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 2 Data" sheetId="1" r:id="rId4"/>
    <sheet state="visible" name="SIM" sheetId="2" r:id="rId5"/>
  </sheets>
  <definedNames>
    <definedName name="_xlchart.v1.1">SIM!$B$47:$B$1046</definedName>
    <definedName name="_xlchart.v1.0">SIM!$E$47:$E$1046</definedName>
    <definedName name="_xlchart.v1.2">SIM!$E$47:$E$1046</definedName>
  </definedNames>
  <calcPr/>
  <pivotCaches>
    <pivotCache cacheId="0" r:id="rId6"/>
  </pivotCaches>
  <extLst>
    <ext uri="GoogleSheetsCustomDataVersion2">
      <go:sheetsCustomData xmlns:go="http://customooxmlschemas.google.com/" r:id="rId7" roundtripDataChecksum="0IR9pDt5Vo4eCF9IK47TCyLScd5r8GRQ/r5W1rzhObE="/>
    </ext>
  </extLst>
</workbook>
</file>

<file path=xl/sharedStrings.xml><?xml version="1.0" encoding="utf-8"?>
<sst xmlns="http://schemas.openxmlformats.org/spreadsheetml/2006/main" count="5346" uniqueCount="1134">
  <si>
    <t>Index</t>
  </si>
  <si>
    <t>Season</t>
  </si>
  <si>
    <t>Age</t>
  </si>
  <si>
    <t>Squad</t>
  </si>
  <si>
    <t>Country</t>
  </si>
  <si>
    <t>Comp</t>
  </si>
  <si>
    <t>LgRank</t>
  </si>
  <si>
    <t>MP</t>
  </si>
  <si>
    <t>Starts</t>
  </si>
  <si>
    <t>Min</t>
  </si>
  <si>
    <t>90s</t>
  </si>
  <si>
    <t>Gls</t>
  </si>
  <si>
    <t>Ast</t>
  </si>
  <si>
    <t>G+A</t>
  </si>
  <si>
    <t>G-PK</t>
  </si>
  <si>
    <t>PK</t>
  </si>
  <si>
    <t>PKatt</t>
  </si>
  <si>
    <t>CrdY</t>
  </si>
  <si>
    <t>CrdR</t>
  </si>
  <si>
    <t>xG</t>
  </si>
  <si>
    <t>npxG</t>
  </si>
  <si>
    <t>xAG</t>
  </si>
  <si>
    <t>npxG+xAG</t>
  </si>
  <si>
    <t>PrgC</t>
  </si>
  <si>
    <t>PrgP</t>
  </si>
  <si>
    <t>PrgR</t>
  </si>
  <si>
    <t>G+A-PK</t>
  </si>
  <si>
    <t>xG+xAG</t>
  </si>
  <si>
    <t>Matches</t>
  </si>
  <si>
    <t>2004-2005</t>
  </si>
  <si>
    <t>Barcelona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</si>
  <si>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</si>
  <si>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1. La Liga</t>
  </si>
  <si>
    <t>1st</t>
  </si>
  <si>
    <t>2005-2006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</si>
  <si>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</si>
  <si>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2006-2007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</si>
  <si>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</si>
  <si>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2nd</t>
  </si>
  <si>
    <t>2007-2008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</si>
  <si>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</si>
  <si>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3rd</t>
  </si>
  <si>
    <t>2008-2009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</si>
  <si>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</si>
  <si>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2009-2010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</si>
  <si>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</si>
  <si>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2010-2011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</si>
  <si>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</si>
  <si>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2011-2012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</si>
  <si>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</si>
  <si>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2012-2013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</si>
  <si>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</si>
  <si>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2013-2014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</si>
  <si>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</si>
  <si>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2014-2015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</si>
  <si>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</si>
  <si>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ddfdf</t>
  </si>
  <si>
    <t>2015-2016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</si>
  <si>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</si>
  <si>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2016-2017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</si>
  <si>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</si>
  <si>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2017-2018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</si>
  <si>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</si>
  <si>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2018-2019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</si>
  <si>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</si>
  <si>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2019-2020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</si>
  <si>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</si>
  <si>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2020-2021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</si>
  <si>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</si>
  <si>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2021-2022</t>
  </si>
  <si>
    <t>Paris S-G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</si>
  <si>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</si>
  <si>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1. Ligue 1</t>
  </si>
  <si>
    <t>2022-2023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</si>
  <si>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</si>
  <si>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Inter Miami</t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</si>
  <si>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</si>
  <si>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1. MLS</t>
  </si>
  <si>
    <t>27th</t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</si>
  <si>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</si>
  <si>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Lyon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</si>
  <si>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</si>
  <si>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</si>
  <si>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</si>
  <si>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</si>
  <si>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</si>
  <si>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Real Madrid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</si>
  <si>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</si>
  <si>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</si>
  <si>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</si>
  <si>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</si>
  <si>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</si>
  <si>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</si>
  <si>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</si>
  <si>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</si>
  <si>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</si>
  <si>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</si>
  <si>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</si>
  <si>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</si>
  <si>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</si>
  <si>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</si>
  <si>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2023-2024</t>
  </si>
  <si>
    <t>Al-Ittihad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</si>
  <si>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</si>
  <si>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1. Pro League</t>
  </si>
  <si>
    <t>5th</t>
  </si>
  <si>
    <t>2024-2025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</si>
  <si>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</si>
  <si>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1. Saudi Professional League</t>
  </si>
  <si>
    <t>Lech Poznań</t>
  </si>
  <si>
    <r>
      <rPr>
        <rFont val="Calibri"/>
        <color theme="1"/>
      </rPr>
      <t>pl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POL</t>
    </r>
  </si>
  <si>
    <t>1. Ekstraklasa</t>
  </si>
  <si>
    <r>
      <rPr>
        <rFont val="Calibri"/>
        <color theme="1"/>
      </rPr>
      <t>pl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POL</t>
    </r>
  </si>
  <si>
    <t>Dortmund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</si>
  <si>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</si>
  <si>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1. Bundesliga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</si>
  <si>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</si>
  <si>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</si>
  <si>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</si>
  <si>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Bayern Munich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</si>
  <si>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</si>
  <si>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</si>
  <si>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</si>
  <si>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</si>
  <si>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</si>
  <si>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</si>
  <si>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</si>
  <si>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</si>
  <si>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</si>
  <si>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</si>
  <si>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</si>
  <si>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Matche</t>
  </si>
  <si>
    <t>Monaco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</si>
  <si>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</si>
  <si>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</si>
  <si>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</si>
  <si>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</si>
  <si>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</si>
  <si>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</si>
  <si>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</si>
  <si>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</si>
  <si>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</si>
  <si>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</si>
  <si>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</si>
  <si>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Basel</t>
  </si>
  <si>
    <r>
      <rPr>
        <rFont val="Calibri"/>
        <color theme="1"/>
      </rPr>
      <t>ch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SUI</t>
    </r>
  </si>
  <si>
    <t>1. Super Lg</t>
  </si>
  <si>
    <r>
      <rPr>
        <rFont val="Calibri"/>
        <color theme="1"/>
      </rPr>
      <t>ch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SUI</t>
    </r>
  </si>
  <si>
    <t>Chelsea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</si>
  <si>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</si>
  <si>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1. Premier League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</si>
  <si>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</si>
  <si>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Fiorentina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</si>
  <si>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</si>
  <si>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1. Serie A</t>
  </si>
  <si>
    <t>4th</t>
  </si>
  <si>
    <t>Roma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</si>
  <si>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</si>
  <si>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</si>
  <si>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Liverpool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</si>
  <si>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</si>
  <si>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</si>
  <si>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</si>
  <si>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</si>
  <si>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</si>
  <si>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</si>
  <si>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</si>
  <si>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</si>
  <si>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2002-2003</t>
  </si>
  <si>
    <t>Sporting CP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</si>
  <si>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</si>
  <si>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t>1. Primeira Liga</t>
  </si>
  <si>
    <t>2003-2004</t>
  </si>
  <si>
    <t>Manchester Utd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</si>
  <si>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</si>
  <si>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</si>
  <si>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</si>
  <si>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</si>
  <si>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</si>
  <si>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</si>
  <si>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</si>
  <si>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</si>
  <si>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</si>
  <si>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</si>
  <si>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</si>
  <si>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</si>
  <si>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</si>
  <si>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</si>
  <si>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</si>
  <si>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Juventus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</si>
  <si>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</si>
  <si>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</si>
  <si>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</si>
  <si>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</si>
  <si>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</si>
  <si>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6th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</si>
  <si>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</si>
  <si>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Al-Nassr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</si>
  <si>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</si>
  <si>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</si>
  <si>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</si>
  <si>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Leyton Orient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</si>
  <si>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</si>
  <si>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3. League One</t>
  </si>
  <si>
    <t>7th</t>
  </si>
  <si>
    <t>Millwall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</si>
  <si>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</si>
  <si>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2. Championship</t>
  </si>
  <si>
    <t>16th</t>
  </si>
  <si>
    <t>Norwich City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</si>
  <si>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</si>
  <si>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11th</t>
  </si>
  <si>
    <t>Leicester City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</si>
  <si>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</si>
  <si>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Tottenham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</si>
  <si>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</si>
  <si>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</si>
  <si>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</si>
  <si>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</si>
  <si>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</si>
  <si>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</si>
  <si>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</si>
  <si>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</si>
  <si>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</si>
  <si>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</si>
  <si>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</si>
  <si>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8th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</si>
  <si>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</si>
  <si>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</si>
  <si>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</si>
  <si>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</si>
  <si>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</si>
  <si>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</si>
  <si>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</si>
  <si>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</si>
  <si>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</si>
  <si>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</si>
  <si>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</si>
  <si>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</si>
  <si>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Al-Hilal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</si>
  <si>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</si>
  <si>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Hamburger SV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</si>
  <si>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</si>
  <si>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</si>
  <si>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15th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</si>
  <si>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</si>
  <si>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Leverkusen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</si>
  <si>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</si>
  <si>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</si>
  <si>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</si>
  <si>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</si>
  <si>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</si>
  <si>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</si>
  <si>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</si>
  <si>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</si>
  <si>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</si>
  <si>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</si>
  <si>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</si>
  <si>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</si>
  <si>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</si>
  <si>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Molde</t>
  </si>
  <si>
    <r>
      <rPr>
        <rFont val="Calibri"/>
        <color theme="1"/>
      </rPr>
      <t>no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NOR</t>
    </r>
  </si>
  <si>
    <t>1. Eliteserien</t>
  </si>
  <si>
    <r>
      <rPr>
        <rFont val="Calibri"/>
        <color theme="1"/>
      </rPr>
      <t>no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NOR</t>
    </r>
  </si>
  <si>
    <t>RB Salzburg</t>
  </si>
  <si>
    <r>
      <rPr>
        <rFont val="Calibri"/>
        <color theme="1"/>
      </rPr>
      <t>at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AUT</t>
    </r>
  </si>
  <si>
    <r>
      <rPr>
        <rFont val="Calibri"/>
        <color theme="1"/>
      </rPr>
      <t>at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AUT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</si>
  <si>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</si>
  <si>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</si>
  <si>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</si>
  <si>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Manchester City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</si>
  <si>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</si>
  <si>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</si>
  <si>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</si>
  <si>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Benfica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</si>
  <si>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</si>
  <si>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</si>
  <si>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</si>
  <si>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</si>
  <si>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</si>
  <si>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</si>
  <si>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</si>
  <si>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</si>
  <si>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</si>
  <si>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</si>
  <si>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</si>
  <si>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</si>
  <si>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</si>
  <si>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</si>
  <si>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</si>
  <si>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</si>
  <si>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</si>
  <si>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</si>
  <si>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</si>
  <si>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</si>
  <si>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</si>
  <si>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</si>
  <si>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</si>
  <si>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</si>
  <si>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</si>
  <si>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</si>
  <si>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</si>
  <si>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</si>
  <si>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</si>
  <si>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</si>
  <si>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</si>
  <si>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Grosseto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</si>
  <si>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</si>
  <si>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2. Serie B</t>
  </si>
  <si>
    <t>Siena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</si>
  <si>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</si>
  <si>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Pescara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</si>
  <si>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</si>
  <si>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Genoa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</si>
  <si>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</si>
  <si>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17th</t>
  </si>
  <si>
    <t>Torino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</si>
  <si>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</si>
  <si>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</si>
  <si>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Sevilla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</si>
  <si>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</si>
  <si>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</si>
  <si>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12th</t>
  </si>
  <si>
    <t>Lazio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</si>
  <si>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</si>
  <si>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</si>
  <si>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</si>
  <si>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</si>
  <si>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</si>
  <si>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</si>
  <si>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</si>
  <si>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</si>
  <si>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Beşiktaş</t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</si>
  <si>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</si>
  <si>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t>1. Süper Lig</t>
  </si>
  <si>
    <t>Anderlecht</t>
  </si>
  <si>
    <r>
      <rPr>
        <rFont val="Calibri"/>
        <color theme="1"/>
      </rPr>
      <t>be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BEL</t>
    </r>
  </si>
  <si>
    <r>
      <rPr>
        <rFont val="Calibri"/>
        <color theme="1"/>
      </rPr>
      <t>be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BEL</t>
    </r>
  </si>
  <si>
    <r>
      <rPr>
        <rFont val="Calibri"/>
        <color theme="1"/>
      </rPr>
      <t>be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BEL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</si>
  <si>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</si>
  <si>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West Brom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</si>
  <si>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</si>
  <si>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</si>
  <si>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Everton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</si>
  <si>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</si>
  <si>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</si>
  <si>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</si>
  <si>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</si>
  <si>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</si>
  <si>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</si>
  <si>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Inter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</si>
  <si>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</si>
  <si>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</si>
  <si>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</si>
  <si>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</si>
  <si>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</si>
  <si>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Napoli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</si>
  <si>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</si>
  <si>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</si>
  <si>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</si>
  <si>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</si>
  <si>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</si>
  <si>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</si>
  <si>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</si>
  <si>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</si>
  <si>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</si>
  <si>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</si>
  <si>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</si>
  <si>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</si>
  <si>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</si>
  <si>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</si>
  <si>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Arsenal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</si>
  <si>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</si>
  <si>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Le Havre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</si>
  <si>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</si>
  <si>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2. Ligue 2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</si>
  <si>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</si>
  <si>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</si>
  <si>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</si>
  <si>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</si>
  <si>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14th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</si>
  <si>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</si>
  <si>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</si>
  <si>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</si>
  <si>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9th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</si>
  <si>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</si>
  <si>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</si>
  <si>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</si>
  <si>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</si>
  <si>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</si>
  <si>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Al-Ahli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</si>
  <si>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</si>
  <si>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</si>
  <si>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Palermo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</si>
  <si>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</si>
  <si>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18th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</si>
  <si>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</si>
  <si>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</si>
  <si>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</si>
  <si>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</si>
  <si>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</si>
  <si>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</si>
  <si>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</si>
  <si>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</si>
  <si>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</si>
  <si>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</si>
  <si>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</si>
  <si>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</si>
  <si>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Novara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</si>
  <si>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</si>
  <si>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Udinese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</si>
  <si>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</si>
  <si>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13th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</si>
  <si>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</si>
  <si>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</si>
  <si>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Sampdoria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</si>
  <si>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</si>
  <si>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10th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</si>
  <si>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</si>
  <si>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</si>
  <si>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</si>
  <si>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</si>
  <si>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</si>
  <si>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</si>
  <si>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</si>
  <si>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</si>
  <si>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</si>
  <si>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Racing Club</t>
  </si>
  <si>
    <r>
      <rPr>
        <rFont val="Calibri"/>
        <color theme="1"/>
      </rPr>
      <t>ar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ARG</t>
    </r>
  </si>
  <si>
    <t>1. Primera Div</t>
  </si>
  <si>
    <r>
      <rPr>
        <rFont val="Calibri"/>
        <color theme="1"/>
      </rPr>
      <t>ar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ARG</t>
    </r>
  </si>
  <si>
    <r>
      <rPr>
        <rFont val="Calibri"/>
        <color theme="1"/>
      </rPr>
      <t>ar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ARG</t>
    </r>
  </si>
  <si>
    <r>
      <rPr>
        <rFont val="Calibri"/>
        <color theme="1"/>
      </rPr>
      <t>ar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ARG</t>
    </r>
  </si>
  <si>
    <t>1. Liga Argentina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</si>
  <si>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</si>
  <si>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</si>
  <si>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</si>
  <si>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</si>
  <si>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</si>
  <si>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</si>
  <si>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</si>
  <si>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</si>
  <si>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</si>
  <si>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</si>
  <si>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</si>
  <si>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RB Leipzig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</si>
  <si>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</si>
  <si>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</si>
  <si>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</si>
  <si>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</si>
  <si>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</si>
  <si>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</si>
  <si>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Flamengo</t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</si>
  <si>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</si>
  <si>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t>1. Série A</t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</si>
  <si>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</si>
  <si>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</si>
  <si>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</si>
  <si>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</si>
  <si>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</si>
  <si>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</si>
  <si>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</si>
  <si>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</si>
  <si>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</si>
  <si>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</si>
  <si>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</si>
  <si>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</si>
  <si>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</si>
  <si>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</si>
  <si>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Betis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</si>
  <si>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</si>
  <si>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</si>
  <si>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</si>
  <si>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</si>
  <si>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</si>
  <si>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</si>
  <si>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Lille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</si>
  <si>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</si>
  <si>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</si>
  <si>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Saint-Étienne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</si>
  <si>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</si>
  <si>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</si>
  <si>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</si>
  <si>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</si>
  <si>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</si>
  <si>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</si>
  <si>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</si>
  <si>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</si>
  <si>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</si>
  <si>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</si>
  <si>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</si>
  <si>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</si>
  <si>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</si>
  <si>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</si>
  <si>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</si>
  <si>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</si>
  <si>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Marseille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</si>
  <si>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</si>
  <si>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Al-Qadsiah</t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</si>
  <si>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</si>
  <si>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t>Celta Vigo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</si>
  <si>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</si>
  <si>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2. La Liga 2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</si>
  <si>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</si>
  <si>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</si>
  <si>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</si>
  <si>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</si>
  <si>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</si>
  <si>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</si>
  <si>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</si>
  <si>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</si>
  <si>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</si>
  <si>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</si>
  <si>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</si>
  <si>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</si>
  <si>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</si>
  <si>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</si>
  <si>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PSV Eindhoven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</si>
  <si>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</si>
  <si>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1. Eredivisie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</si>
  <si>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</si>
  <si>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</si>
  <si>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</si>
  <si>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</si>
  <si>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</si>
  <si>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</si>
  <si>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</si>
  <si>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</si>
  <si>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</si>
  <si>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</si>
  <si>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</si>
  <si>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</si>
  <si>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Atlético Madrid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</si>
  <si>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</si>
  <si>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</si>
  <si>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Corinthians</t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</si>
  <si>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</si>
  <si>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t>Villarreal B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</si>
  <si>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</si>
  <si>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</si>
  <si>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Villarreal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</si>
  <si>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</si>
  <si>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Mallorca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</si>
  <si>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</si>
  <si>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</si>
  <si>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Espanyol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</si>
  <si>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</si>
  <si>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</si>
  <si>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</si>
  <si>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</si>
  <si>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</si>
  <si>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</si>
  <si>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</si>
  <si>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</si>
  <si>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</si>
  <si>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</si>
  <si>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Fleetwood Town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</si>
  <si>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</si>
  <si>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5. Conf Premier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</si>
  <si>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</si>
  <si>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</si>
  <si>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</si>
  <si>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</si>
  <si>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</si>
  <si>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</si>
  <si>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</si>
  <si>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</si>
  <si>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</si>
  <si>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</si>
  <si>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</si>
  <si>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</si>
  <si>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</si>
  <si>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</si>
  <si>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Jr. PL2 — Div. 1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</si>
  <si>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</si>
  <si>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</si>
  <si>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</si>
  <si>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</si>
  <si>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</si>
  <si>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</si>
  <si>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</si>
  <si>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</si>
  <si>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Sparta Prague</t>
  </si>
  <si>
    <r>
      <rPr>
        <rFont val="Calibri"/>
        <color theme="1"/>
      </rPr>
      <t>cz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CZE</t>
    </r>
  </si>
  <si>
    <t>1. First League</t>
  </si>
  <si>
    <r>
      <rPr>
        <rFont val="Calibri"/>
        <color theme="1"/>
      </rPr>
      <t>cz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CZE</t>
    </r>
  </si>
  <si>
    <t>Bohemians 1905</t>
  </si>
  <si>
    <r>
      <rPr>
        <rFont val="Calibri"/>
        <color theme="1"/>
      </rPr>
      <t>cz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CZE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</si>
  <si>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</si>
  <si>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</si>
  <si>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</si>
  <si>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</si>
  <si>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</si>
  <si>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</si>
  <si>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</si>
  <si>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</si>
  <si>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</si>
  <si>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</si>
  <si>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Paços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</si>
  <si>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</si>
  <si>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</si>
  <si>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t>Porto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</si>
  <si>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</si>
  <si>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t>Wolves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</si>
  <si>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</si>
  <si>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</si>
  <si>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</si>
  <si>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</si>
  <si>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</si>
  <si>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</si>
  <si>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</si>
  <si>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</si>
  <si>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</si>
  <si>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Rot Weiss Ahlen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</si>
  <si>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</si>
  <si>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2. 2. Bundesliga</t>
  </si>
  <si>
    <t>Gladbach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</si>
  <si>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</si>
  <si>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</si>
  <si>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</si>
  <si>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</si>
  <si>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</si>
  <si>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</si>
  <si>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</si>
  <si>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</si>
  <si>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</si>
  <si>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</si>
  <si>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</si>
  <si>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</si>
  <si>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</si>
  <si>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</si>
  <si>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</si>
  <si>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LA Galaxy</t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</si>
  <si>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</si>
  <si>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Catania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</si>
  <si>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</si>
  <si>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</si>
  <si>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</si>
  <si>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Metalist Kharkiv</t>
  </si>
  <si>
    <r>
      <rPr>
        <rFont val="Calibri"/>
        <color theme="1"/>
      </rPr>
      <t>ua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UKR</t>
    </r>
  </si>
  <si>
    <t>Atalanta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</si>
  <si>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</si>
  <si>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</si>
  <si>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</si>
  <si>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</si>
  <si>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</si>
  <si>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</si>
  <si>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</si>
  <si>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</si>
  <si>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</si>
  <si>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</si>
  <si>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</si>
  <si>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Monza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</si>
  <si>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</si>
  <si>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AGOVV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</si>
  <si>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</si>
  <si>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2. Eerste Divisie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</si>
  <si>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</si>
  <si>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Utrecht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</si>
  <si>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</si>
  <si>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</si>
  <si>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</si>
  <si>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</si>
  <si>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</si>
  <si>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</si>
  <si>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</si>
  <si>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</si>
  <si>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</si>
  <si>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</si>
  <si>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</si>
  <si>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</si>
  <si>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</si>
  <si>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Galatasaray</t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</si>
  <si>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</si>
  <si>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</si>
  <si>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</si>
  <si>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t>Groningen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</si>
  <si>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</si>
  <si>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Ajax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</si>
  <si>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</si>
  <si>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</si>
  <si>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</si>
  <si>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</si>
  <si>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</si>
  <si>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</si>
  <si>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</si>
  <si>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</si>
  <si>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</si>
  <si>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</si>
  <si>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</si>
  <si>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</si>
  <si>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</si>
  <si>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</si>
  <si>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</si>
  <si>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</si>
  <si>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Nacional</t>
  </si>
  <si>
    <r>
      <rPr>
        <rFont val="Calibri"/>
        <color theme="1"/>
      </rPr>
      <t>uy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URU</t>
    </r>
  </si>
  <si>
    <t>1. Uruguayan Primera División</t>
  </si>
  <si>
    <t>Grêmio</t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</si>
  <si>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</si>
  <si>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</si>
  <si>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Vojvodina</t>
  </si>
  <si>
    <r>
      <rPr>
        <rFont val="Calibri"/>
        <color theme="1"/>
      </rPr>
      <t>rs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SRB</t>
    </r>
  </si>
  <si>
    <t>1. SuperLiga</t>
  </si>
  <si>
    <r>
      <rPr>
        <rFont val="Calibri"/>
        <color theme="1"/>
      </rPr>
      <t>rs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SRB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</si>
  <si>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</si>
  <si>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</si>
  <si>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Twente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</si>
  <si>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</si>
  <si>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</si>
  <si>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Southampton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</si>
  <si>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</si>
  <si>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</si>
  <si>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</si>
  <si>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</si>
  <si>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</si>
  <si>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</si>
  <si>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</si>
  <si>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</si>
  <si>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</si>
  <si>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Fenerbahçe</t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</si>
  <si>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</si>
  <si>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</si>
  <si>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t>Notts County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</si>
  <si>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</si>
  <si>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20th</t>
  </si>
  <si>
    <t>Aston Villa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</si>
  <si>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</si>
  <si>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</si>
  <si>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</si>
  <si>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</si>
  <si>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</si>
  <si>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Jr. PL2 — Div. 2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</si>
  <si>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</si>
  <si>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</si>
  <si>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</si>
  <si>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</si>
  <si>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</si>
  <si>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</si>
  <si>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</si>
  <si>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</si>
  <si>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Toulouse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</si>
  <si>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</si>
  <si>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</si>
  <si>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</si>
  <si>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</si>
  <si>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</si>
  <si>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</si>
  <si>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</si>
  <si>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</si>
  <si>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</si>
  <si>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</si>
  <si>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</si>
  <si>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</si>
  <si>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</si>
  <si>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</si>
  <si>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</si>
  <si>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</si>
  <si>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</si>
  <si>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</si>
  <si>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</si>
  <si>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</si>
  <si>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</si>
  <si>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</si>
  <si>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</si>
  <si>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</si>
  <si>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</si>
  <si>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</si>
  <si>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Toronto FC</t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</si>
  <si>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</si>
  <si>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</si>
  <si>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29th</t>
  </si>
  <si>
    <r>
      <rPr>
        <rFont val="Calibri"/>
        <color theme="1"/>
      </rPr>
      <t>us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USA</t>
    </r>
  </si>
  <si>
    <t>24th</t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</si>
  <si>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</si>
  <si>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</si>
  <si>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</si>
  <si>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</si>
  <si>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</si>
  <si>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</si>
  <si>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</si>
  <si>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</si>
  <si>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</si>
  <si>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</si>
  <si>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</si>
  <si>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</si>
  <si>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</si>
  <si>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</si>
  <si>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</si>
  <si>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</si>
  <si>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</si>
  <si>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</si>
  <si>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</si>
  <si>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</si>
  <si>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</si>
  <si>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</si>
  <si>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</si>
  <si>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</si>
  <si>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</si>
  <si>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</si>
  <si>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</si>
  <si>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</si>
  <si>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</si>
  <si>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</si>
  <si>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</si>
  <si>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</si>
  <si>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</si>
  <si>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</si>
  <si>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</si>
  <si>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Wolfsburg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</si>
  <si>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</si>
  <si>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</si>
  <si>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</si>
  <si>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</si>
  <si>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</si>
  <si>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</si>
  <si>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</si>
  <si>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</si>
  <si>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</si>
  <si>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</si>
  <si>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</si>
  <si>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</si>
  <si>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</si>
  <si>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</si>
  <si>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</si>
  <si>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</si>
  <si>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</si>
  <si>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</si>
  <si>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</si>
  <si>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</si>
  <si>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</si>
  <si>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Milan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</si>
  <si>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</si>
  <si>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</si>
  <si>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</si>
  <si>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</si>
  <si>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</si>
  <si>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</si>
  <si>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Leverkusen U19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</si>
  <si>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</si>
  <si>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Jr. U19 Bundesliga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</si>
  <si>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</si>
  <si>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</si>
  <si>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</si>
  <si>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</si>
  <si>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</si>
  <si>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</si>
  <si>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</si>
  <si>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</si>
  <si>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</si>
  <si>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pt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POR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</si>
  <si>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</si>
  <si>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</si>
  <si>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</si>
  <si>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</si>
  <si>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</si>
  <si>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</si>
  <si>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</si>
  <si>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</si>
  <si>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</si>
  <si>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Vitesse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</si>
  <si>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</si>
  <si>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t>Derby County</t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</si>
  <si>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</si>
  <si>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</si>
  <si>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</si>
  <si>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</si>
  <si>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</si>
  <si>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</si>
  <si>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</si>
  <si>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</si>
  <si>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Dortmund U19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</si>
  <si>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</si>
  <si>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</si>
  <si>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</si>
  <si>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</si>
  <si>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</si>
  <si>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</si>
  <si>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</si>
  <si>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</si>
  <si>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</si>
  <si>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</si>
  <si>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Real Sociedad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</si>
  <si>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</si>
  <si>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</si>
  <si>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</si>
  <si>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</si>
  <si>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</si>
  <si>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</si>
  <si>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</si>
  <si>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</si>
  <si>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</si>
  <si>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</si>
  <si>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</si>
  <si>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Sassuolo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</si>
  <si>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</si>
  <si>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</si>
  <si>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</si>
  <si>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</si>
  <si>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</si>
  <si>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</si>
  <si>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</si>
  <si>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</si>
  <si>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</si>
  <si>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</si>
  <si>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</si>
  <si>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Alavés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</si>
  <si>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</si>
  <si>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</si>
  <si>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</si>
  <si>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</si>
  <si>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</si>
  <si>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</si>
  <si>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</si>
  <si>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</si>
  <si>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</si>
  <si>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Match</t>
  </si>
  <si>
    <t>Strømsgodset</t>
  </si>
  <si>
    <r>
      <rPr>
        <rFont val="Calibri"/>
        <color theme="1"/>
      </rPr>
      <t>no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NOR</t>
    </r>
  </si>
  <si>
    <t>1. Tippeligaen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</si>
  <si>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</si>
  <si>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</si>
  <si>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Heerenveen</t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</si>
  <si>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</si>
  <si>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</si>
  <si>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</si>
  <si>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</si>
  <si>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</si>
  <si>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</si>
  <si>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</si>
  <si>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</si>
  <si>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</si>
  <si>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</si>
  <si>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t>Partizan</t>
  </si>
  <si>
    <r>
      <rPr>
        <rFont val="Calibri"/>
        <color theme="1"/>
      </rPr>
      <t>rs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SRB</t>
    </r>
  </si>
  <si>
    <r>
      <rPr>
        <rFont val="Calibri"/>
        <color theme="1"/>
      </rPr>
      <t>rs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SRB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</si>
  <si>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</si>
  <si>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</si>
  <si>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</si>
  <si>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</si>
  <si>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</si>
  <si>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</si>
  <si>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</si>
  <si>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</si>
  <si>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</si>
  <si>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</si>
  <si>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</si>
  <si>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</si>
  <si>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</si>
  <si>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</si>
  <si>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</si>
  <si>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</si>
  <si>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</si>
  <si>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</si>
  <si>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</si>
  <si>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</si>
  <si>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t>Palmeiras</t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</si>
  <si>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</si>
  <si>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r>
      <rPr>
        <rFont val="Calibri"/>
        <color theme="1"/>
      </rPr>
      <t>br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BRA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</si>
  <si>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</si>
  <si>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</si>
  <si>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</si>
  <si>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</si>
  <si>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</si>
  <si>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</si>
  <si>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</si>
  <si>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</si>
  <si>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</si>
  <si>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</si>
  <si>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</si>
  <si>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t>Charleroi</t>
  </si>
  <si>
    <r>
      <rPr>
        <rFont val="Calibri"/>
        <color theme="1"/>
      </rPr>
      <t>be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BEL</t>
    </r>
  </si>
  <si>
    <t>1. First Division A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</si>
  <si>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</si>
  <si>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</si>
  <si>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</si>
  <si>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</si>
  <si>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</si>
  <si>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</si>
  <si>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</si>
  <si>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</si>
  <si>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</si>
  <si>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</si>
  <si>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</si>
  <si>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</si>
  <si>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</si>
  <si>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</si>
  <si>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</si>
  <si>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</si>
  <si>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</si>
  <si>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</si>
  <si>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</si>
  <si>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</si>
  <si>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</si>
  <si>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</si>
  <si>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</si>
  <si>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</si>
  <si>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</si>
  <si>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</si>
  <si>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</si>
  <si>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</si>
  <si>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</si>
  <si>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Caen</t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</si>
  <si>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</si>
  <si>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</si>
  <si>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</si>
  <si>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</si>
  <si>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fr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FRA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</si>
  <si>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</si>
  <si>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</si>
  <si>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</si>
  <si>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</si>
  <si>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</si>
  <si>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</si>
  <si>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</si>
  <si>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</si>
  <si>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</si>
  <si>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Empoli</t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</si>
  <si>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</si>
  <si>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</si>
  <si>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</si>
  <si>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</si>
  <si>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</si>
  <si>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</si>
  <si>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</si>
  <si>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</si>
  <si>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</si>
  <si>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</si>
  <si>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r>
      <rPr>
        <rFont val="Calibri"/>
        <color theme="1"/>
      </rPr>
      <t>it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ITA</t>
    </r>
  </si>
  <si>
    <t>Eibar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</si>
  <si>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</si>
  <si>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</si>
  <si>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Valencia</t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</si>
  <si>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</si>
  <si>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</si>
  <si>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</si>
  <si>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</si>
  <si>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</si>
  <si>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</si>
  <si>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</si>
  <si>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</si>
  <si>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</si>
  <si>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</si>
  <si>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</si>
  <si>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</si>
  <si>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</si>
  <si>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</si>
  <si>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</si>
  <si>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</si>
  <si>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</si>
  <si>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</si>
  <si>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</si>
  <si>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</si>
  <si>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</si>
  <si>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</si>
  <si>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</si>
  <si>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</si>
  <si>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</si>
  <si>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</si>
  <si>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</si>
  <si>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</si>
  <si>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</si>
  <si>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</si>
  <si>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</si>
  <si>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</si>
  <si>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</si>
  <si>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r>
      <rPr>
        <rFont val="Calibri"/>
        <color theme="1"/>
      </rPr>
      <t>es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ESP</t>
    </r>
  </si>
  <si>
    <t>Hoffenheim</t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</si>
  <si>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</si>
  <si>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</si>
  <si>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</si>
  <si>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</si>
  <si>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de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GER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</si>
  <si>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</si>
  <si>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</si>
  <si>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</si>
  <si>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</si>
  <si>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</si>
  <si>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</si>
  <si>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</si>
  <si>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</si>
  <si>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</si>
  <si>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r>
      <rPr>
        <rFont val="Calibri"/>
        <color theme="1"/>
      </rPr>
      <t>sa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KSA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</si>
  <si>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</si>
  <si>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</si>
  <si>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</si>
  <si>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</si>
  <si>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</si>
  <si>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</si>
  <si>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</si>
  <si>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</si>
  <si>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</si>
  <si>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nl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NED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</si>
  <si>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</si>
  <si>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</si>
  <si>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eng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ENG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</si>
  <si>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</si>
  <si>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r>
      <rPr>
        <rFont val="Calibri"/>
        <color theme="1"/>
      </rPr>
      <t>tr</t>
    </r>
    <r>
      <rPr>
        <rFont val="Verdana"/>
        <color rgb="FF000000"/>
        <sz val="8.0"/>
      </rPr>
      <t> </t>
    </r>
    <r>
      <rPr>
        <rFont val="Verdana"/>
        <color rgb="FF3344DD"/>
        <sz val="8.0"/>
      </rPr>
      <t>TUR</t>
    </r>
  </si>
  <si>
    <t>Goals/90 mins</t>
  </si>
  <si>
    <t>Expected Goals/90</t>
  </si>
  <si>
    <t>Assists/90 mins</t>
  </si>
  <si>
    <t>Expected Assists/90</t>
  </si>
  <si>
    <t>Mean</t>
  </si>
  <si>
    <t>Times Reached</t>
  </si>
  <si>
    <t>Input</t>
  </si>
  <si>
    <t>Goals</t>
  </si>
  <si>
    <t>Assists</t>
  </si>
  <si>
    <t>Minutes Played</t>
  </si>
  <si>
    <t>Yellow Cards</t>
  </si>
  <si>
    <t>Red Card</t>
  </si>
  <si>
    <t>Goals/90</t>
  </si>
  <si>
    <t>Assists/90</t>
  </si>
  <si>
    <t>Yellow/90</t>
  </si>
  <si>
    <t>Red/90</t>
  </si>
  <si>
    <t>HELPER COLUMNS</t>
  </si>
  <si>
    <t>Standard Dev</t>
  </si>
  <si>
    <t>Probability</t>
  </si>
  <si>
    <t>Max</t>
  </si>
  <si>
    <t>N</t>
  </si>
  <si>
    <t>Percentiles</t>
  </si>
  <si>
    <t xml:space="preserve">Worst case </t>
  </si>
  <si>
    <t>Best Case</t>
  </si>
  <si>
    <t>95th</t>
  </si>
  <si>
    <t>Confidence level</t>
  </si>
  <si>
    <t>z=</t>
  </si>
  <si>
    <t>Half interval</t>
  </si>
  <si>
    <t>Lower 95%</t>
  </si>
  <si>
    <t>Upper 95%</t>
  </si>
  <si>
    <t>Yes</t>
  </si>
  <si>
    <t>No</t>
  </si>
  <si>
    <t>Yellow cards</t>
  </si>
  <si>
    <t>Standard Deviation</t>
  </si>
  <si>
    <t>Red Cards</t>
  </si>
  <si>
    <t>Trials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</si>
</sst>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_(* #,##0_);_(* \(#,##0\);_(* &quot;-&quot;??_);_(@_)"/>
    <numFmt numFmtId="166" formatCode="_(* #,##0.00_);_(* \(#,##0.00\);_(* &quot;-&quot;??_);_(@_)"/>
  </numFmts>
  <fonts count="6">
    <font>
      <sz val="11.0"/>
      <color theme="1"/>
      <name val="Calibri"/>
      <scheme val="minor"/>
    </font>
    <font>
      <color theme="1"/>
      <name val="Calibri"/>
      <scheme val="minor"/>
    </font>
    <font>
      <u/>
      <color rgb="FF0000FF"/>
    </font>
    <font>
      <sz val="11.0"/>
      <color theme="1"/>
      <name val="Calibri"/>
    </font>
    <font>
      <b/>
      <sz val="11.0"/>
      <color theme="1"/>
      <name val="Calibri"/>
    </font>
    <font/>
  </fonts>
  <fills count="7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theme="0"/>
        <bgColor theme="0"/>
      </patternFill>
    </fill>
    <fill>
      <patternFill patternType="solid">
        <fgColor rgb="FFFFC7CE"/>
        <bgColor rgb="FFFFC7CE"/>
      </patternFill>
    </fill>
    <fill>
      <patternFill patternType="solid">
        <fgColor rgb="FFFFE598"/>
        <bgColor rgb="FFFFE598"/>
      </patternFill>
    </fill>
    <fill>
      <patternFill patternType="solid">
        <fgColor rgb="FFFF0000"/>
        <bgColor rgb="FFFF0000"/>
      </patternFill>
    </fill>
  </fills>
  <borders count="9">
    <border/>
    <border>
      <left/>
      <top/>
    </border>
    <border>
      <top/>
    </border>
    <border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bottom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3" numFmtId="0" xfId="0" applyAlignment="1" applyFont="1">
      <alignment horizontal="left"/>
    </xf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0" fontId="3" numFmtId="0" xfId="0" applyBorder="1" applyFont="1"/>
    <xf borderId="5" fillId="3" fontId="3" numFmtId="0" xfId="0" applyBorder="1" applyFill="1" applyFont="1"/>
    <xf borderId="4" fillId="2" fontId="3" numFmtId="0" xfId="0" applyBorder="1" applyFont="1"/>
    <xf borderId="6" fillId="0" fontId="5" numFmtId="0" xfId="0" applyBorder="1" applyFont="1"/>
    <xf borderId="7" fillId="0" fontId="5" numFmtId="0" xfId="0" applyBorder="1" applyFont="1"/>
    <xf borderId="8" fillId="0" fontId="5" numFmtId="0" xfId="0" applyBorder="1" applyFont="1"/>
    <xf borderId="4" fillId="0" fontId="3" numFmtId="164" xfId="0" applyBorder="1" applyFont="1" applyNumberFormat="1"/>
    <xf borderId="5" fillId="2" fontId="4" numFmtId="0" xfId="0" applyAlignment="1" applyBorder="1" applyFont="1">
      <alignment vertical="center"/>
    </xf>
    <xf borderId="0" fillId="0" fontId="3" numFmtId="0" xfId="0" applyAlignment="1" applyFont="1">
      <alignment horizontal="center"/>
    </xf>
    <xf borderId="4" fillId="0" fontId="3" numFmtId="9" xfId="0" applyBorder="1" applyFont="1" applyNumberFormat="1"/>
    <xf borderId="0" fillId="0" fontId="3" numFmtId="164" xfId="0" applyFont="1" applyNumberFormat="1"/>
    <xf borderId="4" fillId="4" fontId="3" numFmtId="0" xfId="0" applyBorder="1" applyFill="1" applyFont="1"/>
    <xf borderId="4" fillId="4" fontId="4" numFmtId="0" xfId="0" applyBorder="1" applyFont="1"/>
    <xf borderId="4" fillId="4" fontId="3" numFmtId="164" xfId="0" applyBorder="1" applyFont="1" applyNumberFormat="1"/>
    <xf borderId="0" fillId="0" fontId="3" numFmtId="10" xfId="0" applyFont="1" applyNumberFormat="1"/>
    <xf borderId="0" fillId="0" fontId="3" numFmtId="165" xfId="0" applyFont="1" applyNumberFormat="1"/>
    <xf borderId="0" fillId="0" fontId="3" numFmtId="166" xfId="0" applyFont="1" applyNumberFormat="1"/>
    <xf borderId="4" fillId="0" fontId="3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4" fillId="5" fontId="4" numFmtId="0" xfId="0" applyAlignment="1" applyBorder="1" applyFill="1" applyFont="1">
      <alignment horizontal="center"/>
    </xf>
    <xf borderId="4" fillId="6" fontId="4" numFmtId="0" xfId="0" applyAlignment="1" applyBorder="1" applyFill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Warnings and Suspensions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Yes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SIM!$Z$39:$Z$40</c:f>
            </c:strRef>
          </c:cat>
          <c:val>
            <c:numRef>
              <c:f>SIM!$AA$39:$AA$40</c:f>
              <c:numCache/>
            </c:numRef>
          </c:val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SIM!$Z$39:$Z$40</c:f>
            </c:strRef>
          </c:cat>
          <c:val>
            <c:numRef>
              <c:f>SIM!$AB$39:$AB$40</c:f>
              <c:numCache/>
            </c:numRef>
          </c:val>
        </c:ser>
        <c:axId val="679070020"/>
        <c:axId val="1215666935"/>
      </c:barChart>
      <c:catAx>
        <c:axId val="679070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5666935"/>
      </c:catAx>
      <c:valAx>
        <c:axId val="12156669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790700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16</xdr:col>
      <xdr:colOff>104775</xdr:colOff>
      <xdr:row>29</xdr:row>
      <xdr:rowOff>9525</xdr:rowOff>
    </xdr:from>
    <xdr:ext cx="6924675" cy="2876550"/>
    <xdr:graphicFrame>
      <xdr:nvGraphicFramePr>
        <xdr:cNvPr id="1320250478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K875" sheet="Part 2 Data"/>
  </cacheSource>
  <cacheFields>
    <cacheField name="Index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</sharedItems>
    </cacheField>
    <cacheField name="Season">
      <sharedItems containsMixedTypes="1" containsNumber="1" containsInteger="1">
        <s v="2004-2005"/>
        <s v="2005-2006"/>
        <s v="2006-2007"/>
        <s v="2007-2008"/>
        <s v="2008-2009"/>
        <s v="2009-2010"/>
        <s v="2010-2011"/>
        <s v="2011-2012"/>
        <s v="2012-2013"/>
        <s v="2013-2014"/>
        <s v="2014-2015"/>
        <s v="2015-2016"/>
        <s v="2016-2017"/>
        <s v="2017-2018"/>
        <s v="2018-2019"/>
        <s v="2019-2020"/>
        <s v="2020-2021"/>
        <s v="2021-2022"/>
        <s v="2022-2023"/>
        <n v="2023.0"/>
        <n v="2024.0"/>
        <s v="2023-2024"/>
        <s v="2024-2025"/>
        <s v="2002-2003"/>
        <s v="2003-2004"/>
        <n v="2017.0"/>
        <n v="2018.0"/>
        <n v="2015.0"/>
        <n v="2016.0"/>
        <n v="2022.0"/>
        <n v="2014.0"/>
      </sharedItems>
    </cacheField>
    <cacheField name="Age" numFmtId="0">
      <sharedItems containsSemiMixedTypes="0" containsString="0" containsNumber="1" containsInteger="1"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16.0"/>
        <n v="37.0"/>
        <n v="38.0"/>
        <n v="39.0"/>
        <n v="15.0"/>
      </sharedItems>
    </cacheField>
    <cacheField name="Squad" numFmtId="0">
      <sharedItems>
        <s v="Barcelona"/>
        <s v="Paris S-G"/>
        <s v="Inter Miami"/>
        <s v="Lyon"/>
        <s v="Real Madrid"/>
        <s v="Al-Ittihad"/>
        <s v="Lech Poznań"/>
        <s v="Dortmund"/>
        <s v="Bayern Munich"/>
        <s v="Monaco"/>
        <s v="Basel"/>
        <s v="Chelsea"/>
        <s v="Fiorentina"/>
        <s v="Roma"/>
        <s v="Liverpool"/>
        <s v="Sporting CP"/>
        <s v="Manchester Utd"/>
        <s v="Juventus"/>
        <s v="Al-Nassr"/>
        <s v="Leyton Orient"/>
        <s v="Millwall"/>
        <s v="Norwich City"/>
        <s v="Leicester City"/>
        <s v="Tottenham"/>
        <s v="Al-Hilal"/>
        <s v="Hamburger SV"/>
        <s v="Leverkusen"/>
        <s v="Molde"/>
        <s v="RB Salzburg"/>
        <s v="Manchester City"/>
        <s v="Benfica"/>
        <s v="Grosseto"/>
        <s v="Siena"/>
        <s v="Pescara"/>
        <s v="Genoa"/>
        <s v="Torino"/>
        <s v="Sevilla"/>
        <s v="Lazio"/>
        <s v="Beşiktaş"/>
        <s v="Anderlecht"/>
        <s v="West Brom"/>
        <s v="Everton"/>
        <s v="Inter"/>
        <s v="Napoli"/>
        <s v="Arsenal"/>
        <s v="Le Havre"/>
        <s v="Al-Ahli"/>
        <s v="Palermo"/>
        <s v="Novara"/>
        <s v="Udinese"/>
        <s v="Sampdoria"/>
        <s v="Racing Club"/>
        <s v="RB Leipzig"/>
        <s v="Flamengo"/>
        <s v="Betis"/>
        <s v="Lille"/>
        <s v="Saint-Étienne"/>
        <s v="Marseille"/>
        <s v="Al-Qadsiah"/>
        <s v="Celta Vigo"/>
        <s v="PSV Eindhoven"/>
        <s v="Atlético Madrid"/>
        <s v="Corinthians"/>
        <s v="Villarreal B"/>
        <s v="Villarreal"/>
        <s v="Mallorca"/>
        <s v="Espanyol"/>
        <s v="Fleetwood Town"/>
        <s v="Sparta Prague"/>
        <s v="Bohemians 1905"/>
        <s v="Paços"/>
        <s v="Porto"/>
        <s v="Wolves"/>
        <s v="Rot Weiss Ahlen"/>
        <s v="Gladbach"/>
        <s v="LA Galaxy"/>
        <s v="Catania"/>
        <s v="Metalist Kharkiv"/>
        <s v="Atalanta"/>
        <s v="Monza"/>
        <s v="AGOVV"/>
        <s v="Utrecht"/>
        <s v="Galatasaray"/>
        <s v="Groningen"/>
        <s v="Ajax"/>
        <s v="Nacional"/>
        <s v="Grêmio"/>
        <s v="Vojvodina"/>
        <s v="Twente"/>
        <s v="Southampton"/>
        <s v="Fenerbahçe"/>
        <s v="Notts County"/>
        <s v="Aston Villa"/>
        <s v="Toulouse"/>
        <s v="Toronto FC"/>
        <s v="Wolfsburg"/>
        <s v="Milan"/>
        <s v="Leverkusen U19"/>
        <s v="Vitesse"/>
        <s v="Derby County"/>
        <s v="Dortmund U19"/>
        <s v="Real Sociedad"/>
        <s v="Sassuolo"/>
        <s v="Alavés"/>
        <s v="Strømsgodset"/>
        <s v="Heerenveen"/>
        <s v="Partizan"/>
        <s v="Palmeiras"/>
        <s v="Charleroi"/>
        <s v="Caen"/>
        <s v="Empoli"/>
        <s v="Eibar"/>
        <s v="Valencia"/>
        <s v="Hoffenheim"/>
      </sharedItems>
    </cacheField>
    <cacheField name="Country" numFmtId="0">
      <sharedItems>
        <s v="es ESP"/>
        <s v="fr FRA"/>
        <s v="us USA"/>
        <s v="sa KSA"/>
        <s v="pl POL"/>
        <s v="de GER"/>
        <s v="ch SUI"/>
        <s v="eng ENG"/>
        <s v="it ITA"/>
        <s v="pt POR"/>
        <s v="no NOR"/>
        <s v="at AUT"/>
        <s v="tr TUR"/>
        <s v="be BEL"/>
        <s v="ar ARG"/>
        <s v="br BRA"/>
        <s v="nl NED"/>
        <s v="cz CZE"/>
        <s v="ua UKR"/>
        <s v="uy URU"/>
        <s v="rs SRB"/>
      </sharedItems>
    </cacheField>
    <cacheField name="Comp" numFmtId="0">
      <sharedItems>
        <s v="1. La Liga"/>
        <s v="1. Ligue 1"/>
        <s v="1. MLS"/>
        <s v="1. Pro League"/>
        <s v="1. Saudi Professional League"/>
        <s v="1. Ekstraklasa"/>
        <s v="1. Bundesliga"/>
        <s v="1. Super Lg"/>
        <s v="1. Premier League"/>
        <s v="1. Serie A"/>
        <s v="1. Primeira Liga"/>
        <s v="3. League One"/>
        <s v="2. Championship"/>
        <s v="1. Eliteserien"/>
        <s v="2. Serie B"/>
        <s v="1. Süper Lig"/>
        <s v="2. Ligue 2"/>
        <s v="1. Primera Div"/>
        <s v="1. Liga Argentina"/>
        <s v="1. Série A"/>
        <s v="2. La Liga 2"/>
        <s v="1. Eredivisie"/>
        <s v="5. Conf Premier"/>
        <s v="Jr. PL2 — Div. 1"/>
        <s v="1. First League"/>
        <s v="2. 2. Bundesliga"/>
        <s v="2. Eerste Divisie"/>
        <s v="1. Uruguayan Primera División"/>
        <s v="1. SuperLiga"/>
        <s v="Jr. PL2 — Div. 2"/>
        <s v="Jr. U19 Bundesliga"/>
        <s v="1. Tippeligaen"/>
        <s v="1. First Division A"/>
      </sharedItems>
    </cacheField>
    <cacheField name="LgRank" numFmtId="0">
      <sharedItems>
        <s v="1st"/>
        <s v="2nd"/>
        <s v="3rd"/>
        <s v="ddfdf"/>
        <s v="27th"/>
        <s v="5th"/>
        <s v="4th"/>
        <s v="6th"/>
        <s v="7th"/>
        <s v="16th"/>
        <s v="11th"/>
        <s v="8th"/>
        <s v="15th"/>
        <s v="17th"/>
        <s v="12th"/>
        <s v="14th"/>
        <s v="9th"/>
        <s v="18th"/>
        <s v="13th"/>
        <s v="10th"/>
        <s v="20th"/>
        <s v="29th"/>
        <s v="24th"/>
      </sharedItems>
    </cacheField>
    <cacheField name="MP" numFmtId="0">
      <sharedItems containsSemiMixedTypes="0" containsString="0" containsNumber="1" containsInteger="1">
        <n v="7.0"/>
        <n v="17.0"/>
        <n v="26.0"/>
        <n v="27.0"/>
        <n v="31.0"/>
        <n v="35.0"/>
        <n v="33.0"/>
        <n v="37.0"/>
        <n v="32.0"/>
        <n v="38.0"/>
        <n v="34.0"/>
        <n v="36.0"/>
        <n v="6.0"/>
        <n v="19.0"/>
        <n v="13.0"/>
        <n v="21.0"/>
        <n v="30.0"/>
        <n v="29.0"/>
        <n v="24.0"/>
        <n v="10.0"/>
        <n v="28.0"/>
        <n v="16.0"/>
        <n v="11.0"/>
        <n v="1.0"/>
        <n v="20.0"/>
        <n v="15.0"/>
        <n v="18.0"/>
        <n v="3.0"/>
        <n v="14.0"/>
        <n v="25.0"/>
        <n v="12.0"/>
        <n v="22.0"/>
        <n v="2.0"/>
        <n v="4.0"/>
        <n v="8.0"/>
        <n v="9.0"/>
        <n v="23.0"/>
        <n v="5.0"/>
        <n v="0.0"/>
        <n v="44.0"/>
        <n v="39.0"/>
      </sharedItems>
    </cacheField>
    <cacheField name="Starts" numFmtId="0">
      <sharedItems containsSemiMixedTypes="0" containsString="0" containsNumber="1" containsInteger="1">
        <n v="0.0"/>
        <n v="11.0"/>
        <n v="23.0"/>
        <n v="27.0"/>
        <n v="30.0"/>
        <n v="31.0"/>
        <n v="36.0"/>
        <n v="28.0"/>
        <n v="29.0"/>
        <n v="37.0"/>
        <n v="32.0"/>
        <n v="33.0"/>
        <n v="24.0"/>
        <n v="4.0"/>
        <n v="15.0"/>
        <n v="1.0"/>
        <n v="13.0"/>
        <n v="14.0"/>
        <n v="20.0"/>
        <n v="26.0"/>
        <n v="19.0"/>
        <n v="34.0"/>
        <n v="25.0"/>
        <n v="35.0"/>
        <n v="21.0"/>
        <n v="10.0"/>
        <n v="16.0"/>
        <n v="2.0"/>
        <n v="17.0"/>
        <n v="12.0"/>
        <n v="6.0"/>
        <n v="9.0"/>
        <n v="5.0"/>
        <n v="38.0"/>
        <n v="22.0"/>
        <n v="18.0"/>
        <n v="8.0"/>
        <n v="3.0"/>
        <n v="43.0"/>
        <n v="7.0"/>
      </sharedItems>
    </cacheField>
    <cacheField name="Min" numFmtId="0">
      <sharedItems containsString="0" containsBlank="1" containsNumber="1" containsInteger="1">
        <n v="70.0"/>
        <n v="911.0"/>
        <n v="1983.0"/>
        <n v="1973.0"/>
        <n v="2516.0"/>
        <n v="2805.0"/>
        <n v="2858.0"/>
        <n v="3270.0"/>
        <n v="2650.0"/>
        <n v="2501.0"/>
        <n v="3375.0"/>
        <n v="2729.0"/>
        <n v="2830.0"/>
        <n v="3000.0"/>
        <n v="2713.0"/>
        <n v="2880.0"/>
        <n v="3023.0"/>
        <n v="2153.0"/>
        <n v="2837.0"/>
        <n v="373.0"/>
        <n v="1489.0"/>
        <n v="112.0"/>
        <n v="520.0"/>
        <n v="1156.0"/>
        <n v="2565.0"/>
        <n v="2758.0"/>
        <n v="1312.0"/>
        <n v="1898.0"/>
        <n v="2242.0"/>
        <n v="1770.0"/>
        <n v="2733.0"/>
        <n v="2278.0"/>
        <n v="1979.0"/>
        <n v="1903.0"/>
        <n v="2150.0"/>
        <n v="2953.0"/>
        <n v="3141.0"/>
        <n v="2894.0"/>
        <n v="2593.0"/>
        <n v="2038.0"/>
        <n v="1736.0"/>
        <n v="882.0"/>
        <n v="2427.0"/>
        <n v="2514.0"/>
        <n v="1591.0"/>
        <n v="2868.0"/>
        <n v="2595.0"/>
        <n v="2799.0"/>
        <n v="2480.0"/>
        <n v="2653.0"/>
        <n v="2775.0"/>
        <n v="2172.0"/>
        <n v="2957.0"/>
        <n v="2759.0"/>
        <n v="2458.0"/>
        <n v="2946.0"/>
        <n v="2847.0"/>
        <n v="2750.0"/>
        <n v="1321.0"/>
        <n v="296.0"/>
        <n v="1498.0"/>
        <n v="74.0"/>
        <n v="2094.0"/>
        <n v="2343.0"/>
        <n v="1513.0"/>
        <n v="2380.0"/>
        <n v="2818.0"/>
        <n v="2158.0"/>
        <n v="1279.0"/>
        <n v="1441.0"/>
        <n v="1149.0"/>
        <n v="501.0"/>
        <n v="33.0"/>
        <n v="908.0"/>
        <n v="2723.0"/>
        <n v="2473.0"/>
        <n v="2907.0"/>
        <n v="3250.0"/>
        <n v="2876.0"/>
        <n v="3078.0"/>
        <n v="2762.0"/>
        <n v="3290.0"/>
        <n v="2534.0"/>
        <n v="1226.0"/>
        <n v="1080.0"/>
        <n v="1555.0"/>
        <n v="2423.0"/>
        <n v="2286.0"/>
        <n v="2781.0"/>
        <n v="2747.0"/>
        <n v="2742.0"/>
        <n v="2461.0"/>
        <n v="2914.0"/>
        <n v="3350.0"/>
        <n v="2716.0"/>
        <n v="3100.0"/>
        <n v="3183.0"/>
        <n v="2539.0"/>
        <n v="2285.0"/>
        <n v="2688.0"/>
        <n v="2917.0"/>
        <n v="2802.0"/>
        <n v="31.0"/>
        <n v="2456.0"/>
        <n v="525.0"/>
        <n v="1433.0"/>
        <n v="2645.0"/>
        <n v="1072.0"/>
        <n v="902.0"/>
        <n v="1608.0"/>
        <n v="135.0"/>
        <n v="534.0"/>
        <n v="6.0"/>
        <n v="499.0"/>
        <n v="2581.0"/>
        <n v="3361.0"/>
        <n v="2521.0"/>
        <n v="3076.0"/>
        <n v="2424.0"/>
        <n v="2587.0"/>
        <n v="3082.0"/>
        <n v="3232.0"/>
        <n v="3405.0"/>
        <n v="2839.0"/>
        <n v="961.0"/>
        <n v="1734.0"/>
        <n v="2562.0"/>
        <n v="3056.0"/>
        <n v="2649.0"/>
        <n v="1786.0"/>
        <n v="1439.0"/>
        <n v="1318.0"/>
        <n v="1415.0"/>
        <n v="1851.0"/>
        <n v="1545.0"/>
        <n v="207.0"/>
        <n v="720.0"/>
        <n v="1223.0"/>
        <n v="2689.0"/>
        <n v="2367.0"/>
        <n v="2280.0"/>
        <n v="63.0"/>
        <n v="1107.0"/>
        <n v="2062.0"/>
        <n v="2317.0"/>
        <n v="2039.0"/>
        <n v="2476.0"/>
        <n v="3114.0"/>
        <n v="3006.0"/>
        <n v="2888.0"/>
        <n v="2934.0"/>
        <n v="940.0"/>
        <n v="393.0"/>
        <n v="1596.0"/>
        <n v="83.0"/>
        <n v="980.0"/>
        <n v="1063.0"/>
        <n v="2407.0"/>
        <n v="1911.0"/>
        <n v="2769.0"/>
        <n v="2552.0"/>
        <n v="1349.0"/>
        <n v="11.0"/>
        <n v="2281.0"/>
        <n v="2239.0"/>
        <n v="2782.0"/>
        <n v="1533.0"/>
        <n v="2854.0"/>
        <n v="2030.0"/>
        <n v="2065.0"/>
        <n v="2857.0"/>
        <n v="2205.0"/>
        <n v="2578.0"/>
        <n v="1196.0"/>
        <n v="2638.0"/>
        <n v="2788.0"/>
        <n v="2686.0"/>
        <n v="2091.0"/>
        <n v="2162.0"/>
        <n v="2364.0"/>
        <n v="2341.0"/>
        <n v="2263.0"/>
        <n v="2005.0"/>
        <n v="2378.0"/>
        <n v="2255.0"/>
        <n v="2674.0"/>
        <n v="2558.0"/>
        <n v="1665.0"/>
        <n v="1654.0"/>
        <n v="462.0"/>
        <n v="1.0"/>
        <n v="10.0"/>
        <n v="816.0"/>
        <n v="126.0"/>
        <n v="2999.0"/>
        <n v="2026.0"/>
        <n v="2586.0"/>
        <n v="968.0"/>
        <n v="332.0"/>
        <n v="987.0"/>
        <n v="3118.0"/>
        <n v="2683.0"/>
        <n v="2859.0"/>
        <n v="3170.0"/>
        <n v="2849.0"/>
        <n v="2711.0"/>
        <n v="2219.0"/>
        <n v="1652.0"/>
        <n v="978.0"/>
        <n v="1896.0"/>
        <n v="2927.0"/>
        <n v="180.0"/>
        <n v="165.0"/>
        <n v="42.0"/>
        <n v="2556.0"/>
        <n v="2870.0"/>
        <n v="3169.0"/>
        <n v="3266.0"/>
        <n v="2867.0"/>
        <n v="2136.0"/>
        <n v="2979.0"/>
        <n v="2884.0"/>
        <n v="1589.0"/>
        <n v="1660.0"/>
        <n v="2641.0"/>
        <n v="30.0"/>
        <n v="1748.0"/>
        <n v="2218.0"/>
        <n v="3045.0"/>
        <n v="1920.0"/>
        <n v="2508.0"/>
        <n v="2771.0"/>
        <n v="2651.0"/>
        <n v="2536.0"/>
        <n v="2128.0"/>
        <n v="1891.0"/>
        <n v="1978.0"/>
        <n v="148.0"/>
        <n v="435.0"/>
        <n v="2015.0"/>
        <n v="1274.0"/>
        <n v="1164.0"/>
        <n v="2079.0"/>
        <n v="3034.0"/>
        <n v="2825.0"/>
        <n v="2950.0"/>
        <n v="1343.0"/>
        <n v="1944.0"/>
        <n v="1949.0"/>
        <n v="2764.0"/>
        <n v="1121.0"/>
        <n v="1261.0"/>
        <n v="1919.0"/>
        <n v="2955.0"/>
        <n v="2443.0"/>
        <n v="2140.0"/>
        <n v="2353.0"/>
        <n v="2137.0"/>
        <n v="2155.0"/>
        <n v="1132.0"/>
        <n v="2061.0"/>
        <n v="1739.0"/>
        <n v="1959.0"/>
        <n v="705.0"/>
        <n v="1313.0"/>
        <n v="1553.0"/>
        <n v="1611.0"/>
        <n v="2110.0"/>
        <n v="1714.0"/>
        <n v="2796.0"/>
        <n v="2940.0"/>
        <n v="1529.0"/>
        <n v="1186.0"/>
        <n v="3099.0"/>
        <n v="3111.0"/>
        <n v="3316.0"/>
        <n v="1249.0"/>
        <n v="49.0"/>
        <n v="1248.0"/>
        <n v="1782.0"/>
        <n v="1344.0"/>
        <n v="2452.0"/>
        <n v="2561.0"/>
        <n v="2282.0"/>
        <n v="2576.0"/>
        <n v="2656.0"/>
        <n v="986.0"/>
        <n v="328.0"/>
        <n v="398.0"/>
        <n v="631.0"/>
        <n v="1925.0"/>
        <n v="1892.0"/>
        <n v="1897.0"/>
        <n v="443.0"/>
        <n v="297.0"/>
        <n v="973.0"/>
        <n v="869.0"/>
        <n v="1364.0"/>
        <n v="1969.0"/>
        <n v="2690.0"/>
        <n v="2823.0"/>
        <n v="1864.0"/>
        <n v="1069.0"/>
        <n v="545.0"/>
        <n v="2757.0"/>
        <n v="464.0"/>
        <n v="2209.0"/>
        <n v="2477.0"/>
        <n v="1988.0"/>
        <n v="2622.0"/>
        <n v="2794.0"/>
        <n v="1049.0"/>
        <n v="502.0"/>
        <n v="1437.0"/>
        <n v="776.0"/>
        <n v="3209.0"/>
        <n v="1955.0"/>
        <n v="2714.0"/>
        <n v="2467.0"/>
        <n v="2779.0"/>
        <n v="1416.0"/>
        <n v="1057.0"/>
        <n v="2726.0"/>
        <n v="3136.0"/>
        <n v="2332.0"/>
        <n v="1037.0"/>
        <n v="1082.0"/>
        <n v="9.0"/>
        <n v="554.0"/>
        <n v="1061.0"/>
        <n v="1108.0"/>
        <n v="2789.0"/>
        <n v="383.0"/>
        <n v="461.0"/>
        <n v="2654.0"/>
        <n v="2315.0"/>
        <n v="2936.0"/>
        <n v="2251.0"/>
        <n v="3262.0"/>
        <n v="2864.0"/>
        <n v="3087.0"/>
        <n v="2707.0"/>
        <n v="1116.0"/>
        <n v="138.0"/>
        <n v="506.0"/>
        <n v="2694.0"/>
        <n v="2554.0"/>
        <n v="1484.0"/>
        <n v="24.0"/>
        <n v="1188.0"/>
        <n v="2555.0"/>
        <n v="2737.0"/>
        <n v="1018.0"/>
        <n v="2923.0"/>
        <n v="114.0"/>
        <n v="270.0"/>
        <n v="893.0"/>
        <n v="793.0"/>
        <n v="7.0"/>
        <n v="87.0"/>
        <n v="629.0"/>
        <n v="2223.0"/>
        <n v="1615.0"/>
        <n v="1915.0"/>
        <n v="3275.0"/>
        <n v="3412.0"/>
        <n v="2744.0"/>
        <n v="2673.0"/>
        <n v="1191.0"/>
        <n v="1230.0"/>
        <n v="2215.0"/>
        <n v="223.0"/>
        <n v="3002.0"/>
        <n v="1471.0"/>
        <n v="2897.0"/>
        <n v="2241.0"/>
        <n v="3133.0"/>
        <n v="3247.0"/>
        <n v="3033.0"/>
        <n v="2840.0"/>
        <n v="1806.0"/>
        <n v="1857.0"/>
        <n v="1768.0"/>
        <n v="1133.0"/>
        <n v="810.0"/>
        <n v="335.0"/>
        <n v="901.0"/>
        <n v="1616.0"/>
        <n v="1842.0"/>
        <n v="630.0"/>
        <n v="17.0"/>
        <n v="23.0"/>
        <n v="1922.0"/>
        <n v="1570.0"/>
        <n v="992.0"/>
        <n v="1314.0"/>
        <m/>
        <n v="1298.0"/>
        <n v="1866.0"/>
        <n v="2076.0"/>
        <n v="941.0"/>
        <n v="400.0"/>
        <n v="637.0"/>
        <n v="2752.0"/>
        <n v="1451.0"/>
        <n v="3612.0"/>
        <n v="2355.0"/>
        <n v="2284.0"/>
        <n v="1112.0"/>
        <n v="1131.0"/>
        <n v="1145.0"/>
        <n v="492.0"/>
        <n v="2469.0"/>
        <n v="2767.0"/>
        <n v="2338.0"/>
        <n v="2207.0"/>
        <n v="1562.0"/>
        <n v="1909.0"/>
        <n v="1180.0"/>
        <n v="928.0"/>
        <n v="2316.0"/>
        <n v="1495.0"/>
        <n v="2279.0"/>
        <n v="2503.0"/>
        <n v="1353.0"/>
        <n v="1601.0"/>
        <n v="358.0"/>
        <n v="2553.0"/>
        <n v="2962.0"/>
        <n v="1717.0"/>
        <n v="1496.0"/>
        <n v="2810.0"/>
        <n v="3119.0"/>
        <n v="2899.0"/>
        <n v="2842.0"/>
        <n v="666.0"/>
        <n v="914.0"/>
        <n v="1784.0"/>
        <n v="1065.0"/>
        <n v="41.0"/>
        <n v="3244.0"/>
        <n v="3053.0"/>
        <n v="2954.0"/>
        <n v="2547.0"/>
        <n v="2811.0"/>
        <n v="2333.0"/>
        <n v="1905.0"/>
        <n v="1677.0"/>
        <n v="2252.0"/>
        <n v="1689.0"/>
        <n v="1459.0"/>
        <n v="1384.0"/>
        <n v="2044.0"/>
        <n v="2462.0"/>
        <n v="932.0"/>
        <n v="2308.0"/>
        <n v="2436.0"/>
        <n v="2702.0"/>
        <n v="2970.0"/>
        <n v="1170.0"/>
        <n v="1100.0"/>
        <n v="2544.0"/>
        <n v="2159.0"/>
        <n v="3150.0"/>
        <n v="2827.0"/>
        <n v="1998.0"/>
        <n v="1835.0"/>
        <n v="970.0"/>
        <n v="2877.0"/>
        <n v="1918.0"/>
        <n v="2309.0"/>
        <n v="2975.0"/>
        <n v="3060.0"/>
        <n v="2901.0"/>
        <n v="2056.0"/>
        <n v="2411.0"/>
        <n v="2791.0"/>
        <n v="2900.0"/>
        <n v="2167.0"/>
        <n v="2602.0"/>
        <n v="2964.0"/>
        <n v="3142.0"/>
        <n v="1115.0"/>
        <n v="2824.0"/>
        <n v="3.0"/>
        <n v="821.0"/>
        <n v="833.0"/>
        <n v="220.0"/>
        <n v="1863.0"/>
        <n v="3233.0"/>
        <n v="2185.0"/>
        <n v="1914.0"/>
        <n v="2055.0"/>
        <n v="1009.0"/>
        <n v="469.0"/>
        <n v="80.0"/>
        <n v="194.0"/>
        <n v="2490.0"/>
        <n v="2991.0"/>
        <n v="2860.0"/>
        <n v="2882.0"/>
        <n v="1661.0"/>
        <n v="1700.0"/>
        <n v="2812.0"/>
        <n v="2164.0"/>
        <n v="2607.0"/>
        <n v="2529.0"/>
        <n v="2114.0"/>
        <n v="3269.0"/>
        <n v="1766.0"/>
        <n v="2400.0"/>
        <n v="1064.0"/>
        <n v="2598.0"/>
        <n v="2922.0"/>
        <n v="3090.0"/>
        <n v="2073.0"/>
        <n v="2865.0"/>
        <n v="2290.0"/>
        <n v="926.0"/>
        <n v="1520.0"/>
        <n v="1352.0"/>
        <n v="1410.0"/>
        <n v="1241.0"/>
        <n v="2249.0"/>
        <n v="2297.0"/>
        <n v="1326.0"/>
        <n v="1964.0"/>
        <n v="2357.0"/>
        <n v="1639.0"/>
        <n v="2122.0"/>
        <n v="2036.0"/>
        <n v="2111.0"/>
        <n v="2324.0"/>
        <n v="2000.0"/>
        <n v="1853.0"/>
        <n v="1645.0"/>
        <n v="1363.0"/>
        <n v="755.0"/>
        <n v="37.0"/>
        <n v="1266.0"/>
        <n v="2678.0"/>
        <n v="3066.0"/>
        <n v="3207.0"/>
        <n v="2624.0"/>
        <n v="2887.0"/>
        <n v="3367.0"/>
        <n v="2191.0"/>
        <n v="2982.0"/>
        <n v="73.0"/>
        <n v="2422.0"/>
        <n v="1077.0"/>
        <n v="532.0"/>
        <n v="717.0"/>
        <n v="196.0"/>
        <n v="1811.0"/>
        <n v="2629.0"/>
        <n v="1516.0"/>
        <n v="854.0"/>
        <n v="1509.0"/>
        <n v="1822.0"/>
        <n v="1986.0"/>
        <n v="3048.0"/>
        <n v="3018.0"/>
        <n v="2579.0"/>
        <n v="1824.0"/>
        <n v="1732.0"/>
        <n v="830.0"/>
        <n v="103.0"/>
        <n v="1287.0"/>
        <n v="1404.0"/>
        <n v="1924.0"/>
        <n v="2605.0"/>
        <n v="2421.0"/>
        <n v="2512.0"/>
        <n v="913.0"/>
        <n v="750.0"/>
        <n v="1453.0"/>
        <n v="2144.0"/>
        <n v="2454.0"/>
        <n v="1809.0"/>
        <n v="2569.0"/>
        <n v="2634.0"/>
        <n v="1243.0"/>
        <n v="1725.0"/>
        <n v="1745.0"/>
        <n v="1572.0"/>
        <n v="1263.0"/>
        <n v="650.0"/>
        <n v="1540.0"/>
        <n v="298.0"/>
        <n v="1684.0"/>
        <n v="2160.0"/>
        <n v="3044.0"/>
        <n v="2890.0"/>
        <n v="2363.0"/>
        <n v="1648.0"/>
        <n v="516.0"/>
        <n v="234.0"/>
        <n v="587.0"/>
        <n v="90.0"/>
        <n v="690.0"/>
        <n v="2287.0"/>
        <n v="1900.0"/>
        <n v="1686.0"/>
        <n v="947.0"/>
        <n v="79.0"/>
        <n v="490.0"/>
        <n v="1500.0"/>
        <n v="2719.0"/>
        <n v="2772.0"/>
        <n v="3153.0"/>
        <n v="3051.0"/>
        <n v="2408.0"/>
        <n v="1671.0"/>
        <n v="1214.0"/>
        <n v="2156.0"/>
        <n v="953.0"/>
        <n v="1150.0"/>
        <n v="1941.0"/>
        <n v="1797.0"/>
        <n v="1821.0"/>
        <n v="2097.0"/>
        <n v="2289.0"/>
        <n v="2545.0"/>
        <n v="1859.0"/>
        <n v="863.0"/>
        <n v="25.0"/>
        <n v="2806.0"/>
        <n v="546.0"/>
        <n v="540.0"/>
        <n v="1368.0"/>
        <n v="2956.0"/>
        <n v="2447.0"/>
        <n v="1703.0"/>
        <n v="1452.0"/>
        <n v="34.0"/>
        <n v="680.0"/>
        <n v="2611.0"/>
        <n v="2527.0"/>
        <n v="866.0"/>
        <n v="2785.0"/>
        <n v="3127.0"/>
        <n v="3091.0"/>
        <n v="665.0"/>
        <n v="300.0"/>
        <n v="125.0"/>
        <n v="160.0"/>
        <n v="1499.0"/>
        <n v="1076.0"/>
        <n v="2307.0"/>
        <n v="1203.0"/>
        <n v="2908.0"/>
        <n v="1844.0"/>
        <n v="1779.0"/>
        <n v="336.0"/>
        <n v="1869.0"/>
        <n v="1731.0"/>
        <n v="1442.0"/>
        <n v="1113.0"/>
        <n v="610.0"/>
        <n v="1304.0"/>
        <n v="1668.0"/>
        <n v="1036.0"/>
        <n v="2063.0"/>
        <n v="1877.0"/>
        <n v="2064.0"/>
        <n v="1478.0"/>
        <n v="251.0"/>
        <n v="47.0"/>
        <n v="287.0"/>
        <n v="2028.0"/>
        <n v="1573.0"/>
        <n v="2566.0"/>
        <n v="1982.0"/>
        <n v="653.0"/>
        <n v="575.0"/>
        <n v="623.0"/>
        <n v="1518.0"/>
        <n v="2108.0"/>
        <n v="2896.0"/>
        <n v="2379.0"/>
        <n v="1722.0"/>
        <n v="1390.0"/>
        <n v="958.0"/>
        <n v="1229.0"/>
        <n v="2253.0"/>
        <n v="2393.0"/>
        <n v="1856.0"/>
        <n v="1455.0"/>
        <n v="1528.0"/>
        <n v="423.0"/>
        <n v="156.0"/>
        <n v="729.0"/>
        <n v="1805.0"/>
        <n v="2610.0"/>
        <n v="1817.0"/>
        <n v="925.0"/>
        <n v="1366.0"/>
        <n v="1440.0"/>
        <n v="1252.0"/>
        <n v="164.0"/>
        <n v="318.0"/>
        <n v="136.0"/>
        <n v="1050.0"/>
        <n v="3026.0"/>
        <n v="1868.0"/>
        <n v="1667.0"/>
        <n v="2875.0"/>
        <n v="2924.0"/>
        <n v="2523.0"/>
        <n v="2086.0"/>
        <n v="2819.0"/>
        <n v="2659.0"/>
        <n v="2640.0"/>
        <n v="2751.0"/>
        <n v="1475.0"/>
        <n v="2409.0"/>
        <n v="2550.0"/>
        <n v="2800.0"/>
        <n v="2161.0"/>
        <n v="2646.0"/>
        <n v="1791.0"/>
        <n v="2430.0"/>
        <n v="2401.0"/>
        <n v="1826.0"/>
        <n v="1399.0"/>
        <n v="1720.0"/>
        <n v="1937.0"/>
        <n v="2583.0"/>
        <n v="2832.0"/>
        <n v="2621.0"/>
        <n v="2848.0"/>
        <n v="2451.0"/>
        <n v="3043.0"/>
        <n v="2519.0"/>
        <n v="3198.0"/>
        <n v="2549.0"/>
        <n v="2604.0"/>
        <n v="263.0"/>
        <n v="1695.0"/>
        <n v="2644.0"/>
        <n v="1194.0"/>
        <n v="471.0"/>
        <n v="2178.0"/>
        <n v="2460.0"/>
        <n v="2913.0"/>
        <n v="2909.0"/>
        <n v="1972.0"/>
        <n v="3062.0"/>
        <n v="2763.0"/>
        <n v="2988.0"/>
        <n v="2838.0"/>
        <n v="990.0"/>
        <n v="1213.0"/>
        <n v="2327.0"/>
        <n v="788.0"/>
        <n v="82.0"/>
        <n v="2314.0"/>
        <n v="172.0"/>
        <n v="2718.0"/>
        <n v="2951.0"/>
        <n v="359.0"/>
        <n v="1607.0"/>
        <n v="1172.0"/>
        <n v="1319.0"/>
        <n v="661.0"/>
        <n v="1070.0"/>
        <n v="150.0"/>
      </sharedItems>
    </cacheField>
    <cacheField name="90s" numFmtId="0">
      <sharedItems containsString="0" containsBlank="1" containsNumber="1">
        <n v="0.8"/>
        <n v="10.1"/>
        <n v="22.0"/>
        <n v="21.9"/>
        <n v="28.0"/>
        <n v="31.2"/>
        <n v="31.8"/>
        <n v="36.3"/>
        <n v="29.4"/>
        <n v="27.8"/>
        <n v="37.5"/>
        <n v="30.3"/>
        <n v="31.4"/>
        <n v="33.3"/>
        <n v="30.1"/>
        <n v="32.0"/>
        <n v="33.6"/>
        <n v="23.9"/>
        <n v="31.5"/>
        <n v="4.1"/>
        <n v="16.5"/>
        <n v="1.2"/>
        <n v="5.8"/>
        <n v="12.8"/>
        <n v="28.5"/>
        <n v="30.6"/>
        <n v="14.6"/>
        <n v="21.1"/>
        <n v="24.9"/>
        <n v="19.7"/>
        <n v="30.4"/>
        <n v="25.3"/>
        <n v="32.8"/>
        <n v="34.9"/>
        <n v="32.2"/>
        <n v="28.8"/>
        <n v="22.6"/>
        <n v="19.3"/>
        <n v="9.8"/>
        <n v="27.0"/>
        <n v="27.9"/>
        <n v="17.7"/>
        <n v="31.9"/>
        <n v="31.1"/>
        <n v="27.6"/>
        <n v="29.5"/>
        <n v="30.8"/>
        <n v="24.1"/>
        <n v="32.9"/>
        <n v="30.7"/>
        <n v="27.3"/>
        <n v="32.7"/>
        <n v="31.6"/>
        <n v="14.7"/>
        <n v="3.3"/>
        <n v="16.6"/>
        <n v="23.3"/>
        <n v="26.0"/>
        <n v="16.8"/>
        <n v="26.4"/>
        <n v="31.3"/>
        <n v="24.0"/>
        <n v="14.2"/>
        <n v="16.0"/>
        <n v="5.6"/>
        <n v="0.4"/>
        <n v="27.5"/>
        <n v="32.3"/>
        <n v="36.1"/>
        <n v="34.2"/>
        <n v="36.6"/>
        <n v="28.2"/>
        <n v="13.6"/>
        <n v="12.0"/>
        <n v="17.3"/>
        <n v="26.9"/>
        <n v="25.4"/>
        <n v="30.9"/>
        <n v="30.5"/>
        <n v="32.4"/>
        <n v="37.2"/>
        <n v="30.2"/>
        <n v="34.4"/>
        <n v="35.4"/>
        <n v="29.9"/>
        <n v="0.3"/>
        <n v="15.9"/>
        <n v="11.9"/>
        <n v="10.0"/>
        <n v="17.9"/>
        <n v="1.5"/>
        <n v="5.9"/>
        <n v="0.1"/>
        <n v="5.5"/>
        <n v="28.7"/>
        <n v="37.3"/>
        <n v="35.9"/>
        <n v="37.8"/>
        <n v="10.7"/>
        <n v="34.0"/>
        <n v="19.8"/>
        <n v="15.7"/>
        <n v="20.6"/>
        <n v="17.2"/>
        <n v="2.3"/>
        <n v="8.0"/>
        <n v="26.3"/>
        <n v="0.7"/>
        <n v="12.3"/>
        <n v="22.9"/>
        <n v="25.7"/>
        <n v="22.7"/>
        <n v="34.6"/>
        <n v="33.4"/>
        <n v="32.1"/>
        <n v="32.6"/>
        <n v="10.4"/>
        <n v="4.4"/>
        <n v="0.9"/>
        <n v="10.9"/>
        <n v="11.8"/>
        <n v="26.7"/>
        <n v="21.2"/>
        <n v="28.4"/>
        <n v="15.0"/>
        <n v="17.0"/>
        <n v="31.7"/>
        <n v="24.5"/>
        <n v="28.6"/>
        <n v="13.3"/>
        <n v="29.3"/>
        <n v="31.0"/>
        <n v="29.8"/>
        <n v="23.2"/>
        <n v="25.1"/>
        <n v="22.3"/>
        <n v="29.7"/>
        <n v="18.5"/>
        <n v="18.4"/>
        <n v="5.1"/>
        <n v="0.0"/>
        <n v="9.1"/>
        <n v="1.4"/>
        <n v="22.5"/>
        <n v="10.8"/>
        <n v="3.7"/>
        <n v="11.0"/>
        <n v="35.2"/>
        <n v="24.7"/>
        <n v="32.5"/>
        <n v="2.0"/>
        <n v="1.8"/>
        <n v="0.5"/>
        <n v="23.7"/>
        <n v="33.1"/>
        <n v="19.4"/>
        <n v="24.6"/>
        <n v="33.8"/>
        <n v="21.3"/>
        <n v="23.6"/>
        <n v="21.0"/>
        <n v="1.6"/>
        <n v="4.8"/>
        <n v="22.4"/>
        <n v="12.9"/>
        <n v="23.1"/>
        <n v="33.7"/>
        <n v="14.9"/>
        <n v="21.6"/>
        <n v="21.7"/>
        <n v="12.5"/>
        <n v="14.0"/>
        <n v="27.1"/>
        <n v="23.8"/>
        <n v="26.1"/>
        <n v="12.6"/>
        <n v="21.8"/>
        <n v="7.8"/>
        <n v="23.4"/>
        <n v="19.0"/>
        <n v="13.2"/>
        <n v="36.8"/>
        <n v="13.9"/>
        <n v="27.2"/>
        <n v="3.6"/>
        <n v="7.0"/>
        <n v="21.4"/>
        <n v="4.9"/>
        <n v="9.7"/>
        <n v="15.2"/>
        <n v="20.7"/>
        <n v="6.1"/>
        <n v="5.2"/>
        <n v="22.1"/>
        <n v="29.1"/>
        <n v="11.7"/>
        <n v="8.6"/>
        <n v="35.7"/>
        <n v="27.4"/>
        <n v="34.8"/>
        <n v="25.9"/>
        <n v="11.5"/>
        <n v="6.2"/>
        <n v="4.3"/>
        <n v="25.0"/>
        <n v="36.2"/>
        <n v="34.3"/>
        <n v="12.4"/>
        <n v="11.3"/>
        <n v="1.3"/>
        <n v="3.0"/>
        <n v="9.9"/>
        <n v="8.8"/>
        <n v="1.0"/>
        <n v="36.4"/>
        <n v="37.9"/>
        <n v="13.7"/>
        <n v="2.5"/>
        <n v="16.3"/>
        <n v="20.1"/>
        <n v="19.6"/>
        <n v="9.0"/>
        <n v="18.0"/>
        <n v="20.5"/>
        <n v="0.2"/>
        <n v="17.4"/>
        <m/>
        <n v="14.4"/>
        <n v="10.5"/>
        <n v="7.1"/>
        <n v="16.1"/>
        <n v="40.1"/>
        <n v="26.2"/>
        <n v="12.7"/>
        <n v="13.1"/>
        <n v="10.3"/>
        <n v="17.8"/>
        <n v="4.0"/>
        <n v="19.1"/>
        <n v="34.7"/>
        <n v="7.4"/>
        <n v="10.2"/>
        <n v="36.0"/>
        <n v="33.9"/>
        <n v="28.3"/>
        <n v="18.6"/>
        <n v="18.8"/>
        <n v="16.2"/>
        <n v="15.4"/>
        <n v="25.6"/>
        <n v="30.0"/>
        <n v="33.0"/>
        <n v="13.0"/>
        <n v="12.2"/>
        <n v="35.0"/>
        <n v="22.2"/>
        <n v="20.4"/>
        <n v="22.8"/>
        <n v="26.8"/>
        <n v="28.9"/>
        <n v="9.3"/>
        <n v="2.4"/>
        <n v="24.3"/>
        <n v="11.2"/>
        <n v="2.2"/>
        <n v="27.7"/>
        <n v="33.2"/>
        <n v="18.9"/>
        <n v="29.0"/>
        <n v="28.1"/>
        <n v="23.5"/>
        <n v="23.0"/>
        <n v="16.9"/>
        <n v="13.8"/>
        <n v="25.5"/>
        <n v="18.2"/>
        <n v="25.8"/>
        <n v="18.3"/>
        <n v="15.1"/>
        <n v="8.4"/>
        <n v="14.1"/>
        <n v="34.1"/>
        <n v="35.6"/>
        <n v="29.2"/>
        <n v="37.4"/>
        <n v="9.5"/>
        <n v="20.2"/>
        <n v="33.5"/>
        <n v="20.3"/>
        <n v="19.2"/>
        <n v="9.2"/>
        <n v="1.1"/>
        <n v="14.3"/>
        <n v="15.6"/>
        <n v="8.3"/>
        <n v="17.5"/>
        <n v="7.2"/>
        <n v="17.1"/>
        <n v="18.7"/>
        <n v="5.7"/>
        <n v="2.6"/>
        <n v="6.5"/>
        <n v="7.7"/>
        <n v="5.4"/>
        <n v="16.7"/>
        <n v="13.5"/>
        <n v="10.6"/>
        <n v="20.0"/>
        <n v="9.6"/>
        <n v="6.0"/>
        <n v="7.6"/>
        <n v="13.4"/>
        <n v="20.8"/>
        <n v="6.8"/>
        <n v="14.5"/>
        <n v="20.9"/>
        <n v="16.4"/>
        <n v="2.8"/>
        <n v="3.2"/>
        <n v="7.3"/>
        <n v="6.4"/>
        <n v="6.9"/>
        <n v="26.6"/>
        <n v="4.7"/>
        <n v="1.7"/>
        <n v="8.1"/>
        <n v="3.5"/>
        <n v="19.9"/>
        <n v="15.5"/>
        <n v="21.5"/>
        <n v="35.5"/>
        <n v="2.9"/>
        <n v="24.2"/>
        <n v="1.9"/>
      </sharedItems>
    </cacheField>
    <cacheField name="Gls" numFmtId="0">
      <sharedItems containsString="0" containsBlank="1" containsNumber="1" containsInteger="1">
        <n v="1.0"/>
        <n v="6.0"/>
        <n v="14.0"/>
        <n v="10.0"/>
        <n v="23.0"/>
        <n v="34.0"/>
        <n v="31.0"/>
        <n v="50.0"/>
        <n v="46.0"/>
        <n v="28.0"/>
        <n v="43.0"/>
        <n v="26.0"/>
        <n v="37.0"/>
        <n v="36.0"/>
        <n v="25.0"/>
        <n v="30.0"/>
        <n v="16.0"/>
        <n v="20.0"/>
        <n v="0.0"/>
        <n v="5.0"/>
        <n v="17.0"/>
        <n v="8.0"/>
        <n v="15.0"/>
        <n v="21.0"/>
        <n v="11.0"/>
        <n v="24.0"/>
        <n v="27.0"/>
        <n v="19.0"/>
        <n v="9.0"/>
        <n v="18.0"/>
        <n v="22.0"/>
        <n v="29.0"/>
        <n v="41.0"/>
        <n v="35.0"/>
        <n v="13.0"/>
        <n v="33.0"/>
        <n v="4.0"/>
        <n v="2.0"/>
        <n v="32.0"/>
        <n v="3.0"/>
        <n v="40.0"/>
        <n v="48.0"/>
        <n v="7.0"/>
        <n v="12.0"/>
        <m/>
      </sharedItems>
    </cacheField>
    <cacheField name="Ast" numFmtId="0">
      <sharedItems containsString="0" containsBlank="1" containsNumber="1" containsInteger="1">
        <n v="0.0"/>
        <n v="3.0"/>
        <n v="12.0"/>
        <n v="11.0"/>
        <n v="9.0"/>
        <n v="19.0"/>
        <n v="16.0"/>
        <n v="18.0"/>
        <n v="14.0"/>
        <n v="13.0"/>
        <n v="21.0"/>
        <n v="2.0"/>
        <n v="7.0"/>
        <n v="4.0"/>
        <n v="8.0"/>
        <n v="5.0"/>
        <n v="10.0"/>
        <n v="6.0"/>
        <n v="1.0"/>
        <n v="17.0"/>
        <m/>
        <n v="15.0"/>
      </sharedItems>
    </cacheField>
    <cacheField name="G+A" numFmtId="0">
      <sharedItems containsString="0" containsBlank="1" containsNumber="1" containsInteger="1">
        <n v="1.0"/>
        <n v="9.0"/>
        <n v="17.0"/>
        <n v="22.0"/>
        <n v="34.0"/>
        <n v="43.0"/>
        <n v="50.0"/>
        <n v="66.0"/>
        <n v="57.0"/>
        <n v="39.0"/>
        <n v="61.0"/>
        <n v="40.0"/>
        <n v="46.0"/>
        <n v="49.0"/>
        <n v="20.0"/>
        <n v="32.0"/>
        <n v="3.0"/>
        <n v="31.0"/>
        <n v="0.0"/>
        <n v="7.0"/>
        <n v="27.0"/>
        <n v="19.0"/>
        <n v="11.0"/>
        <n v="29.0"/>
        <n v="23.0"/>
        <n v="25.0"/>
        <n v="26.0"/>
        <n v="16.0"/>
        <n v="15.0"/>
        <n v="13.0"/>
        <n v="28.0"/>
        <n v="35.0"/>
        <n v="38.0"/>
        <n v="48.0"/>
        <n v="30.0"/>
        <n v="18.0"/>
        <n v="2.0"/>
        <n v="21.0"/>
        <n v="45.0"/>
        <n v="10.0"/>
        <n v="42.0"/>
        <n v="36.0"/>
        <n v="6.0"/>
        <n v="8.0"/>
        <n v="37.0"/>
        <n v="24.0"/>
        <n v="33.0"/>
        <n v="58.0"/>
        <n v="44.0"/>
        <n v="64.0"/>
        <n v="12.0"/>
        <n v="5.0"/>
        <n v="14.0"/>
        <n v="4.0"/>
        <m/>
        <n v="51.0"/>
      </sharedItems>
    </cacheField>
    <cacheField name="G-PK" numFmtId="0">
      <sharedItems containsString="0" containsBlank="1" containsNumber="1" containsInteger="1">
        <n v="1.0"/>
        <n v="6.0"/>
        <n v="14.0"/>
        <n v="20.0"/>
        <n v="33.0"/>
        <n v="27.0"/>
        <n v="40.0"/>
        <n v="42.0"/>
        <n v="21.0"/>
        <n v="38.0"/>
        <n v="23.0"/>
        <n v="31.0"/>
        <n v="32.0"/>
        <n v="16.0"/>
        <n v="19.0"/>
        <n v="0.0"/>
        <n v="4.0"/>
        <n v="15.0"/>
        <n v="8.0"/>
        <n v="11.0"/>
        <n v="17.0"/>
        <n v="24.0"/>
        <n v="3.0"/>
        <n v="18.0"/>
        <n v="22.0"/>
        <n v="12.0"/>
        <n v="7.0"/>
        <n v="10.0"/>
        <n v="28.0"/>
        <n v="25.0"/>
        <n v="29.0"/>
        <n v="30.0"/>
        <n v="13.0"/>
        <n v="26.0"/>
        <m/>
        <n v="2.0"/>
        <n v="9.0"/>
        <n v="5.0"/>
        <n v="34.0"/>
        <n v="37.0"/>
      </sharedItems>
    </cacheField>
    <cacheField name="PK" numFmtId="0">
      <sharedItems containsString="0" containsBlank="1" containsNumber="1" containsInteger="1">
        <n v="0.0"/>
        <n v="4.0"/>
        <n v="3.0"/>
        <n v="1.0"/>
        <n v="10.0"/>
        <n v="7.0"/>
        <n v="5.0"/>
        <n v="6.0"/>
        <n v="2.0"/>
        <n v="8.0"/>
        <m/>
        <n v="12.0"/>
        <n v="14.0"/>
        <n v="9.0"/>
        <n v="11.0"/>
      </sharedItems>
    </cacheField>
    <cacheField name="PKatt" numFmtId="0">
      <sharedItems containsString="0" containsBlank="1" containsNumber="1" containsInteger="1">
        <n v="0.0"/>
        <n v="4.0"/>
        <n v="1.0"/>
        <n v="11.0"/>
        <n v="8.0"/>
        <n v="6.0"/>
        <n v="7.0"/>
        <n v="5.0"/>
        <n v="2.0"/>
        <n v="3.0"/>
        <n v="9.0"/>
        <m/>
        <n v="13.0"/>
        <n v="12.0"/>
        <n v="15.0"/>
        <n v="10.0"/>
      </sharedItems>
    </cacheField>
    <cacheField name="CrdY" numFmtId="0">
      <sharedItems containsString="0" containsBlank="1" containsNumber="1" containsInteger="1">
        <n v="0.0"/>
        <n v="2.0"/>
        <n v="3.0"/>
        <n v="6.0"/>
        <n v="1.0"/>
        <n v="4.0"/>
        <n v="5.0"/>
        <n v="10.0"/>
        <n v="8.0"/>
        <n v="7.0"/>
        <n v="9.0"/>
        <m/>
        <n v="11.0"/>
      </sharedItems>
    </cacheField>
    <cacheField name="CrdR" numFmtId="0">
      <sharedItems containsString="0" containsBlank="1" containsNumber="1" containsInteger="1">
        <n v="0.0"/>
        <n v="1.0"/>
        <n v="2.0"/>
        <m/>
      </sharedItems>
    </cacheField>
    <cacheField name="xG" numFmtId="0">
      <sharedItems containsString="0" containsBlank="1" containsNumber="1">
        <m/>
        <n v="27.1"/>
        <n v="23.8"/>
        <n v="19.4"/>
        <n v="22.1"/>
        <n v="10.0"/>
        <n v="15.5"/>
        <n v="2.6"/>
        <n v="11.8"/>
        <n v="12.8"/>
        <n v="17.7"/>
        <n v="20.3"/>
        <n v="18.5"/>
        <n v="23.7"/>
        <n v="21.5"/>
        <n v="27.9"/>
        <n v="30.7"/>
        <n v="31.3"/>
        <n v="33.2"/>
        <n v="24.3"/>
        <n v="18.1"/>
        <n v="15.0"/>
        <n v="0.2"/>
        <n v="14.0"/>
        <n v="28.0"/>
        <n v="15.6"/>
        <n v="26.3"/>
        <n v="21.0"/>
        <n v="11.6"/>
        <n v="24.1"/>
        <n v="20.2"/>
        <n v="19.0"/>
        <n v="19.3"/>
        <n v="22.7"/>
        <n v="21.6"/>
        <n v="21.2"/>
        <n v="10.4"/>
        <n v="25.2"/>
        <n v="22.2"/>
        <n v="28.6"/>
        <n v="27.7"/>
        <n v="1.9"/>
        <n v="24.8"/>
        <n v="14.4"/>
        <n v="12.5"/>
        <n v="20.1"/>
        <n v="18.6"/>
        <n v="21.4"/>
        <n v="30.6"/>
        <n v="9.9"/>
        <n v="14.9"/>
        <n v="11.0"/>
        <n v="14.7"/>
        <n v="13.1"/>
        <n v="10.8"/>
        <n v="8.1"/>
        <n v="10.2"/>
        <n v="7.5"/>
        <n v="8.9"/>
        <n v="9.7"/>
        <n v="15.9"/>
        <n v="10.1"/>
        <n v="12.0"/>
        <n v="3.1"/>
        <n v="8.8"/>
        <n v="23.5"/>
        <n v="17.9"/>
        <n v="28.4"/>
        <n v="29.2"/>
        <n v="12.9"/>
        <n v="3.8"/>
        <n v="7.4"/>
        <n v="6.0"/>
        <n v="2.8"/>
        <n v="6.7"/>
        <n v="2.2"/>
        <n v="3.7"/>
        <n v="2.4"/>
        <n v="6.1"/>
        <n v="9.3"/>
        <n v="8.7"/>
        <n v="8.2"/>
        <n v="10.5"/>
        <n v="5.7"/>
        <n v="1.7"/>
        <n v="20.7"/>
        <n v="27.2"/>
        <n v="19.8"/>
        <n v="14.2"/>
        <n v="13.2"/>
        <n v="23.0"/>
        <n v="6.6"/>
        <n v="9.0"/>
        <n v="9.8"/>
        <n v="4.6"/>
        <n v="16.2"/>
        <n v="13.7"/>
        <n v="18.2"/>
        <n v="6.2"/>
        <n v="6.5"/>
        <n v="0.5"/>
        <n v="5.5"/>
        <n v="7.8"/>
        <n v="4.7"/>
        <n v="5.6"/>
        <n v="12.2"/>
        <n v="5.0"/>
        <n v="9.4"/>
        <n v="7.6"/>
        <n v="10.6"/>
        <n v="13.0"/>
        <n v="6.9"/>
        <n v="16.1"/>
        <n v="4.4"/>
        <n v="0.0"/>
        <n v="11.2"/>
        <n v="7.7"/>
        <n v="14.6"/>
        <n v="15.2"/>
        <n v="20.9"/>
        <n v="17.6"/>
        <n v="4.5"/>
        <n v="2.3"/>
        <n v="3.0"/>
        <n v="3.6"/>
        <n v="4.3"/>
        <n v="12.3"/>
        <n v="12.6"/>
        <n v="7.0"/>
        <n v="0.7"/>
        <n v="8.4"/>
        <n v="22.5"/>
        <n v="5.9"/>
        <n v="0.1"/>
        <n v="1.5"/>
        <n v="20.5"/>
        <n v="17.3"/>
        <n v="11.9"/>
        <n v="12.4"/>
        <n v="14.1"/>
        <n v="11.5"/>
        <n v="5.3"/>
        <n v="14.3"/>
        <n v="16.6"/>
        <n v="0.9"/>
        <n v="5.8"/>
        <n v="15.3"/>
        <n v="18.9"/>
        <n v="18.3"/>
        <n v="19.2"/>
        <n v="19.9"/>
        <n v="17.1"/>
        <n v="2.1"/>
        <n v="3.3"/>
        <n v="10.3"/>
        <n v="1.4"/>
        <n v="5.4"/>
        <n v="7.2"/>
        <n v="9.2"/>
        <n v="3.9"/>
        <n v="6.4"/>
        <n v="16.3"/>
        <n v="2.7"/>
        <n v="15.7"/>
        <n v="5.1"/>
        <n v="1.3"/>
        <n v="11.3"/>
        <n v="2.5"/>
        <n v="2.0"/>
        <n v="10.7"/>
        <n v="23.4"/>
        <n v="23.1"/>
        <n v="12.7"/>
        <n v="13.9"/>
        <n v="13.4"/>
        <n v="6.8"/>
        <n v="0.6"/>
        <n v="18.0"/>
        <n v="19.6"/>
        <n v="17.4"/>
        <n v="4.0"/>
        <n v="12.1"/>
        <n v="8.3"/>
        <n v="4.2"/>
        <n v="1.2"/>
        <n v="1.0"/>
        <n v="14.5"/>
        <n v="14.8"/>
        <n v="9.1"/>
        <n v="4.9"/>
        <n v="1.8"/>
        <n v="6.3"/>
        <n v="8.0"/>
        <n v="0.4"/>
        <n v="11.1"/>
        <n v="4.8"/>
        <n v="3.4"/>
        <n v="4.1"/>
        <n v="5.2"/>
        <n v="1.1"/>
        <n v="3.2"/>
        <n v="13.8"/>
        <n v="0.8"/>
        <n v="21.3"/>
        <n v="15.4"/>
        <n v="13.5"/>
        <n v="10.9"/>
        <n v="7.3"/>
        <n v="7.1"/>
        <n v="7.9"/>
        <n v="1.6"/>
        <n v="3.5"/>
        <n v="0.3"/>
        <n v="13.6"/>
      </sharedItems>
    </cacheField>
    <cacheField name="npxG" numFmtId="0">
      <sharedItems containsString="0" containsBlank="1" containsNumber="1">
        <m/>
        <n v="24.0"/>
        <n v="19.9"/>
        <n v="15.4"/>
        <n v="17.8"/>
        <n v="10.0"/>
        <n v="15.5"/>
        <n v="2.6"/>
        <n v="11.0"/>
        <n v="11.2"/>
        <n v="15.3"/>
        <n v="16.3"/>
        <n v="17.7"/>
        <n v="15.1"/>
        <n v="14.9"/>
        <n v="22.4"/>
        <n v="27.5"/>
        <n v="26.8"/>
        <n v="24.2"/>
        <n v="29.3"/>
        <n v="23.5"/>
        <n v="15.0"/>
        <n v="12.6"/>
        <n v="0.2"/>
        <n v="14.0"/>
        <n v="26.4"/>
        <n v="15.6"/>
        <n v="17.4"/>
        <n v="20.7"/>
        <n v="22.2"/>
        <n v="14.5"/>
        <n v="8.4"/>
        <n v="22.6"/>
        <n v="17.9"/>
        <n v="16.6"/>
        <n v="14.6"/>
        <n v="18.5"/>
        <n v="7.3"/>
        <n v="22.0"/>
        <n v="17.5"/>
        <n v="18.4"/>
        <n v="21.4"/>
        <n v="1.9"/>
        <n v="11.3"/>
        <n v="10.9"/>
        <n v="16.9"/>
        <n v="16.7"/>
        <n v="26.7"/>
        <n v="6.0"/>
        <n v="11.7"/>
        <n v="7.1"/>
        <n v="10.7"/>
        <n v="7.7"/>
        <n v="6.5"/>
        <n v="10.2"/>
        <n v="7.5"/>
        <n v="8.0"/>
        <n v="8.9"/>
        <n v="15.9"/>
        <n v="10.1"/>
        <n v="10.4"/>
        <n v="3.1"/>
        <n v="8.8"/>
        <n v="20.3"/>
        <n v="13.2"/>
        <n v="23.0"/>
        <n v="22.9"/>
        <n v="12.1"/>
        <n v="3.5"/>
        <n v="7.4"/>
        <n v="2.8"/>
        <n v="6.7"/>
        <n v="2.2"/>
        <n v="3.7"/>
        <n v="2.4"/>
        <n v="6.1"/>
        <n v="9.3"/>
        <n v="8.7"/>
        <n v="10.5"/>
        <n v="5.7"/>
        <n v="1.7"/>
        <n v="14.4"/>
        <n v="12.7"/>
        <n v="13.6"/>
        <n v="14.3"/>
        <n v="10.3"/>
        <n v="6.6"/>
        <n v="12.4"/>
        <n v="18.2"/>
        <n v="5.8"/>
        <n v="9.0"/>
        <n v="3.8"/>
        <n v="13.7"/>
        <n v="16.4"/>
        <n v="11.5"/>
        <n v="6.2"/>
        <n v="0.5"/>
        <n v="4.7"/>
        <n v="7.0"/>
        <n v="4.8"/>
        <n v="8.3"/>
        <n v="4.2"/>
        <n v="8.6"/>
        <n v="4.6"/>
        <n v="5.3"/>
        <n v="5.1"/>
        <n v="1.6"/>
        <n v="3.0"/>
        <n v="8.2"/>
        <n v="8.1"/>
        <n v="3.6"/>
        <n v="0.0"/>
        <n v="6.9"/>
        <n v="12.3"/>
        <n v="16.5"/>
        <n v="4.5"/>
        <n v="7.8"/>
        <n v="2.3"/>
        <n v="4.3"/>
        <n v="9.5"/>
        <n v="5.5"/>
        <n v="0.7"/>
        <n v="13.0"/>
        <n v="6.8"/>
        <n v="0.1"/>
        <n v="1.5"/>
        <n v="17.3"/>
        <n v="7.9"/>
        <n v="8.5"/>
        <n v="2.9"/>
        <n v="10.8"/>
        <n v="3.9"/>
        <n v="0.9"/>
        <n v="13.8"/>
        <n v="11.1"/>
        <n v="12.8"/>
        <n v="5.9"/>
        <n v="13.1"/>
        <n v="2.1"/>
        <n v="3.3"/>
        <n v="5.0"/>
        <n v="9.4"/>
        <n v="1.4"/>
        <n v="5.4"/>
        <n v="7.2"/>
        <n v="9.2"/>
        <n v="6.4"/>
        <n v="2.7"/>
        <n v="13.4"/>
        <n v="1.3"/>
        <n v="2.5"/>
        <n v="2.0"/>
        <n v="9.9"/>
        <n v="20.0"/>
        <n v="12.0"/>
        <n v="13.9"/>
        <n v="0.6"/>
        <n v="11.6"/>
        <n v="13.5"/>
        <n v="4.9"/>
        <n v="3.2"/>
        <n v="1.2"/>
        <n v="1.0"/>
        <n v="19.0"/>
        <n v="14.8"/>
        <n v="9.7"/>
        <n v="9.8"/>
        <n v="7.6"/>
        <n v="1.8"/>
        <n v="0.4"/>
        <n v="4.4"/>
        <n v="4.0"/>
        <n v="3.4"/>
        <n v="4.1"/>
        <n v="5.2"/>
        <n v="13.3"/>
        <n v="1.1"/>
        <n v="12.2"/>
        <n v="6.3"/>
        <n v="0.8"/>
        <n v="10.6"/>
        <n v="18.9"/>
        <n v="11.4"/>
        <n v="0.3"/>
      </sharedItems>
    </cacheField>
    <cacheField name="xAG" numFmtId="0">
      <sharedItems containsString="0" containsBlank="1" containsNumber="1">
        <m/>
        <n v="13.9"/>
        <n v="14.4"/>
        <n v="15.4"/>
        <n v="9.5"/>
        <n v="8.8"/>
        <n v="13.4"/>
        <n v="1.4"/>
        <n v="4.0"/>
        <n v="6.8"/>
        <n v="6.0"/>
        <n v="7.6"/>
        <n v="6.4"/>
        <n v="7.9"/>
        <n v="5.8"/>
        <n v="2.4"/>
        <n v="8.9"/>
        <n v="6.6"/>
        <n v="4.7"/>
        <n v="4.4"/>
        <n v="6.3"/>
        <n v="4.9"/>
        <n v="2.1"/>
        <n v="0.0"/>
        <n v="8.1"/>
        <n v="5.4"/>
        <n v="4.8"/>
        <n v="12.6"/>
        <n v="7.4"/>
        <n v="5.7"/>
        <n v="1.6"/>
        <n v="7.5"/>
        <n v="9.4"/>
        <n v="7.8"/>
        <n v="6.2"/>
        <n v="10.0"/>
        <n v="7.2"/>
        <n v="11.8"/>
        <n v="5.1"/>
        <n v="5.0"/>
        <n v="4.6"/>
        <n v="3.8"/>
        <n v="0.1"/>
        <n v="2.9"/>
        <n v="0.4"/>
        <n v="2.7"/>
        <n v="3.3"/>
        <n v="7.1"/>
        <n v="9.1"/>
        <n v="7.0"/>
        <n v="2.2"/>
        <n v="11.3"/>
        <n v="6.9"/>
        <n v="3.6"/>
        <n v="8.4"/>
        <n v="6.5"/>
        <n v="1.2"/>
        <n v="3.5"/>
        <n v="5.3"/>
        <n v="4.3"/>
        <n v="1.0"/>
        <n v="2.8"/>
        <n v="3.7"/>
        <n v="10.3"/>
        <n v="10.6"/>
        <n v="14.8"/>
        <n v="12.7"/>
        <n v="1.1"/>
        <n v="1.9"/>
        <n v="4.5"/>
        <n v="3.0"/>
        <n v="4.1"/>
        <n v="1.5"/>
        <n v="7.3"/>
        <n v="9.6"/>
        <n v="5.5"/>
        <n v="0.2"/>
        <n v="4.2"/>
        <n v="6.7"/>
        <n v="2.0"/>
        <n v="8.6"/>
        <n v="2.5"/>
        <n v="11.4"/>
        <n v="9.0"/>
        <n v="16.7"/>
        <n v="3.2"/>
        <n v="1.3"/>
        <n v="0.7"/>
        <n v="3.1"/>
        <n v="9.2"/>
        <n v="9.7"/>
        <n v="3.4"/>
        <n v="8.0"/>
        <n v="5.2"/>
        <n v="2.3"/>
        <n v="0.5"/>
        <n v="5.6"/>
        <n v="5.9"/>
        <n v="10.1"/>
        <n v="10.7"/>
        <n v="2.6"/>
        <n v="14.0"/>
        <n v="1.8"/>
        <n v="0.9"/>
        <n v="3.9"/>
        <n v="0.3"/>
        <n v="0.6"/>
        <n v="0.8"/>
        <n v="9.8"/>
        <n v="12.8"/>
        <n v="9.9"/>
        <n v="1.7"/>
        <n v="10.5"/>
        <n v="16.9"/>
        <n v="18.8"/>
        <n v="19.6"/>
        <n v="8.5"/>
        <n v="14.5"/>
        <n v="11.2"/>
        <n v="8.2"/>
        <n v="7.7"/>
        <n v="10.8"/>
        <n v="11.7"/>
        <n v="13.8"/>
        <n v="16.1"/>
        <n v="13.7"/>
      </sharedItems>
    </cacheField>
    <cacheField name="npxG+xAG" numFmtId="0">
      <sharedItems containsString="0" containsBlank="1" containsNumber="1">
        <m/>
        <n v="37.9"/>
        <n v="34.2"/>
        <n v="30.8"/>
        <n v="27.2"/>
        <n v="18.9"/>
        <n v="28.9"/>
        <n v="4.0"/>
        <n v="15.1"/>
        <n v="18.0"/>
        <n v="21.3"/>
        <n v="23.9"/>
        <n v="24.1"/>
        <n v="23.0"/>
        <n v="20.7"/>
        <n v="24.8"/>
        <n v="36.4"/>
        <n v="33.5"/>
        <n v="28.8"/>
        <n v="33.7"/>
        <n v="29.8"/>
        <n v="19.9"/>
        <n v="14.7"/>
        <n v="0.2"/>
        <n v="22.1"/>
        <n v="31.8"/>
        <n v="25.1"/>
        <n v="22.2"/>
        <n v="33.4"/>
        <n v="29.5"/>
        <n v="20.2"/>
        <n v="10.0"/>
        <n v="30.1"/>
        <n v="24.5"/>
        <n v="20.8"/>
        <n v="27.8"/>
        <n v="25.7"/>
        <n v="27.3"/>
        <n v="12.4"/>
        <n v="27.0"/>
        <n v="24.7"/>
        <n v="25.2"/>
        <n v="18.2"/>
        <n v="2.3"/>
        <n v="15.3"/>
        <n v="14.2"/>
        <n v="24.0"/>
        <n v="23.7"/>
        <n v="33.0"/>
        <n v="8.3"/>
        <n v="14.0"/>
        <n v="16.5"/>
        <n v="15.6"/>
        <n v="15.2"/>
        <n v="16.4"/>
        <n v="11.1"/>
        <n v="14.4"/>
        <n v="17.4"/>
        <n v="23.4"/>
        <n v="16.6"/>
        <n v="8.1"/>
        <n v="23.8"/>
        <n v="18.6"/>
        <n v="28.3"/>
        <n v="13.1"/>
        <n v="6.3"/>
        <n v="10.9"/>
        <n v="6.5"/>
        <n v="13.2"/>
        <n v="5.4"/>
        <n v="11.3"/>
        <n v="6.1"/>
        <n v="23.5"/>
        <n v="23.2"/>
        <n v="15.5"/>
        <n v="14.1"/>
        <n v="2.8"/>
        <n v="20.9"/>
        <n v="18.7"/>
        <n v="21.6"/>
        <n v="19.8"/>
        <n v="17.2"/>
        <n v="12.2"/>
        <n v="8.6"/>
        <n v="17.0"/>
        <n v="12.7"/>
        <n v="18.8"/>
        <n v="25.3"/>
        <n v="8.8"/>
        <n v="11.5"/>
        <n v="11.4"/>
        <n v="5.3"/>
        <n v="22.6"/>
        <n v="23.3"/>
        <n v="22.7"/>
        <n v="15.9"/>
        <n v="10.8"/>
        <n v="11.0"/>
        <n v="0.7"/>
        <n v="13.8"/>
        <n v="9.3"/>
        <n v="9.7"/>
        <n v="10.4"/>
        <n v="11.8"/>
        <n v="12.9"/>
        <n v="8.0"/>
        <n v="7.4"/>
        <n v="10.5"/>
        <n v="9.4"/>
        <n v="3.6"/>
        <n v="16.9"/>
        <n v="5.5"/>
        <n v="19.6"/>
        <n v="17.1"/>
        <n v="24.4"/>
        <n v="17.8"/>
        <n v="7.3"/>
        <n v="0.0"/>
        <n v="14.3"/>
        <n v="9.9"/>
        <n v="14.8"/>
        <n v="19.3"/>
        <n v="21.9"/>
        <n v="5.8"/>
        <n v="3.1"/>
        <n v="5.7"/>
        <n v="13.9"/>
        <n v="25.0"/>
        <n v="2.5"/>
        <n v="4.4"/>
        <n v="5.1"/>
        <n v="7.7"/>
        <n v="20.3"/>
        <n v="8.9"/>
        <n v="8.5"/>
        <n v="9.8"/>
        <n v="11.6"/>
        <n v="4.6"/>
        <n v="1.2"/>
        <n v="5.2"/>
        <n v="0.1"/>
        <n v="1.9"/>
        <n v="14.6"/>
        <n v="13.4"/>
        <n v="17.5"/>
        <n v="16.1"/>
        <n v="17.6"/>
        <n v="5.6"/>
        <n v="6.4"/>
        <n v="24.3"/>
        <n v="11.7"/>
        <n v="1.0"/>
        <n v="3.4"/>
        <n v="7.6"/>
        <n v="3.9"/>
        <n v="18.1"/>
        <n v="20.5"/>
        <n v="18.5"/>
        <n v="10.7"/>
        <n v="10.1"/>
        <n v="12.6"/>
        <n v="19.5"/>
        <n v="21.2"/>
        <n v="15.4"/>
        <n v="0.3"/>
        <n v="3.0"/>
        <n v="4.5"/>
        <n v="15.7"/>
        <n v="10.6"/>
        <n v="6.9"/>
        <n v="19.0"/>
        <n v="6.2"/>
        <n v="4.2"/>
        <n v="22.0"/>
        <n v="3.5"/>
        <n v="7.1"/>
        <n v="14.5"/>
        <n v="2.1"/>
        <n v="2.0"/>
        <n v="3.8"/>
        <n v="17.9"/>
        <n v="9.2"/>
        <n v="6.7"/>
        <n v="33.2"/>
        <n v="26.9"/>
        <n v="16.8"/>
        <n v="19.7"/>
        <n v="28.2"/>
        <n v="25.6"/>
        <n v="26.5"/>
        <n v="12.0"/>
        <n v="16.7"/>
        <n v="26.2"/>
        <n v="13.0"/>
        <n v="17.7"/>
        <n v="12.3"/>
        <n v="5.0"/>
        <n v="6.0"/>
        <n v="19.1"/>
        <n v="7.0"/>
        <n v="8.2"/>
        <n v="6.8"/>
        <n v="7.8"/>
        <n v="11.9"/>
        <n v="2.7"/>
        <n v="13.5"/>
        <n v="13.7"/>
        <n v="0.5"/>
        <n v="4.7"/>
        <n v="3.7"/>
        <n v="1.8"/>
        <n v="9.0"/>
        <n v="12.5"/>
        <n v="0.4"/>
        <n v="3.3"/>
        <n v="2.9"/>
        <n v="16.3"/>
        <n v="9.5"/>
        <n v="0.6"/>
        <n v="1.6"/>
        <n v="16.0"/>
        <n v="9.1"/>
        <n v="2.6"/>
        <n v="20.6"/>
        <n v="1.3"/>
        <n v="21.8"/>
        <n v="26.8"/>
        <n v="4.3"/>
        <n v="0.9"/>
        <n v="10.3"/>
        <n v="7.2"/>
        <n v="7.5"/>
        <n v="18.3"/>
        <n v="26.1"/>
        <n v="14.9"/>
        <n v="21.0"/>
      </sharedItems>
    </cacheField>
    <cacheField name="PrgC" numFmtId="0">
      <sharedItems containsString="0" containsBlank="1" containsNumber="1" containsInteger="1">
        <m/>
        <n v="211.0"/>
        <n v="153.0"/>
        <n v="220.0"/>
        <n v="215.0"/>
        <n v="113.0"/>
        <n v="114.0"/>
        <n v="18.0"/>
        <n v="70.0"/>
        <n v="69.0"/>
        <n v="110.0"/>
        <n v="107.0"/>
        <n v="88.0"/>
        <n v="72.0"/>
        <n v="44.0"/>
        <n v="79.0"/>
        <n v="51.0"/>
        <n v="46.0"/>
        <n v="52.0"/>
        <n v="43.0"/>
        <n v="13.0"/>
        <n v="6.0"/>
        <n v="98.0"/>
        <n v="115.0"/>
        <n v="163.0"/>
        <n v="210.0"/>
        <n v="165.0"/>
        <n v="95.0"/>
        <n v="131.0"/>
        <n v="105.0"/>
        <n v="111.0"/>
        <n v="125.0"/>
        <n v="120.0"/>
        <n v="53.0"/>
        <n v="118.0"/>
        <n v="145.0"/>
        <n v="167.0"/>
        <n v="154.0"/>
        <n v="1.0"/>
        <n v="67.0"/>
        <n v="9.0"/>
        <n v="58.0"/>
        <n v="59.0"/>
        <n v="75.0"/>
        <n v="87.0"/>
        <n v="60.0"/>
        <n v="36.0"/>
        <n v="14.0"/>
        <n v="152.0"/>
        <n v="103.0"/>
        <n v="96.0"/>
        <n v="90.0"/>
        <n v="116.0"/>
        <n v="82.0"/>
        <n v="119.0"/>
        <n v="22.0"/>
        <n v="47.0"/>
        <n v="40.0"/>
        <n v="35.0"/>
        <n v="80.0"/>
        <n v="117.0"/>
        <n v="123.0"/>
        <n v="146.0"/>
        <n v="140.0"/>
        <n v="56.0"/>
        <n v="33.0"/>
        <n v="38.0"/>
        <n v="10.0"/>
        <n v="77.0"/>
        <n v="94.0"/>
        <n v="74.0"/>
        <n v="19.0"/>
        <n v="57.0"/>
        <n v="48.0"/>
        <n v="29.0"/>
        <n v="34.0"/>
        <n v="37.0"/>
        <n v="155.0"/>
        <n v="151.0"/>
        <n v="129.0"/>
        <n v="108.0"/>
        <n v="81.0"/>
        <n v="121.0"/>
        <n v="78.0"/>
        <n v="86.0"/>
        <n v="101.0"/>
        <n v="39.0"/>
        <n v="50.0"/>
        <n v="16.0"/>
        <n v="93.0"/>
        <n v="89.0"/>
        <n v="20.0"/>
        <n v="26.0"/>
        <n v="49.0"/>
        <n v="54.0"/>
        <n v="65.0"/>
        <n v="100.0"/>
        <n v="7.0"/>
        <n v="76.0"/>
        <n v="127.0"/>
        <n v="225.0"/>
        <n v="221.0"/>
        <n v="137.0"/>
        <n v="102.0"/>
        <n v="62.0"/>
        <n v="42.0"/>
        <n v="32.0"/>
        <n v="30.0"/>
        <n v="31.0"/>
        <n v="21.0"/>
        <n v="0.0"/>
        <n v="68.0"/>
        <n v="106.0"/>
        <n v="112.0"/>
        <n v="84.0"/>
        <n v="83.0"/>
        <n v="2.0"/>
        <n v="4.0"/>
        <n v="24.0"/>
        <n v="71.0"/>
        <n v="55.0"/>
        <n v="45.0"/>
        <n v="61.0"/>
        <n v="23.0"/>
        <n v="15.0"/>
        <n v="8.0"/>
        <n v="196.0"/>
        <n v="239.0"/>
        <n v="241.0"/>
        <n v="91.0"/>
        <n v="28.0"/>
        <n v="73.0"/>
        <n v="194.0"/>
        <n v="124.0"/>
        <n v="97.0"/>
        <n v="160.0"/>
        <n v="212.0"/>
        <n v="172.0"/>
        <n v="143.0"/>
        <n v="206.0"/>
        <n v="138.0"/>
        <n v="104.0"/>
        <n v="201.0"/>
        <n v="276.0"/>
        <n v="25.0"/>
        <n v="41.0"/>
        <n v="64.0"/>
        <n v="17.0"/>
        <n v="66.0"/>
        <n v="161.0"/>
        <n v="136.0"/>
        <n v="92.0"/>
        <n v="149.0"/>
        <n v="135.0"/>
        <n v="27.0"/>
        <n v="11.0"/>
        <n v="63.0"/>
        <n v="5.0"/>
        <n v="3.0"/>
        <n v="134.0"/>
        <n v="158.0"/>
        <n v="99.0"/>
      </sharedItems>
    </cacheField>
    <cacheField name="PrgP" numFmtId="0">
      <sharedItems containsString="0" containsBlank="1" containsNumber="1" containsInteger="1">
        <m/>
        <n v="333.0"/>
        <n v="328.0"/>
        <n v="323.0"/>
        <n v="335.0"/>
        <n v="291.0"/>
        <n v="300.0"/>
        <n v="36.0"/>
        <n v="166.0"/>
        <n v="98.0"/>
        <n v="135.0"/>
        <n v="173.0"/>
        <n v="114.0"/>
        <n v="177.0"/>
        <n v="138.0"/>
        <n v="71.0"/>
        <n v="92.0"/>
        <n v="91.0"/>
        <n v="67.0"/>
        <n v="81.0"/>
        <n v="100.0"/>
        <n v="64.0"/>
        <n v="28.0"/>
        <n v="3.0"/>
        <n v="60.0"/>
        <n v="97.0"/>
        <n v="59.0"/>
        <n v="80.0"/>
        <n v="107.0"/>
        <n v="128.0"/>
        <n v="122.0"/>
        <n v="63.0"/>
        <n v="127.0"/>
        <n v="136.0"/>
        <n v="149.0"/>
        <n v="147.0"/>
        <n v="50.0"/>
        <n v="99.0"/>
        <n v="130.0"/>
        <n v="118.0"/>
        <n v="117.0"/>
        <n v="2.0"/>
        <n v="12.0"/>
        <n v="94.0"/>
        <n v="76.0"/>
        <n v="132.0"/>
        <n v="143.0"/>
        <n v="180.0"/>
        <n v="102.0"/>
        <n v="35.0"/>
        <n v="204.0"/>
        <n v="160.0"/>
        <n v="146.0"/>
        <n v="161.0"/>
        <n v="87.0"/>
        <n v="90.0"/>
        <n v="79.0"/>
        <n v="139.0"/>
        <n v="62.0"/>
        <n v="21.0"/>
        <n v="39.0"/>
        <n v="41.0"/>
        <n v="58.0"/>
        <n v="26.0"/>
        <n v="9.0"/>
        <n v="156.0"/>
        <n v="116.0"/>
        <n v="170.0"/>
        <n v="70.0"/>
        <n v="141.0"/>
        <n v="164.0"/>
        <n v="151.0"/>
        <n v="155.0"/>
        <n v="88.0"/>
        <n v="82.0"/>
        <n v="47.0"/>
        <n v="74.0"/>
        <n v="96.0"/>
        <n v="84.0"/>
        <n v="54.0"/>
        <n v="43.0"/>
        <n v="55.0"/>
        <n v="19.0"/>
        <n v="37.0"/>
        <n v="11.0"/>
        <n v="65.0"/>
        <n v="78.0"/>
        <n v="6.0"/>
        <n v="190.0"/>
        <n v="73.0"/>
        <n v="120.0"/>
        <n v="134.0"/>
        <n v="103.0"/>
        <n v="75.0"/>
        <n v="298.0"/>
        <n v="167.0"/>
        <n v="110.0"/>
        <n v="285.0"/>
        <n v="237.0"/>
        <n v="263.0"/>
        <n v="297.0"/>
        <n v="106.0"/>
        <n v="34.0"/>
        <n v="31.0"/>
        <n v="61.0"/>
        <n v="48.0"/>
        <n v="83.0"/>
        <n v="22.0"/>
        <n v="17.0"/>
        <n v="123.0"/>
        <n v="57.0"/>
        <n v="153.0"/>
        <n v="152.0"/>
        <n v="171.0"/>
        <n v="10.0"/>
        <n v="66.0"/>
        <n v="16.0"/>
        <n v="0.0"/>
        <n v="126.0"/>
        <n v="89.0"/>
        <n v="125.0"/>
        <n v="144.0"/>
        <n v="108.0"/>
        <n v="162.0"/>
        <n v="133.0"/>
        <n v="176.0"/>
        <n v="49.0"/>
        <n v="131.0"/>
        <n v="72.0"/>
        <n v="7.0"/>
        <n v="8.0"/>
        <n v="27.0"/>
        <n v="105.0"/>
        <n v="68.0"/>
        <n v="44.0"/>
        <n v="14.0"/>
        <n v="18.0"/>
        <n v="69.0"/>
        <n v="168.0"/>
        <n v="20.0"/>
        <n v="25.0"/>
        <n v="30.0"/>
        <n v="119.0"/>
        <n v="45.0"/>
        <n v="238.0"/>
        <n v="276.0"/>
        <n v="46.0"/>
        <n v="40.0"/>
        <n v="239.0"/>
        <n v="213.0"/>
        <n v="250.0"/>
        <n v="252.0"/>
        <n v="197.0"/>
        <n v="189.0"/>
        <n v="53.0"/>
        <n v="109.0"/>
        <n v="186.0"/>
        <n v="192.0"/>
        <n v="150.0"/>
        <n v="178.0"/>
        <n v="159.0"/>
        <n v="112.0"/>
        <n v="187.0"/>
        <n v="218.0"/>
        <n v="249.0"/>
        <n v="95.0"/>
        <n v="101.0"/>
        <n v="42.0"/>
        <n v="207.0"/>
        <n v="51.0"/>
        <n v="158.0"/>
        <n v="233.0"/>
        <n v="4.0"/>
        <n v="29.0"/>
        <n v="93.0"/>
        <n v="115.0"/>
        <n v="165.0"/>
        <n v="140.0"/>
        <n v="205.0"/>
        <n v="219.0"/>
        <n v="224.0"/>
        <n v="266.0"/>
        <n v="344.0"/>
        <n v="23.0"/>
        <n v="157.0"/>
        <n v="13.0"/>
        <n v="5.0"/>
        <n v="52.0"/>
        <n v="85.0"/>
        <n v="77.0"/>
        <n v="182.0"/>
        <n v="282.0"/>
        <n v="154.0"/>
        <n v="337.0"/>
        <n v="270.0"/>
        <n v="203.0"/>
        <n v="104.0"/>
        <n v="148.0"/>
        <n v="111.0"/>
        <n v="194.0"/>
      </sharedItems>
    </cacheField>
    <cacheField name="PrgR" numFmtId="0">
      <sharedItems containsString="0" containsBlank="1" containsNumber="1" containsInteger="1">
        <m/>
        <n v="263.0"/>
        <n v="206.0"/>
        <n v="252.0"/>
        <n v="125.0"/>
        <n v="220.0"/>
        <n v="32.0"/>
        <n v="120.0"/>
        <n v="188.0"/>
        <n v="273.0"/>
        <n v="270.0"/>
        <n v="256.0"/>
        <n v="157.0"/>
        <n v="241.0"/>
        <n v="245.0"/>
        <n v="185.0"/>
        <n v="268.0"/>
        <n v="248.0"/>
        <n v="168.0"/>
        <n v="80.0"/>
        <n v="12.0"/>
        <n v="282.0"/>
        <n v="311.0"/>
        <n v="260.0"/>
        <n v="345.0"/>
        <n v="449.0"/>
        <n v="468.0"/>
        <n v="286.0"/>
        <n v="178.0"/>
        <n v="393.0"/>
        <n v="429.0"/>
        <n v="347.0"/>
        <n v="396.0"/>
        <n v="451.0"/>
        <n v="421.0"/>
        <n v="341.0"/>
        <n v="146.0"/>
        <n v="298.0"/>
        <n v="358.0"/>
        <n v="321.0"/>
        <n v="277.0"/>
        <n v="3.0"/>
        <n v="192.0"/>
        <n v="33.0"/>
        <n v="261.0"/>
        <n v="194.0"/>
        <n v="174.0"/>
        <n v="212.0"/>
        <n v="193.0"/>
        <n v="164.0"/>
        <n v="61.0"/>
        <n v="226.0"/>
        <n v="138.0"/>
        <n v="159.0"/>
        <n v="163.0"/>
        <n v="244.0"/>
        <n v="127.0"/>
        <n v="339.0"/>
        <n v="201.0"/>
        <n v="215.0"/>
        <n v="266.0"/>
        <n v="242.0"/>
        <n v="196.0"/>
        <n v="325.0"/>
        <n v="129.0"/>
        <n v="69.0"/>
        <n v="137.0"/>
        <n v="151.0"/>
        <n v="126.0"/>
        <n v="59.0"/>
        <n v="218.0"/>
        <n v="259.0"/>
        <n v="173.0"/>
        <n v="122.0"/>
        <n v="301.0"/>
        <n v="320.0"/>
        <n v="308.0"/>
        <n v="182.0"/>
        <n v="67.0"/>
        <n v="335.0"/>
        <n v="253.0"/>
        <n v="250.0"/>
        <n v="204.0"/>
        <n v="123.0"/>
        <n v="216.0"/>
        <n v="200.0"/>
        <n v="289.0"/>
        <n v="295.0"/>
        <n v="234.0"/>
        <n v="79.0"/>
        <n v="410.0"/>
        <n v="436.0"/>
        <n v="351.0"/>
        <n v="317.0"/>
        <n v="186.0"/>
        <n v="19.0"/>
        <n v="191.0"/>
        <n v="246.0"/>
        <n v="247.0"/>
        <n v="154.0"/>
        <n v="97.0"/>
        <n v="155.0"/>
        <n v="109.0"/>
        <n v="167.0"/>
        <n v="65.0"/>
        <n v="235.0"/>
        <n v="92.0"/>
        <n v="190.0"/>
        <n v="231.0"/>
        <n v="74.0"/>
        <n v="222.0"/>
        <n v="187.0"/>
        <n v="149.0"/>
        <n v="172.0"/>
        <n v="64.0"/>
        <n v="47.0"/>
        <n v="130.0"/>
        <n v="184.0"/>
        <n v="207.0"/>
        <n v="284.0"/>
        <n v="176.0"/>
        <n v="35.0"/>
        <n v="28.0"/>
        <n v="141.0"/>
        <n v="224.0"/>
        <n v="283.0"/>
        <n v="485.0"/>
        <n v="495.0"/>
        <n v="175.0"/>
        <n v="180.0"/>
        <n v="76.0"/>
        <n v="77.0"/>
        <n v="18.0"/>
        <n v="112.0"/>
        <n v="85.0"/>
        <n v="228.0"/>
        <n v="288.0"/>
        <n v="195.0"/>
        <n v="0.0"/>
        <n v="29.0"/>
        <n v="294.0"/>
        <n v="269.0"/>
        <n v="296.0"/>
        <n v="239.0"/>
        <n v="202.0"/>
        <n v="84.0"/>
        <n v="281.0"/>
        <n v="101.0"/>
        <n v="329.0"/>
        <n v="22.0"/>
        <n v="82.0"/>
        <n v="62.0"/>
        <n v="233.0"/>
        <n v="95.0"/>
        <n v="108.0"/>
        <n v="199.0"/>
        <n v="211.0"/>
        <n v="105.0"/>
        <n v="48.0"/>
        <n v="102.0"/>
        <n v="213.0"/>
        <n v="275.0"/>
        <n v="53.0"/>
        <n v="103.0"/>
        <n v="90.0"/>
        <n v="118.0"/>
        <n v="132.0"/>
        <n v="68.0"/>
        <n v="88.0"/>
        <n v="42.0"/>
        <n v="104.0"/>
        <n v="111.0"/>
        <n v="34.0"/>
        <n v="98.0"/>
        <n v="208.0"/>
        <n v="78.0"/>
        <n v="89.0"/>
        <n v="322.0"/>
        <n v="264.0"/>
        <n v="203.0"/>
        <n v="51.0"/>
        <n v="1.0"/>
        <n v="383.0"/>
        <n v="93.0"/>
        <n v="331.0"/>
        <n v="171.0"/>
        <n v="297.0"/>
        <n v="312.0"/>
        <n v="527.0"/>
        <n v="525.0"/>
        <n v="644.0"/>
        <n v="585.0"/>
        <n v="156.0"/>
        <n v="209.0"/>
        <n v="267.0"/>
        <n v="310.0"/>
        <n v="75.0"/>
        <n v="249.0"/>
        <n v="238.0"/>
        <n v="198.0"/>
        <n v="229.0"/>
        <n v="674.0"/>
        <n v="258.0"/>
        <n v="349.0"/>
        <n v="99.0"/>
        <n v="139.0"/>
        <n v="287.0"/>
        <n v="219.0"/>
        <n v="327.0"/>
        <n v="302.0"/>
        <n v="439.0"/>
        <n v="162.0"/>
        <n v="71.0"/>
        <n v="25.0"/>
        <n v="254.0"/>
        <n v="150.0"/>
        <n v="147.0"/>
        <n v="293.0"/>
        <n v="107.0"/>
        <n v="136.0"/>
        <n v="133.0"/>
        <n v="177.0"/>
        <n v="116.0"/>
        <n v="94.0"/>
        <n v="169.0"/>
        <n v="221.0"/>
        <n v="225.0"/>
        <n v="276.0"/>
        <n v="114.0"/>
        <n v="5.0"/>
        <n v="328.0"/>
        <n v="66.0"/>
        <n v="144.0"/>
        <n v="181.0"/>
        <n v="113.0"/>
        <n v="55.0"/>
        <n v="4.0"/>
        <n v="6.0"/>
        <n v="179.0"/>
        <n v="121.0"/>
        <n v="49.0"/>
        <n v="41.0"/>
        <n v="20.0"/>
        <n v="117.0"/>
        <n v="31.0"/>
        <n v="166.0"/>
        <n v="143.0"/>
        <n v="128.0"/>
        <n v="26.0"/>
        <n v="148.0"/>
        <n v="100.0"/>
        <n v="142.0"/>
        <n v="374.0"/>
        <n v="140.0"/>
        <n v="13.0"/>
        <n v="36.0"/>
        <n v="46.0"/>
        <n v="9.0"/>
        <n v="197.0"/>
        <n v="153.0"/>
        <n v="11.0"/>
        <n v="15.0"/>
        <n v="305.0"/>
        <n v="96.0"/>
      </sharedItems>
    </cacheField>
    <cacheField name="gls2" numFmtId="0">
      <sharedItems containsString="0" containsBlank="1" containsNumber="1">
        <n v="1.29"/>
        <n v="0.59"/>
        <n v="0.64"/>
        <n v="0.46"/>
        <n v="0.82"/>
        <n v="1.09"/>
        <n v="0.98"/>
        <n v="1.38"/>
        <n v="1.56"/>
        <n v="1.01"/>
        <n v="1.15"/>
        <n v="0.86"/>
        <n v="1.18"/>
        <n v="1.02"/>
        <n v="1.19"/>
        <n v="0.78"/>
        <n v="0.89"/>
        <n v="0.25"/>
        <n v="0.51"/>
        <n v="0.24"/>
        <n v="1.21"/>
        <n v="0.0"/>
        <n v="0.17"/>
        <n v="0.39"/>
        <n v="0.7"/>
        <n v="0.55"/>
        <n v="0.71"/>
        <n v="0.84"/>
        <n v="0.56"/>
        <n v="0.52"/>
        <n v="0.21"/>
        <n v="0.6"/>
        <n v="0.72"/>
        <n v="0.94"/>
        <n v="0.47"/>
        <n v="0.45"/>
        <n v="0.69"/>
        <n v="0.83"/>
        <n v="0.62"/>
        <n v="0.97"/>
        <n v="1.2"/>
        <n v="0.67"/>
        <n v="1.11"/>
        <n v="1.5"/>
        <n v="1.07"/>
        <n v="0.73"/>
        <n v="0.3"/>
        <n v="0.9"/>
        <n v="1.27"/>
        <n v="0.93"/>
        <n v="1.13"/>
        <n v="0.63"/>
        <n v="0.31"/>
        <n v="0.36"/>
        <n v="0.99"/>
        <n v="0.61"/>
        <n v="0.75"/>
        <n v="0.95"/>
        <n v="0.23"/>
        <n v="0.19"/>
        <n v="0.35"/>
        <n v="1.24"/>
        <n v="1.1"/>
        <n v="1.39"/>
        <n v="0.96"/>
        <n v="0.66"/>
        <n v="0.88"/>
        <n v="0.5"/>
        <n v="0.34"/>
        <n v="0.54"/>
        <n v="1.04"/>
        <n v="0.79"/>
        <n v="1.14"/>
        <n v="1.31"/>
        <n v="0.77"/>
        <n v="0.44"/>
        <n v="0.57"/>
        <n v="0.76"/>
        <n v="0.37"/>
        <n v="0.4"/>
        <n v="0.38"/>
        <n v="0.43"/>
        <n v="0.33"/>
        <n v="0.53"/>
        <n v="0.49"/>
        <n v="0.68"/>
        <n v="1.08"/>
        <n v="1.47"/>
        <n v="1.17"/>
        <n v="0.87"/>
        <n v="0.28"/>
        <n v="0.26"/>
        <n v="0.22"/>
        <n v="0.27"/>
        <n v="0.09"/>
        <n v="0.16"/>
        <n v="0.08"/>
        <n v="0.2"/>
        <n v="0.32"/>
        <n v="0.11"/>
        <n v="1.0"/>
        <n v="0.1"/>
        <n v="0.29"/>
        <n v="0.18"/>
        <n v="0.14"/>
        <n v="0.42"/>
        <n v="0.13"/>
        <n v="0.65"/>
        <n v="0.81"/>
        <n v="0.41"/>
        <n v="0.91"/>
        <n v="0.85"/>
        <n v="0.58"/>
        <n v="0.74"/>
        <n v="0.8"/>
        <n v="0.48"/>
        <n v="1.96"/>
        <n v="0.12"/>
        <n v="1.33"/>
        <n v="1.03"/>
        <n v="0.15"/>
        <n v="0.92"/>
        <m/>
        <n v="1.06"/>
        <n v="0.07"/>
        <n v="0.04"/>
        <n v="0.05"/>
        <n v="0.06"/>
        <n v="1.05"/>
      </sharedItems>
    </cacheField>
    <cacheField name="ast2" numFmtId="0">
      <sharedItems containsString="0" containsBlank="1" containsNumber="1">
        <n v="0.0"/>
        <n v="0.3"/>
        <n v="0.14"/>
        <n v="0.55"/>
        <n v="0.39"/>
        <n v="0.29"/>
        <n v="0.6"/>
        <n v="0.44"/>
        <n v="0.37"/>
        <n v="0.4"/>
        <n v="0.48"/>
        <n v="0.46"/>
        <n v="0.36"/>
        <n v="0.43"/>
        <n v="0.66"/>
        <n v="0.27"/>
        <n v="0.59"/>
        <n v="0.51"/>
        <n v="0.35"/>
        <n v="0.16"/>
        <n v="0.25"/>
        <n v="0.07"/>
        <n v="0.21"/>
        <n v="0.19"/>
        <n v="0.32"/>
        <n v="0.61"/>
        <n v="0.26"/>
        <n v="0.24"/>
        <n v="0.42"/>
        <n v="0.18"/>
        <n v="0.23"/>
        <n v="0.28"/>
        <n v="0.13"/>
        <n v="0.31"/>
        <n v="0.11"/>
        <n v="0.06"/>
        <n v="0.22"/>
        <n v="0.17"/>
        <n v="0.08"/>
        <n v="0.09"/>
        <n v="0.34"/>
        <n v="0.2"/>
        <n v="0.15"/>
        <n v="0.33"/>
        <n v="0.03"/>
        <n v="0.41"/>
        <n v="0.56"/>
        <n v="0.64"/>
        <n v="0.87"/>
        <n v="0.38"/>
        <n v="0.12"/>
        <n v="0.04"/>
        <n v="0.47"/>
        <n v="0.63"/>
        <n v="0.84"/>
        <n v="0.49"/>
        <n v="0.1"/>
        <n v="0.05"/>
        <n v="0.53"/>
        <n v="0.5"/>
        <n v="0.65"/>
        <n v="0.45"/>
        <n v="1.84"/>
        <m/>
        <n v="0.58"/>
        <n v="0.52"/>
        <n v="0.54"/>
        <n v="0.62"/>
        <n v="0.82"/>
        <n v="0.95"/>
        <n v="0.76"/>
        <n v="0.73"/>
      </sharedItems>
    </cacheField>
    <cacheField name="g+a2" numFmtId="0">
      <sharedItems containsString="0" containsBlank="1" containsNumber="1">
        <n v="1.29"/>
        <n v="0.89"/>
        <n v="0.77"/>
        <n v="1.0"/>
        <n v="1.22"/>
        <n v="1.38"/>
        <n v="1.57"/>
        <n v="1.82"/>
        <n v="1.94"/>
        <n v="1.4"/>
        <n v="1.63"/>
        <n v="1.32"/>
        <n v="1.46"/>
        <n v="1.44"/>
        <n v="1.16"/>
        <n v="0.84"/>
        <n v="1.02"/>
        <n v="0.72"/>
        <n v="1.87"/>
        <n v="0.0"/>
        <n v="0.52"/>
        <n v="0.54"/>
        <n v="0.95"/>
        <n v="0.62"/>
        <n v="0.75"/>
        <n v="0.9"/>
        <n v="1.17"/>
        <n v="0.82"/>
        <n v="1.03"/>
        <n v="1.41"/>
        <n v="0.76"/>
        <n v="0.63"/>
        <n v="0.83"/>
        <n v="1.35"/>
        <n v="0.97"/>
        <n v="1.33"/>
        <n v="0.79"/>
        <n v="0.51"/>
        <n v="0.91"/>
        <n v="1.01"/>
        <n v="0.8"/>
        <n v="1.09"/>
        <n v="1.14"/>
        <n v="1.28"/>
        <n v="0.88"/>
        <n v="1.24"/>
        <n v="1.76"/>
        <n v="1.23"/>
        <n v="0.61"/>
        <n v="1.54"/>
        <n v="1.37"/>
        <n v="1.34"/>
        <n v="1.42"/>
        <n v="0.7"/>
        <n v="0.56"/>
        <n v="0.55"/>
        <n v="0.66"/>
        <n v="1.3"/>
        <n v="0.85"/>
        <n v="0.99"/>
        <n v="0.5"/>
        <n v="0.46"/>
        <n v="0.33"/>
        <n v="0.59"/>
        <n v="0.81"/>
        <n v="1.21"/>
        <n v="1.51"/>
        <n v="1.56"/>
        <n v="1.86"/>
        <n v="1.1"/>
        <n v="1.11"/>
        <n v="0.17"/>
        <n v="0.45"/>
        <n v="0.34"/>
        <n v="0.87"/>
        <n v="0.94"/>
        <n v="0.78"/>
        <n v="1.08"/>
        <n v="1.39"/>
        <n v="1.61"/>
        <n v="0.92"/>
        <n v="0.37"/>
        <n v="0.47"/>
        <n v="0.53"/>
        <n v="0.41"/>
        <n v="0.69"/>
        <n v="1.84"/>
        <n v="1.27"/>
        <n v="1.43"/>
        <n v="1.13"/>
        <n v="0.93"/>
        <n v="0.32"/>
        <n v="0.44"/>
        <n v="0.58"/>
        <n v="0.35"/>
        <n v="0.38"/>
        <n v="0.74"/>
        <n v="0.96"/>
        <n v="0.68"/>
        <n v="0.57"/>
        <n v="0.39"/>
        <n v="0.11"/>
        <n v="0.71"/>
        <n v="0.36"/>
        <n v="0.64"/>
        <n v="0.21"/>
        <n v="0.6"/>
        <n v="0.43"/>
        <n v="0.42"/>
        <n v="0.3"/>
        <n v="0.67"/>
        <n v="0.4"/>
        <n v="0.26"/>
        <n v="0.28"/>
        <n v="0.65"/>
        <n v="0.86"/>
        <n v="0.23"/>
        <n v="0.27"/>
        <n v="0.25"/>
        <n v="0.73"/>
        <n v="1.19"/>
        <n v="0.16"/>
        <n v="1.04"/>
        <n v="2.61"/>
        <n v="0.12"/>
        <n v="0.14"/>
        <n v="0.18"/>
        <m/>
        <n v="0.48"/>
        <n v="1.18"/>
        <n v="1.05"/>
        <n v="1.15"/>
        <n v="1.55"/>
        <n v="1.31"/>
        <n v="1.26"/>
        <n v="1.36"/>
        <n v="0.29"/>
        <n v="0.98"/>
        <n v="0.19"/>
        <n v="1.07"/>
        <n v="1.06"/>
        <n v="0.22"/>
        <n v="0.13"/>
        <n v="1.12"/>
        <n v="0.49"/>
        <n v="1.75"/>
        <n v="0.1"/>
        <n v="0.06"/>
        <n v="0.07"/>
        <n v="0.31"/>
        <n v="1.52"/>
        <n v="0.24"/>
      </sharedItems>
    </cacheField>
    <cacheField name="g-pk2" numFmtId="0">
      <sharedItems containsString="0" containsBlank="1" containsNumber="1">
        <n v="1.29"/>
        <n v="0.59"/>
        <n v="0.64"/>
        <n v="0.27"/>
        <n v="0.72"/>
        <n v="1.06"/>
        <n v="0.85"/>
        <n v="1.1"/>
        <n v="1.43"/>
        <n v="0.76"/>
        <n v="1.01"/>
        <n v="0.99"/>
        <n v="0.96"/>
        <n v="0.62"/>
        <n v="0.8"/>
        <n v="0.25"/>
        <n v="0.51"/>
        <n v="0.24"/>
        <n v="1.15"/>
        <n v="0.0"/>
        <n v="0.17"/>
        <n v="0.31"/>
        <n v="0.7"/>
        <n v="0.49"/>
        <n v="0.55"/>
        <n v="0.71"/>
        <n v="0.84"/>
        <n v="0.56"/>
        <n v="1.09"/>
        <n v="0.52"/>
        <n v="0.13"/>
        <n v="0.46"/>
        <n v="0.68"/>
        <n v="0.69"/>
        <n v="0.53"/>
        <n v="0.36"/>
        <n v="1.02"/>
        <n v="0.45"/>
        <n v="0.58"/>
        <n v="0.95"/>
        <n v="0.81"/>
        <n v="1.21"/>
        <n v="0.92"/>
        <n v="0.73"/>
        <n v="0.3"/>
        <n v="0.9"/>
        <n v="1.23"/>
        <n v="1.07"/>
        <n v="0.79"/>
        <n v="0.83"/>
        <n v="0.88"/>
        <n v="0.42"/>
        <m/>
        <n v="0.5"/>
        <n v="0.47"/>
        <n v="0.66"/>
        <n v="0.23"/>
        <n v="0.19"/>
        <n v="0.35"/>
        <n v="0.91"/>
        <n v="0.93"/>
        <n v="0.89"/>
        <n v="0.82"/>
        <n v="0.67"/>
        <n v="0.54"/>
        <n v="0.74"/>
        <n v="0.57"/>
        <n v="0.39"/>
        <n v="0.34"/>
        <n v="0.86"/>
        <n v="0.48"/>
        <n v="0.98"/>
        <n v="0.41"/>
        <n v="0.63"/>
        <n v="0.61"/>
        <n v="0.37"/>
        <n v="0.4"/>
        <n v="0.38"/>
        <n v="0.43"/>
        <n v="0.33"/>
        <n v="1.08"/>
        <n v="1.38"/>
        <n v="0.75"/>
        <n v="0.94"/>
        <n v="0.28"/>
        <n v="0.26"/>
        <n v="0.22"/>
        <n v="0.09"/>
        <n v="0.16"/>
        <n v="0.21"/>
        <n v="0.08"/>
        <n v="0.44"/>
        <n v="0.2"/>
        <n v="0.32"/>
        <n v="0.11"/>
        <n v="0.77"/>
        <n v="1.0"/>
        <n v="0.1"/>
        <n v="0.29"/>
        <n v="0.18"/>
        <n v="0.14"/>
        <n v="0.65"/>
        <n v="0.78"/>
        <n v="0.6"/>
        <n v="1.96"/>
        <n v="0.12"/>
        <n v="1.33"/>
        <n v="1.03"/>
        <n v="0.15"/>
        <n v="1.13"/>
        <n v="0.07"/>
        <n v="0.87"/>
        <n v="0.04"/>
        <n v="0.05"/>
        <n v="0.06"/>
        <n v="1.05"/>
      </sharedItems>
    </cacheField>
    <cacheField name="G+A-PK" numFmtId="0">
      <sharedItems containsString="0" containsBlank="1" containsNumber="1">
        <n v="1.29"/>
        <n v="0.89"/>
        <n v="0.77"/>
        <n v="0.82"/>
        <n v="1.11"/>
        <n v="1.35"/>
        <n v="1.45"/>
        <n v="1.54"/>
        <n v="1.8"/>
        <n v="1.15"/>
        <n v="1.49"/>
        <n v="1.22"/>
        <n v="1.27"/>
        <n v="1.32"/>
        <n v="1.28"/>
        <n v="1.07"/>
        <n v="0.84"/>
        <n v="1.02"/>
        <n v="0.72"/>
        <n v="1.81"/>
        <n v="0.0"/>
        <n v="0.52"/>
        <n v="0.47"/>
        <n v="0.95"/>
        <n v="0.55"/>
        <n v="0.75"/>
        <n v="0.9"/>
        <n v="1.16"/>
        <n v="1.17"/>
        <n v="1.03"/>
        <n v="1.41"/>
        <n v="0.76"/>
        <n v="0.54"/>
        <n v="0.73"/>
        <n v="0.69"/>
        <n v="0.96"/>
        <n v="0.66"/>
        <n v="1.33"/>
        <n v="0.63"/>
        <n v="0.79"/>
        <n v="0.51"/>
        <n v="0.91"/>
        <n v="0.97"/>
        <n v="1.04"/>
        <n v="1.08"/>
        <n v="1.46"/>
        <n v="1.01"/>
        <n v="1.09"/>
        <n v="0.61"/>
        <n v="1.5"/>
        <n v="1.37"/>
        <n v="1.06"/>
        <n v="0.99"/>
        <n v="0.49"/>
        <m/>
        <n v="0.81"/>
        <n v="1.25"/>
        <n v="0.5"/>
        <n v="0.46"/>
        <n v="0.33"/>
        <n v="0.59"/>
        <n v="0.71"/>
        <n v="1.24"/>
        <n v="1.26"/>
        <n v="1.21"/>
        <n v="1.57"/>
        <n v="1.1"/>
        <n v="0.8"/>
        <n v="0.74"/>
        <n v="0.17"/>
        <n v="0.45"/>
        <n v="0.34"/>
        <n v="0.56"/>
        <n v="0.88"/>
        <n v="1.4"/>
        <n v="0.83"/>
        <n v="0.98"/>
        <n v="0.85"/>
        <n v="0.57"/>
        <n v="0.78"/>
        <n v="0.87"/>
        <n v="0.37"/>
        <n v="0.53"/>
        <n v="0.41"/>
        <n v="0.7"/>
        <n v="1.74"/>
        <n v="1.13"/>
        <n v="1.2"/>
        <n v="0.32"/>
        <n v="0.44"/>
        <n v="0.58"/>
        <n v="0.35"/>
        <n v="0.38"/>
        <n v="0.68"/>
        <n v="0.39"/>
        <n v="0.11"/>
        <n v="0.36"/>
        <n v="0.94"/>
        <n v="0.22"/>
        <n v="0.65"/>
        <n v="1.0"/>
        <n v="0.4"/>
        <n v="0.21"/>
        <n v="0.6"/>
        <n v="0.43"/>
        <n v="0.42"/>
        <n v="0.3"/>
        <n v="0.67"/>
        <n v="0.13"/>
        <n v="0.28"/>
        <n v="0.26"/>
        <n v="0.86"/>
        <n v="0.64"/>
        <n v="0.23"/>
        <n v="0.27"/>
        <n v="0.92"/>
        <n v="0.93"/>
        <n v="0.25"/>
        <n v="0.16"/>
        <n v="0.62"/>
        <n v="2.61"/>
        <n v="0.12"/>
        <n v="1.84"/>
        <n v="0.14"/>
        <n v="0.18"/>
        <n v="0.48"/>
        <n v="1.12"/>
        <n v="1.23"/>
        <n v="1.05"/>
        <n v="1.3"/>
        <n v="1.31"/>
        <n v="1.36"/>
        <n v="0.19"/>
        <n v="0.29"/>
        <n v="1.19"/>
        <n v="1.75"/>
        <n v="0.31"/>
        <n v="0.1"/>
        <n v="0.06"/>
        <n v="0.07"/>
        <n v="1.38"/>
        <n v="0.24"/>
      </sharedItems>
    </cacheField>
    <cacheField name="xg2" numFmtId="0">
      <sharedItems containsString="0" containsBlank="1" containsNumber="1">
        <m/>
        <n v="0.81"/>
        <n v="0.79"/>
        <n v="0.61"/>
        <n v="0.66"/>
        <n v="0.42"/>
        <n v="0.49"/>
        <n v="0.63"/>
        <n v="0.71"/>
        <n v="0.54"/>
        <n v="0.58"/>
        <n v="0.83"/>
        <n v="0.95"/>
        <n v="1.16"/>
        <n v="0.93"/>
        <n v="1.0"/>
        <n v="1.14"/>
        <n v="1.01"/>
        <n v="0.77"/>
        <n v="0.59"/>
        <n v="1.02"/>
        <n v="0.19"/>
        <n v="0.6"/>
        <n v="1.08"/>
        <n v="0.84"/>
        <n v="0.87"/>
        <n v="0.82"/>
        <n v="0.75"/>
        <n v="0.56"/>
        <n v="0.74"/>
        <n v="0.76"/>
        <n v="0.99"/>
        <n v="0.88"/>
        <n v="0.89"/>
        <n v="0.44"/>
        <n v="0.65"/>
        <n v="0.32"/>
        <n v="0.72"/>
        <n v="0.43"/>
        <n v="0.52"/>
        <n v="0.57"/>
        <n v="0.97"/>
        <n v="0.69"/>
        <n v="0.53"/>
        <n v="0.47"/>
        <n v="0.4"/>
        <n v="0.33"/>
        <n v="0.28"/>
        <n v="0.48"/>
        <n v="0.31"/>
        <n v="0.37"/>
        <n v="0.3"/>
        <n v="0.92"/>
        <n v="1.03"/>
        <n v="0.86"/>
        <n v="0.22"/>
        <n v="0.23"/>
        <n v="0.26"/>
        <n v="0.12"/>
        <n v="0.21"/>
        <n v="0.09"/>
        <n v="0.13"/>
        <n v="0.18"/>
        <n v="0.35"/>
        <n v="0.27"/>
        <n v="0.5"/>
        <n v="0.41"/>
        <n v="0.38"/>
        <n v="0.62"/>
        <n v="0.39"/>
        <n v="0.29"/>
        <n v="0.2"/>
        <n v="0.36"/>
        <n v="0.46"/>
        <n v="0.25"/>
        <n v="0.0"/>
        <n v="0.68"/>
        <n v="0.34"/>
        <n v="0.24"/>
        <n v="0.15"/>
        <n v="0.51"/>
        <n v="1.18"/>
        <n v="0.7"/>
        <n v="0.45"/>
        <n v="0.78"/>
        <n v="0.07"/>
        <n v="0.1"/>
        <n v="0.73"/>
        <n v="0.64"/>
        <n v="0.17"/>
        <n v="0.11"/>
        <n v="0.04"/>
        <n v="0.01"/>
        <n v="0.02"/>
        <n v="0.14"/>
        <n v="0.08"/>
        <n v="0.05"/>
        <n v="0.16"/>
      </sharedItems>
    </cacheField>
    <cacheField name="xag2" numFmtId="0">
      <sharedItems containsString="0" containsBlank="1" containsNumber="1">
        <m/>
        <n v="0.42"/>
        <n v="0.48"/>
        <n v="0.28"/>
        <n v="0.37"/>
        <n v="0.43"/>
        <n v="0.33"/>
        <n v="0.24"/>
        <n v="0.18"/>
        <n v="0.22"/>
        <n v="0.2"/>
        <n v="0.26"/>
        <n v="0.1"/>
        <n v="0.27"/>
        <n v="0.17"/>
        <n v="0.13"/>
        <n v="0.16"/>
        <n v="0.14"/>
        <n v="0.0"/>
        <n v="0.35"/>
        <n v="0.21"/>
        <n v="0.57"/>
        <n v="0.38"/>
        <n v="0.23"/>
        <n v="0.11"/>
        <n v="0.25"/>
        <n v="0.15"/>
        <n v="0.12"/>
        <n v="0.07"/>
        <n v="0.08"/>
        <n v="0.39"/>
        <n v="0.46"/>
        <n v="0.51"/>
        <n v="0.36"/>
        <n v="0.47"/>
        <n v="0.4"/>
        <n v="0.59"/>
        <n v="0.34"/>
        <n v="0.45"/>
        <n v="0.19"/>
        <n v="0.09"/>
        <n v="0.31"/>
        <n v="0.32"/>
        <n v="0.05"/>
        <n v="0.3"/>
        <n v="0.29"/>
        <n v="0.63"/>
        <n v="0.61"/>
        <n v="0.06"/>
        <n v="0.52"/>
        <n v="0.64"/>
        <n v="0.58"/>
        <n v="0.65"/>
        <n v="0.55"/>
        <n v="0.04"/>
        <n v="0.03"/>
        <n v="0.01"/>
        <n v="0.44"/>
        <n v="0.6"/>
        <n v="0.77"/>
      </sharedItems>
    </cacheField>
    <cacheField name="xG+xAG" numFmtId="0">
      <sharedItems containsString="0" containsBlank="1" containsNumber="1">
        <m/>
        <n v="1.23"/>
        <n v="1.27"/>
        <n v="1.09"/>
        <n v="0.94"/>
        <n v="0.79"/>
        <n v="0.92"/>
        <n v="0.96"/>
        <n v="0.82"/>
        <n v="0.72"/>
        <n v="0.8"/>
        <n v="0.78"/>
        <n v="1.1"/>
        <n v="1.2"/>
        <n v="1.26"/>
        <n v="1.21"/>
        <n v="1.22"/>
        <n v="1.31"/>
        <n v="1.15"/>
        <n v="0.97"/>
        <n v="0.75"/>
        <n v="1.16"/>
        <n v="0.19"/>
        <n v="0.95"/>
        <n v="1.28"/>
        <n v="1.49"/>
        <n v="1.02"/>
        <n v="1.08"/>
        <n v="1.07"/>
        <n v="1.11"/>
        <n v="0.93"/>
        <n v="0.98"/>
        <n v="0.84"/>
        <n v="1.17"/>
        <n v="1.14"/>
        <n v="1.19"/>
        <n v="0.9"/>
        <n v="1.01"/>
        <n v="0.61"/>
        <n v="0.4"/>
        <n v="0.68"/>
        <n v="0.55"/>
        <n v="0.77"/>
        <n v="1.32"/>
        <n v="1.12"/>
        <n v="1.4"/>
        <n v="1.29"/>
        <n v="0.89"/>
        <n v="0.64"/>
        <n v="0.49"/>
        <n v="0.56"/>
        <n v="0.52"/>
        <n v="0.7"/>
        <n v="0.73"/>
        <n v="0.85"/>
        <n v="1.18"/>
        <n v="0.39"/>
        <n v="0.48"/>
        <n v="0.29"/>
        <n v="0.42"/>
        <n v="0.22"/>
        <n v="0.46"/>
        <n v="0.81"/>
        <n v="0.54"/>
        <n v="0.91"/>
        <n v="0.69"/>
        <n v="0.65"/>
        <n v="0.71"/>
        <n v="0.57"/>
        <n v="0.76"/>
        <n v="0.83"/>
        <n v="0.59"/>
        <n v="0.51"/>
        <n v="0.5"/>
        <n v="0.41"/>
        <n v="0.45"/>
        <n v="0.86"/>
        <n v="0.37"/>
        <n v="0.67"/>
        <n v="0.58"/>
        <n v="0.53"/>
        <n v="0.66"/>
        <n v="0.63"/>
        <n v="0.0"/>
        <n v="0.44"/>
        <n v="1.34"/>
        <n v="0.32"/>
        <n v="0.88"/>
        <n v="0.6"/>
        <n v="0.74"/>
        <n v="0.3"/>
        <n v="0.62"/>
        <n v="0.99"/>
        <n v="0.47"/>
        <n v="0.2"/>
        <n v="0.27"/>
        <n v="0.43"/>
        <n v="1.05"/>
        <n v="0.38"/>
        <n v="0.34"/>
        <n v="0.35"/>
        <n v="0.13"/>
        <n v="0.06"/>
        <n v="0.33"/>
        <n v="0.04"/>
        <n v="0.24"/>
        <n v="0.28"/>
        <n v="0.12"/>
        <n v="0.23"/>
        <n v="0.36"/>
        <n v="0.31"/>
        <n v="0.09"/>
        <n v="0.21"/>
        <n v="0.1"/>
      </sharedItems>
    </cacheField>
    <cacheField name="npxg2" numFmtId="0">
      <sharedItems containsString="0" containsBlank="1" containsNumber="1">
        <m/>
        <n v="0.72"/>
        <n v="0.66"/>
        <n v="0.48"/>
        <n v="0.53"/>
        <n v="0.42"/>
        <n v="0.49"/>
        <n v="0.63"/>
        <n v="0.67"/>
        <n v="0.47"/>
        <n v="0.55"/>
        <n v="0.52"/>
        <n v="0.93"/>
        <n v="0.84"/>
        <n v="0.87"/>
        <n v="0.88"/>
        <n v="0.9"/>
        <n v="0.74"/>
        <n v="0.86"/>
        <n v="0.19"/>
        <n v="0.6"/>
        <n v="1.01"/>
        <n v="0.62"/>
        <n v="0.71"/>
        <n v="0.59"/>
        <n v="0.7"/>
        <n v="0.43"/>
        <n v="0.58"/>
        <n v="0.51"/>
        <n v="0.57"/>
        <n v="0.69"/>
        <n v="0.44"/>
        <n v="0.56"/>
        <n v="0.32"/>
        <n v="0.38"/>
        <n v="0.85"/>
        <n v="0.73"/>
        <n v="0.37"/>
        <n v="0.4"/>
        <n v="0.33"/>
        <n v="0.29"/>
        <n v="0.26"/>
        <n v="0.31"/>
        <n v="0.3"/>
        <n v="0.76"/>
        <n v="0.75"/>
        <n v="0.81"/>
        <n v="0.2"/>
        <n v="0.23"/>
        <n v="0.12"/>
        <n v="0.21"/>
        <n v="0.09"/>
        <n v="0.13"/>
        <n v="0.18"/>
        <n v="0.28"/>
        <n v="0.35"/>
        <n v="0.25"/>
        <n v="0.36"/>
        <n v="0.39"/>
        <n v="0.22"/>
        <n v="0.24"/>
        <n v="0.0"/>
        <n v="0.46"/>
        <n v="0.45"/>
        <n v="0.41"/>
        <n v="0.54"/>
        <n v="0.89"/>
        <n v="0.34"/>
        <n v="0.16"/>
        <n v="0.15"/>
        <n v="0.83"/>
        <n v="0.61"/>
        <n v="0.65"/>
        <n v="1.18"/>
        <n v="0.27"/>
        <n v="0.68"/>
        <n v="0.99"/>
        <n v="0.5"/>
        <n v="0.07"/>
        <n v="0.1"/>
        <n v="0.64"/>
        <n v="0.17"/>
        <n v="0.08"/>
        <n v="0.11"/>
        <n v="0.04"/>
        <n v="0.01"/>
        <n v="0.02"/>
        <n v="0.14"/>
        <n v="0.91"/>
        <n v="0.77"/>
        <n v="0.05"/>
      </sharedItems>
    </cacheField>
    <cacheField name="npxg+xag2" numFmtId="0">
      <sharedItems containsString="0" containsBlank="1" containsNumber="1">
        <m/>
        <n v="1.14"/>
        <n v="0.96"/>
        <n v="0.81"/>
        <n v="0.79"/>
        <n v="0.92"/>
        <n v="0.91"/>
        <n v="0.76"/>
        <n v="0.65"/>
        <n v="0.69"/>
        <n v="0.75"/>
        <n v="0.8"/>
        <n v="1.03"/>
        <n v="1.11"/>
        <n v="1.09"/>
        <n v="1.06"/>
        <n v="0.94"/>
        <n v="1.0"/>
        <n v="0.19"/>
        <n v="0.95"/>
        <n v="1.22"/>
        <n v="1.49"/>
        <n v="0.84"/>
        <n v="0.99"/>
        <n v="0.7"/>
        <n v="0.93"/>
        <n v="0.77"/>
        <n v="0.61"/>
        <n v="0.97"/>
        <n v="0.74"/>
        <n v="0.67"/>
        <n v="0.4"/>
        <n v="0.73"/>
        <n v="0.57"/>
        <n v="0.49"/>
        <n v="0.68"/>
        <n v="0.63"/>
        <n v="1.05"/>
        <n v="1.16"/>
        <n v="0.87"/>
        <n v="1.13"/>
        <n v="0.89"/>
        <n v="0.64"/>
        <n v="0.53"/>
        <n v="0.5"/>
        <n v="0.52"/>
        <n v="0.85"/>
        <n v="0.88"/>
        <n v="0.37"/>
        <n v="0.48"/>
        <n v="0.29"/>
        <n v="0.42"/>
        <n v="0.22"/>
        <n v="0.46"/>
        <n v="0.59"/>
        <n v="0.54"/>
        <n v="0.62"/>
        <n v="0.47"/>
        <n v="0.39"/>
        <n v="0.72"/>
        <n v="0.51"/>
        <n v="0.41"/>
        <n v="0.45"/>
        <n v="0.55"/>
        <n v="0.34"/>
        <n v="0.58"/>
        <n v="0.43"/>
        <n v="0.66"/>
        <n v="0.0"/>
        <n v="0.44"/>
        <n v="0.83"/>
        <n v="1.34"/>
        <n v="0.98"/>
        <n v="1.18"/>
        <n v="0.3"/>
        <n v="0.35"/>
        <n v="0.56"/>
        <n v="0.2"/>
        <n v="0.27"/>
        <n v="0.71"/>
        <n v="0.86"/>
        <n v="0.6"/>
        <n v="0.78"/>
        <n v="0.38"/>
        <n v="0.31"/>
        <n v="0.13"/>
        <n v="0.82"/>
        <n v="0.06"/>
        <n v="0.33"/>
        <n v="0.04"/>
        <n v="0.24"/>
        <n v="0.28"/>
        <n v="0.12"/>
        <n v="0.23"/>
        <n v="0.36"/>
        <n v="1.2"/>
        <n v="0.32"/>
        <n v="0.09"/>
        <n v="0.21"/>
        <n v="0.1"/>
        <n v="1.01"/>
      </sharedItems>
    </cacheField>
    <cacheField name="Matches" numFmtId="0">
      <sharedItems containsBlank="1">
        <s v="Matches"/>
        <s v="Matche"/>
        <m/>
        <s v="Match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IM" cacheId="0" dataCaption="" rowGrandTotals="0" compact="0" compactData="0">
  <location ref="A3:G28" firstHeaderRow="0" firstDataRow="3" firstDataCol="0" rowPageCount="1" colPageCount="1"/>
  <pivotFields>
    <pivotField name="Index" axis="axisPage" compact="0" outline="0" multipleItemSelectionAllowed="1" showAll="0">
      <items>
        <item h="1" x="0"/>
        <item h="1" x="1"/>
        <item h="1" x="2"/>
        <item h="1" x="3"/>
        <item h="1" x="4"/>
        <item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t="default"/>
      </items>
    </pivotField>
    <pivotField name="Season" axis="axisRow" compact="0" outline="0" multipleItemSelectionAllowed="1" showAll="0" sortType="ascending" defaultSubtotal="0">
      <items>
        <item x="30"/>
        <item x="27"/>
        <item x="28"/>
        <item x="25"/>
        <item x="26"/>
        <item x="29"/>
        <item x="19"/>
        <item x="20"/>
        <item x="23"/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21"/>
        <item x="22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t="default"/>
      </items>
    </pivotField>
    <pivotField name="Squad" axis="axisRow" compact="0" outline="0" multipleItemSelectionAllowed="1" showAll="0" sortType="ascending">
      <items>
        <item x="80"/>
        <item x="84"/>
        <item x="46"/>
        <item x="24"/>
        <item x="5"/>
        <item x="18"/>
        <item x="58"/>
        <item x="103"/>
        <item x="39"/>
        <item x="44"/>
        <item x="92"/>
        <item x="78"/>
        <item x="61"/>
        <item x="0"/>
        <item x="10"/>
        <item x="8"/>
        <item x="30"/>
        <item x="38"/>
        <item x="54"/>
        <item x="69"/>
        <item x="109"/>
        <item x="76"/>
        <item x="59"/>
        <item x="108"/>
        <item x="11"/>
        <item x="62"/>
        <item x="99"/>
        <item x="7"/>
        <item x="100"/>
        <item x="111"/>
        <item x="110"/>
        <item x="66"/>
        <item x="41"/>
        <item x="90"/>
        <item x="12"/>
        <item x="53"/>
        <item x="67"/>
        <item x="82"/>
        <item x="34"/>
        <item x="74"/>
        <item x="86"/>
        <item x="83"/>
        <item x="31"/>
        <item x="25"/>
        <item x="105"/>
        <item x="113"/>
        <item x="42"/>
        <item x="2"/>
        <item x="17"/>
        <item x="75"/>
        <item x="37"/>
        <item x="45"/>
        <item x="6"/>
        <item x="22"/>
        <item x="26"/>
        <item x="97"/>
        <item x="19"/>
        <item x="55"/>
        <item x="14"/>
        <item x="3"/>
        <item x="65"/>
        <item x="29"/>
        <item x="16"/>
        <item x="57"/>
        <item x="77"/>
        <item x="96"/>
        <item x="20"/>
        <item x="27"/>
        <item x="9"/>
        <item x="79"/>
        <item x="85"/>
        <item x="43"/>
        <item x="21"/>
        <item x="91"/>
        <item x="48"/>
        <item x="70"/>
        <item x="47"/>
        <item x="107"/>
        <item x="1"/>
        <item x="106"/>
        <item x="33"/>
        <item x="71"/>
        <item x="60"/>
        <item x="51"/>
        <item x="52"/>
        <item x="28"/>
        <item x="4"/>
        <item x="101"/>
        <item x="13"/>
        <item x="73"/>
        <item x="56"/>
        <item x="50"/>
        <item x="102"/>
        <item x="36"/>
        <item x="32"/>
        <item x="89"/>
        <item x="68"/>
        <item x="15"/>
        <item x="104"/>
        <item x="35"/>
        <item x="94"/>
        <item x="23"/>
        <item x="93"/>
        <item x="88"/>
        <item x="49"/>
        <item x="81"/>
        <item x="112"/>
        <item x="64"/>
        <item x="63"/>
        <item x="98"/>
        <item x="87"/>
        <item x="40"/>
        <item x="95"/>
        <item x="72"/>
        <item t="default"/>
      </items>
    </pivotField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Co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Lg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name="M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Start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Mi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t="default"/>
      </items>
    </pivotField>
    <pivotField name="90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Gl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name="As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G+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G-P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P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name="PKat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rd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CrdR" dataField="1" compact="0" outline="0" multipleItemSelectionAllowed="1" showAll="0">
      <items>
        <item x="0"/>
        <item x="1"/>
        <item x="2"/>
        <item x="3"/>
        <item t="default"/>
      </items>
    </pivotField>
    <pivotField name="x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t="default"/>
      </items>
    </pivotField>
    <pivotField name="npx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t="default"/>
      </items>
    </pivotField>
    <pivotField name="x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t="default"/>
      </items>
    </pivotField>
    <pivotField name="npxG+x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t="default"/>
      </items>
    </pivotField>
    <pivotField name="PrgC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t="default"/>
      </items>
    </pivotField>
    <pivotField name="PrgP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t="default"/>
      </items>
    </pivotField>
    <pivotField name="Prg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t="default"/>
      </items>
    </pivotField>
    <pivotField name="gls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t="default"/>
      </items>
    </pivotField>
    <pivotField name="ast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t="default"/>
      </items>
    </pivotField>
    <pivotField name="g+a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g-pk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t="default"/>
      </items>
    </pivotField>
    <pivotField name="G+A-P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t="default"/>
      </items>
    </pivotField>
    <pivotField name="x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xa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name="xG+xA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npx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npxg+xag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ame="Matche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3"/>
  </rowFields>
  <colFields>
    <field x="-2"/>
  </colFields>
  <pageFields>
    <pageField fld="0"/>
  </pageFields>
  <dataFields>
    <dataField name="Goals" fld="11" baseField="0"/>
    <dataField name="Assists" fld="12" baseField="0"/>
    <dataField name="Minutes Played" fld="9" baseField="0"/>
    <dataField name="Yellow Cards" fld="17" baseField="0"/>
    <dataField name="Red Card" fld="1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fbref.com/en/players/69384e5d/matchlogs/2016-2017/summary/Neymar-Match-Logs" TargetMode="External"/><Relationship Id="rId391" Type="http://schemas.openxmlformats.org/officeDocument/2006/relationships/hyperlink" Target="https://fbref.com/en/comps/12/2016-2017/2016-2017-La-Liga-Stats" TargetMode="External"/><Relationship Id="rId390" Type="http://schemas.openxmlformats.org/officeDocument/2006/relationships/hyperlink" Target="https://fbref.com/en/squads/206d90db/2016-2017/c12/Barcelona-Stats-La-Liga" TargetMode="External"/><Relationship Id="rId1" Type="http://schemas.openxmlformats.org/officeDocument/2006/relationships/hyperlink" Target="https://fbref.com/en/squads/206d90db/2004-2005/c12/Barcelona-Stats-La-Liga" TargetMode="External"/><Relationship Id="rId2" Type="http://schemas.openxmlformats.org/officeDocument/2006/relationships/hyperlink" Target="https://fbref.com/en/comps/12/2004-2005/2004-2005-La-Liga-Stats" TargetMode="External"/><Relationship Id="rId3" Type="http://schemas.openxmlformats.org/officeDocument/2006/relationships/hyperlink" Target="https://fbref.com/en/players/d70ce98e/matchlogs/2004-2005/summary/Lionel-Messi-Match-Logs" TargetMode="External"/><Relationship Id="rId4" Type="http://schemas.openxmlformats.org/officeDocument/2006/relationships/hyperlink" Target="https://fbref.com/en/squads/206d90db/2005-2006/c12/Barcelona-Stats-La-Liga" TargetMode="External"/><Relationship Id="rId2180" Type="http://schemas.openxmlformats.org/officeDocument/2006/relationships/hyperlink" Target="https://fbref.com/en/squads/53a2f082/2020-2021/c12/Real-Madrid-Stats-La-Liga" TargetMode="External"/><Relationship Id="rId2181" Type="http://schemas.openxmlformats.org/officeDocument/2006/relationships/hyperlink" Target="https://fbref.com/en/comps/12/2020-2021/2020-2021-La-Liga-Stats" TargetMode="External"/><Relationship Id="rId2182" Type="http://schemas.openxmlformats.org/officeDocument/2006/relationships/hyperlink" Target="https://fbref.com/en/players/45af8a54/matchlogs/2020-2021/summary/Marco-Asensio-Match-Logs" TargetMode="External"/><Relationship Id="rId2183" Type="http://schemas.openxmlformats.org/officeDocument/2006/relationships/hyperlink" Target="https://fbref.com/en/squads/53a2f082/2021-2022/c12/Real-Madrid-Stats-La-Liga" TargetMode="External"/><Relationship Id="rId9" Type="http://schemas.openxmlformats.org/officeDocument/2006/relationships/hyperlink" Target="https://fbref.com/en/players/d70ce98e/matchlogs/2006-2007/summary/Lionel-Messi-Match-Logs" TargetMode="External"/><Relationship Id="rId385" Type="http://schemas.openxmlformats.org/officeDocument/2006/relationships/hyperlink" Target="https://fbref.com/en/comps/12/2014-2015/2014-2015-La-Liga-Stats" TargetMode="External"/><Relationship Id="rId2184" Type="http://schemas.openxmlformats.org/officeDocument/2006/relationships/hyperlink" Target="https://fbref.com/en/comps/12/2021-2022/2021-2022-La-Liga-Stats" TargetMode="External"/><Relationship Id="rId384" Type="http://schemas.openxmlformats.org/officeDocument/2006/relationships/hyperlink" Target="https://fbref.com/en/squads/206d90db/2014-2015/c12/Barcelona-Stats-La-Liga" TargetMode="External"/><Relationship Id="rId2185" Type="http://schemas.openxmlformats.org/officeDocument/2006/relationships/hyperlink" Target="https://fbref.com/en/players/45af8a54/matchlogs/2021-2022/summary/Marco-Asensio-Match-Logs" TargetMode="External"/><Relationship Id="rId383" Type="http://schemas.openxmlformats.org/officeDocument/2006/relationships/hyperlink" Target="https://fbref.com/en/players/69384e5d/matchlogs/2013-2014/summary/Neymar-Match-Logs" TargetMode="External"/><Relationship Id="rId2186" Type="http://schemas.openxmlformats.org/officeDocument/2006/relationships/hyperlink" Target="https://fbref.com/en/squads/53a2f082/2022-2023/c12/Real-Madrid-Stats-La-Liga" TargetMode="External"/><Relationship Id="rId382" Type="http://schemas.openxmlformats.org/officeDocument/2006/relationships/hyperlink" Target="https://fbref.com/en/comps/12/2013-2014/2013-2014-La-Liga-Stats" TargetMode="External"/><Relationship Id="rId2187" Type="http://schemas.openxmlformats.org/officeDocument/2006/relationships/hyperlink" Target="https://fbref.com/en/comps/12/2022-2023/2022-2023-La-Liga-Stats" TargetMode="External"/><Relationship Id="rId5" Type="http://schemas.openxmlformats.org/officeDocument/2006/relationships/hyperlink" Target="https://fbref.com/en/comps/12/2005-2006/2005-2006-La-Liga-Stats" TargetMode="External"/><Relationship Id="rId389" Type="http://schemas.openxmlformats.org/officeDocument/2006/relationships/hyperlink" Target="https://fbref.com/en/players/69384e5d/matchlogs/2015-2016/summary/Neymar-Match-Logs" TargetMode="External"/><Relationship Id="rId2188" Type="http://schemas.openxmlformats.org/officeDocument/2006/relationships/hyperlink" Target="https://fbref.com/en/players/45af8a54/matchlogs/2022-2023/summary/Marco-Asensio-Match-Logs" TargetMode="External"/><Relationship Id="rId6" Type="http://schemas.openxmlformats.org/officeDocument/2006/relationships/hyperlink" Target="https://fbref.com/en/players/d70ce98e/matchlogs/2005-2006/summary/Lionel-Messi-Match-Logs" TargetMode="External"/><Relationship Id="rId388" Type="http://schemas.openxmlformats.org/officeDocument/2006/relationships/hyperlink" Target="https://fbref.com/en/comps/12/2015-2016/2015-2016-La-Liga-Stats" TargetMode="External"/><Relationship Id="rId2189" Type="http://schemas.openxmlformats.org/officeDocument/2006/relationships/hyperlink" Target="https://fbref.com/en/squads/e2d8892c/2023-2024/c13/Paris-Saint-Germain-Stats-Ligue-1" TargetMode="External"/><Relationship Id="rId7" Type="http://schemas.openxmlformats.org/officeDocument/2006/relationships/hyperlink" Target="https://fbref.com/en/squads/206d90db/2006-2007/c12/Barcelona-Stats-La-Liga" TargetMode="External"/><Relationship Id="rId387" Type="http://schemas.openxmlformats.org/officeDocument/2006/relationships/hyperlink" Target="https://fbref.com/en/squads/206d90db/2015-2016/c12/Barcelona-Stats-La-Liga" TargetMode="External"/><Relationship Id="rId8" Type="http://schemas.openxmlformats.org/officeDocument/2006/relationships/hyperlink" Target="https://fbref.com/en/comps/12/2006-2007/2006-2007-La-Liga-Stats" TargetMode="External"/><Relationship Id="rId386" Type="http://schemas.openxmlformats.org/officeDocument/2006/relationships/hyperlink" Target="https://fbref.com/en/players/69384e5d/matchlogs/2014-2015/summary/Neymar-Match-Logs" TargetMode="External"/><Relationship Id="rId381" Type="http://schemas.openxmlformats.org/officeDocument/2006/relationships/hyperlink" Target="https://fbref.com/en/squads/206d90db/2013-2014/c12/Barcelona-Stats-La-Liga" TargetMode="External"/><Relationship Id="rId380" Type="http://schemas.openxmlformats.org/officeDocument/2006/relationships/hyperlink" Target="https://fbref.com/en/players/21a66f6a/matchlogs/2024-2025/summary/Harry-Kane-Match-Logs" TargetMode="External"/><Relationship Id="rId379" Type="http://schemas.openxmlformats.org/officeDocument/2006/relationships/hyperlink" Target="https://fbref.com/en/comps/20/Bundesliga-Stats" TargetMode="External"/><Relationship Id="rId2170" Type="http://schemas.openxmlformats.org/officeDocument/2006/relationships/hyperlink" Target="https://fbref.com/en/players/45af8a54/matchlogs/2016-2017/summary/Marco-Asensio-Match-Logs" TargetMode="External"/><Relationship Id="rId2171" Type="http://schemas.openxmlformats.org/officeDocument/2006/relationships/hyperlink" Target="https://fbref.com/en/squads/53a2f082/2017-2018/c12/Real-Madrid-Stats-La-Liga" TargetMode="External"/><Relationship Id="rId2172" Type="http://schemas.openxmlformats.org/officeDocument/2006/relationships/hyperlink" Target="https://fbref.com/en/comps/12/2017-2018/2017-2018-La-Liga-Stats" TargetMode="External"/><Relationship Id="rId374" Type="http://schemas.openxmlformats.org/officeDocument/2006/relationships/hyperlink" Target="https://fbref.com/en/players/21a66f6a/matchlogs/2022-2023/summary/Harry-Kane-Match-Logs" TargetMode="External"/><Relationship Id="rId2173" Type="http://schemas.openxmlformats.org/officeDocument/2006/relationships/hyperlink" Target="https://fbref.com/en/players/45af8a54/matchlogs/2017-2018/summary/Marco-Asensio-Match-Logs" TargetMode="External"/><Relationship Id="rId373" Type="http://schemas.openxmlformats.org/officeDocument/2006/relationships/hyperlink" Target="https://fbref.com/en/comps/9/2022-2023/2022-2023-Premier-League-Stats" TargetMode="External"/><Relationship Id="rId2174" Type="http://schemas.openxmlformats.org/officeDocument/2006/relationships/hyperlink" Target="https://fbref.com/en/squads/53a2f082/2018-2019/c12/Real-Madrid-Stats-La-Liga" TargetMode="External"/><Relationship Id="rId372" Type="http://schemas.openxmlformats.org/officeDocument/2006/relationships/hyperlink" Target="https://fbref.com/en/squads/361ca564/2022-2023/c9/Tottenham-Hotspur-Stats-Premier-League" TargetMode="External"/><Relationship Id="rId2175" Type="http://schemas.openxmlformats.org/officeDocument/2006/relationships/hyperlink" Target="https://fbref.com/en/comps/12/2018-2019/2018-2019-La-Liga-Stats" TargetMode="External"/><Relationship Id="rId371" Type="http://schemas.openxmlformats.org/officeDocument/2006/relationships/hyperlink" Target="https://fbref.com/en/players/21a66f6a/matchlogs/2021-2022/summary/Harry-Kane-Match-Logs" TargetMode="External"/><Relationship Id="rId2176" Type="http://schemas.openxmlformats.org/officeDocument/2006/relationships/hyperlink" Target="https://fbref.com/en/players/45af8a54/matchlogs/2018-2019/summary/Marco-Asensio-Match-Logs" TargetMode="External"/><Relationship Id="rId378" Type="http://schemas.openxmlformats.org/officeDocument/2006/relationships/hyperlink" Target="https://fbref.com/en/squads/054efa67/2024-2025/c20/Bayern-Munich-Stats-Bundesliga" TargetMode="External"/><Relationship Id="rId2177" Type="http://schemas.openxmlformats.org/officeDocument/2006/relationships/hyperlink" Target="https://fbref.com/en/squads/53a2f082/2019-2020/c12/Real-Madrid-Stats-La-Liga" TargetMode="External"/><Relationship Id="rId377" Type="http://schemas.openxmlformats.org/officeDocument/2006/relationships/hyperlink" Target="https://fbref.com/en/players/21a66f6a/matchlogs/2023-2024/summary/Harry-Kane-Match-Logs" TargetMode="External"/><Relationship Id="rId2178" Type="http://schemas.openxmlformats.org/officeDocument/2006/relationships/hyperlink" Target="https://fbref.com/en/comps/12/2019-2020/2019-2020-La-Liga-Stats" TargetMode="External"/><Relationship Id="rId376" Type="http://schemas.openxmlformats.org/officeDocument/2006/relationships/hyperlink" Target="https://fbref.com/en/comps/20/2023-2024/2023-2024-Bundesliga-Stats" TargetMode="External"/><Relationship Id="rId2179" Type="http://schemas.openxmlformats.org/officeDocument/2006/relationships/hyperlink" Target="https://fbref.com/en/players/45af8a54/matchlogs/2019-2020/summary/Marco-Asensio-Match-Logs" TargetMode="External"/><Relationship Id="rId375" Type="http://schemas.openxmlformats.org/officeDocument/2006/relationships/hyperlink" Target="https://fbref.com/en/squads/054efa67/2023-2024/c20/Bayern-Munich-Stats-Bundesliga" TargetMode="External"/><Relationship Id="rId2190" Type="http://schemas.openxmlformats.org/officeDocument/2006/relationships/hyperlink" Target="https://fbref.com/en/comps/13/2023-2024/2023-2024-Ligue-1-Stats" TargetMode="External"/><Relationship Id="rId2191" Type="http://schemas.openxmlformats.org/officeDocument/2006/relationships/hyperlink" Target="https://fbref.com/en/players/45af8a54/matchlogs/2023-2024/summary/Marco-Asensio-Match-Logs" TargetMode="External"/><Relationship Id="rId2192" Type="http://schemas.openxmlformats.org/officeDocument/2006/relationships/hyperlink" Target="https://fbref.com/en/squads/e2d8892c/2024-2025/c13/Paris-Saint-Germain-Stats-Ligue-1" TargetMode="External"/><Relationship Id="rId2193" Type="http://schemas.openxmlformats.org/officeDocument/2006/relationships/hyperlink" Target="https://fbref.com/en/comps/13/Ligue-1-Stats" TargetMode="External"/><Relationship Id="rId2194" Type="http://schemas.openxmlformats.org/officeDocument/2006/relationships/hyperlink" Target="https://fbref.com/en/players/45af8a54/matchlogs/2024-2025/summary/Marco-Asensio-Match-Logs" TargetMode="External"/><Relationship Id="rId396" Type="http://schemas.openxmlformats.org/officeDocument/2006/relationships/hyperlink" Target="https://fbref.com/en/squads/e2d8892c/2018-2019/c13/Paris-Saint-Germain-Stats-Ligue-1" TargetMode="External"/><Relationship Id="rId2195" Type="http://schemas.openxmlformats.org/officeDocument/2006/relationships/hyperlink" Target="https://fbref.com/en/squads/abdce579/2015/c24/Palmeiras-Stats-Serie-A" TargetMode="External"/><Relationship Id="rId395" Type="http://schemas.openxmlformats.org/officeDocument/2006/relationships/hyperlink" Target="https://fbref.com/en/players/69384e5d/matchlogs/2017-2018/summary/Neymar-Match-Logs" TargetMode="External"/><Relationship Id="rId2196" Type="http://schemas.openxmlformats.org/officeDocument/2006/relationships/hyperlink" Target="https://fbref.com/en/comps/24/2015/2015-Serie-A-Stats" TargetMode="External"/><Relationship Id="rId394" Type="http://schemas.openxmlformats.org/officeDocument/2006/relationships/hyperlink" Target="https://fbref.com/en/comps/13/2017-2018/2017-2018-Ligue-1-Stats" TargetMode="External"/><Relationship Id="rId2197" Type="http://schemas.openxmlformats.org/officeDocument/2006/relationships/hyperlink" Target="https://fbref.com/en/players/b66315ae/matchlogs/2015/summary/Gabriel-Jesus-Match-Logs" TargetMode="External"/><Relationship Id="rId393" Type="http://schemas.openxmlformats.org/officeDocument/2006/relationships/hyperlink" Target="https://fbref.com/en/squads/e2d8892c/2017-2018/c13/Paris-Saint-Germain-Stats-Ligue-1" TargetMode="External"/><Relationship Id="rId2198" Type="http://schemas.openxmlformats.org/officeDocument/2006/relationships/hyperlink" Target="https://fbref.com/en/squads/abdce579/2016/c24/Palmeiras-Stats-Serie-A" TargetMode="External"/><Relationship Id="rId2199" Type="http://schemas.openxmlformats.org/officeDocument/2006/relationships/hyperlink" Target="https://fbref.com/en/comps/24/2016/2016-Serie-A-Stats" TargetMode="External"/><Relationship Id="rId399" Type="http://schemas.openxmlformats.org/officeDocument/2006/relationships/hyperlink" Target="https://fbref.com/en/squads/e2d8892c/2019-2020/c13/Paris-Saint-Germain-Stats-Ligue-1" TargetMode="External"/><Relationship Id="rId398" Type="http://schemas.openxmlformats.org/officeDocument/2006/relationships/hyperlink" Target="https://fbref.com/en/players/69384e5d/matchlogs/2018-2019/summary/Neymar-Match-Logs" TargetMode="External"/><Relationship Id="rId397" Type="http://schemas.openxmlformats.org/officeDocument/2006/relationships/hyperlink" Target="https://fbref.com/en/comps/13/2018-2019/2018-2019-Ligue-1-Stats" TargetMode="External"/><Relationship Id="rId1730" Type="http://schemas.openxmlformats.org/officeDocument/2006/relationships/hyperlink" Target="https://fbref.com/en/players/19cda00b/matchlogs/2018-2019/summary/Angel-Di-Maria-Match-Logs" TargetMode="External"/><Relationship Id="rId1731" Type="http://schemas.openxmlformats.org/officeDocument/2006/relationships/hyperlink" Target="https://fbref.com/en/squads/e2d8892c/2019-2020/c13/Paris-Saint-Germain-Stats-Ligue-1" TargetMode="External"/><Relationship Id="rId1732" Type="http://schemas.openxmlformats.org/officeDocument/2006/relationships/hyperlink" Target="https://fbref.com/en/comps/13/2019-2020/2019-2020-Ligue-1-Stats" TargetMode="External"/><Relationship Id="rId1733" Type="http://schemas.openxmlformats.org/officeDocument/2006/relationships/hyperlink" Target="https://fbref.com/en/players/19cda00b/matchlogs/2019-2020/summary/Angel-Di-Maria-Match-Logs" TargetMode="External"/><Relationship Id="rId1734" Type="http://schemas.openxmlformats.org/officeDocument/2006/relationships/hyperlink" Target="https://fbref.com/en/squads/e2d8892c/2020-2021/c13/Paris-Saint-Germain-Stats-Ligue-1" TargetMode="External"/><Relationship Id="rId1735" Type="http://schemas.openxmlformats.org/officeDocument/2006/relationships/hyperlink" Target="https://fbref.com/en/comps/13/2020-2021/2020-2021-Ligue-1-Stats" TargetMode="External"/><Relationship Id="rId1736" Type="http://schemas.openxmlformats.org/officeDocument/2006/relationships/hyperlink" Target="https://fbref.com/en/players/19cda00b/matchlogs/2020-2021/summary/Angel-Di-Maria-Match-Logs" TargetMode="External"/><Relationship Id="rId1737" Type="http://schemas.openxmlformats.org/officeDocument/2006/relationships/hyperlink" Target="https://fbref.com/en/squads/e2d8892c/2021-2022/c13/Paris-Saint-Germain-Stats-Ligue-1" TargetMode="External"/><Relationship Id="rId1738" Type="http://schemas.openxmlformats.org/officeDocument/2006/relationships/hyperlink" Target="https://fbref.com/en/comps/13/2021-2022/2021-2022-Ligue-1-Stats" TargetMode="External"/><Relationship Id="rId1739" Type="http://schemas.openxmlformats.org/officeDocument/2006/relationships/hyperlink" Target="https://fbref.com/en/players/19cda00b/matchlogs/2021-2022/summary/Angel-Di-Maria-Match-Logs" TargetMode="External"/><Relationship Id="rId1720" Type="http://schemas.openxmlformats.org/officeDocument/2006/relationships/hyperlink" Target="https://fbref.com/en/comps/13/2015-2016/2015-2016-Ligue-1-Stats" TargetMode="External"/><Relationship Id="rId1721" Type="http://schemas.openxmlformats.org/officeDocument/2006/relationships/hyperlink" Target="https://fbref.com/en/players/19cda00b/matchlogs/2015-2016/summary/Angel-Di-Maria-Match-Logs" TargetMode="External"/><Relationship Id="rId1722" Type="http://schemas.openxmlformats.org/officeDocument/2006/relationships/hyperlink" Target="https://fbref.com/en/squads/e2d8892c/2016-2017/c13/Paris-Saint-Germain-Stats-Ligue-1" TargetMode="External"/><Relationship Id="rId1723" Type="http://schemas.openxmlformats.org/officeDocument/2006/relationships/hyperlink" Target="https://fbref.com/en/comps/13/2016-2017/2016-2017-Ligue-1-Stats" TargetMode="External"/><Relationship Id="rId1724" Type="http://schemas.openxmlformats.org/officeDocument/2006/relationships/hyperlink" Target="https://fbref.com/en/players/19cda00b/matchlogs/2016-2017/summary/Angel-Di-Maria-Match-Logs" TargetMode="External"/><Relationship Id="rId1725" Type="http://schemas.openxmlformats.org/officeDocument/2006/relationships/hyperlink" Target="https://fbref.com/en/squads/e2d8892c/2017-2018/c13/Paris-Saint-Germain-Stats-Ligue-1" TargetMode="External"/><Relationship Id="rId1726" Type="http://schemas.openxmlformats.org/officeDocument/2006/relationships/hyperlink" Target="https://fbref.com/en/comps/13/2017-2018/2017-2018-Ligue-1-Stats" TargetMode="External"/><Relationship Id="rId1727" Type="http://schemas.openxmlformats.org/officeDocument/2006/relationships/hyperlink" Target="https://fbref.com/en/players/19cda00b/matchlogs/2017-2018/summary/Angel-Di-Maria-Match-Logs" TargetMode="External"/><Relationship Id="rId1728" Type="http://schemas.openxmlformats.org/officeDocument/2006/relationships/hyperlink" Target="https://fbref.com/en/squads/e2d8892c/2018-2019/c13/Paris-Saint-Germain-Stats-Ligue-1" TargetMode="External"/><Relationship Id="rId1729" Type="http://schemas.openxmlformats.org/officeDocument/2006/relationships/hyperlink" Target="https://fbref.com/en/comps/13/2018-2019/2018-2019-Ligue-1-Stats" TargetMode="External"/><Relationship Id="rId1752" Type="http://schemas.openxmlformats.org/officeDocument/2006/relationships/hyperlink" Target="https://fbref.com/en/squads/cb188c0c/2008-2009/c13/Lille-Stats-Ligue-1" TargetMode="External"/><Relationship Id="rId1753" Type="http://schemas.openxmlformats.org/officeDocument/2006/relationships/hyperlink" Target="https://fbref.com/en/comps/13/2008-2009/2008-2009-Ligue-1-Stats" TargetMode="External"/><Relationship Id="rId1754" Type="http://schemas.openxmlformats.org/officeDocument/2006/relationships/hyperlink" Target="https://fbref.com/en/players/a39bb753/matchlogs/2008-2009/summary/Eden-Hazard-Match-Logs" TargetMode="External"/><Relationship Id="rId1755" Type="http://schemas.openxmlformats.org/officeDocument/2006/relationships/hyperlink" Target="https://fbref.com/en/squads/cb188c0c/2009-2010/c13/Lille-Stats-Ligue-1" TargetMode="External"/><Relationship Id="rId1756" Type="http://schemas.openxmlformats.org/officeDocument/2006/relationships/hyperlink" Target="https://fbref.com/en/comps/13/2009-2010/2009-2010-Ligue-1-Stats" TargetMode="External"/><Relationship Id="rId1757" Type="http://schemas.openxmlformats.org/officeDocument/2006/relationships/hyperlink" Target="https://fbref.com/en/players/a39bb753/matchlogs/2009-2010/summary/Eden-Hazard-Match-Logs" TargetMode="External"/><Relationship Id="rId1758" Type="http://schemas.openxmlformats.org/officeDocument/2006/relationships/hyperlink" Target="https://fbref.com/en/squads/cb188c0c/2010-2011/c13/Lille-Stats-Ligue-1" TargetMode="External"/><Relationship Id="rId1759" Type="http://schemas.openxmlformats.org/officeDocument/2006/relationships/hyperlink" Target="https://fbref.com/en/comps/13/2010-2011/2010-2011-Ligue-1-Stats" TargetMode="External"/><Relationship Id="rId808" Type="http://schemas.openxmlformats.org/officeDocument/2006/relationships/hyperlink" Target="https://fbref.com/en/squads/6c37111f/2012-2013/c18/Novara-Stats-Serie-B" TargetMode="External"/><Relationship Id="rId807" Type="http://schemas.openxmlformats.org/officeDocument/2006/relationships/hyperlink" Target="https://fbref.com/en/players/e0921a4f/matchlogs/2024-2025/summary/Paulo-Dybala-Match-Logs" TargetMode="External"/><Relationship Id="rId806" Type="http://schemas.openxmlformats.org/officeDocument/2006/relationships/hyperlink" Target="https://fbref.com/en/comps/11/Serie-A-Stats" TargetMode="External"/><Relationship Id="rId805" Type="http://schemas.openxmlformats.org/officeDocument/2006/relationships/hyperlink" Target="https://fbref.com/en/squads/cf74a709/2024-2025/c11/Roma-Stats-Serie-A" TargetMode="External"/><Relationship Id="rId809" Type="http://schemas.openxmlformats.org/officeDocument/2006/relationships/hyperlink" Target="https://fbref.com/en/comps/18/2012-2013/2012-2013-Serie-B-Stats" TargetMode="External"/><Relationship Id="rId800" Type="http://schemas.openxmlformats.org/officeDocument/2006/relationships/hyperlink" Target="https://fbref.com/en/comps/11/2022-2023/2022-2023-Serie-A-Stats" TargetMode="External"/><Relationship Id="rId804" Type="http://schemas.openxmlformats.org/officeDocument/2006/relationships/hyperlink" Target="https://fbref.com/en/players/e0921a4f/matchlogs/2023-2024/summary/Paulo-Dybala-Match-Logs" TargetMode="External"/><Relationship Id="rId803" Type="http://schemas.openxmlformats.org/officeDocument/2006/relationships/hyperlink" Target="https://fbref.com/en/comps/11/2023-2024/2023-2024-Serie-A-Stats" TargetMode="External"/><Relationship Id="rId802" Type="http://schemas.openxmlformats.org/officeDocument/2006/relationships/hyperlink" Target="https://fbref.com/en/squads/cf74a709/2023-2024/c11/Roma-Stats-Serie-A" TargetMode="External"/><Relationship Id="rId801" Type="http://schemas.openxmlformats.org/officeDocument/2006/relationships/hyperlink" Target="https://fbref.com/en/players/e0921a4f/matchlogs/2022-2023/summary/Paulo-Dybala-Match-Logs" TargetMode="External"/><Relationship Id="rId1750" Type="http://schemas.openxmlformats.org/officeDocument/2006/relationships/hyperlink" Target="https://fbref.com/en/comps/13/2007-2008/2007-2008-Ligue-1-Stats" TargetMode="External"/><Relationship Id="rId1751" Type="http://schemas.openxmlformats.org/officeDocument/2006/relationships/hyperlink" Target="https://fbref.com/en/players/a39bb753/matchlogs/2007-2008/summary/Eden-Hazard-Match-Logs" TargetMode="External"/><Relationship Id="rId1741" Type="http://schemas.openxmlformats.org/officeDocument/2006/relationships/hyperlink" Target="https://fbref.com/en/comps/11/2022-2023/2022-2023-Serie-A-Stats" TargetMode="External"/><Relationship Id="rId1742" Type="http://schemas.openxmlformats.org/officeDocument/2006/relationships/hyperlink" Target="https://fbref.com/en/players/19cda00b/matchlogs/2022-2023/summary/Angel-Di-Maria-Match-Logs" TargetMode="External"/><Relationship Id="rId1743" Type="http://schemas.openxmlformats.org/officeDocument/2006/relationships/hyperlink" Target="https://fbref.com/en/squads/a77c513e/2023-2024/c32/Benfica-Stats-Primeira-Liga" TargetMode="External"/><Relationship Id="rId1744" Type="http://schemas.openxmlformats.org/officeDocument/2006/relationships/hyperlink" Target="https://fbref.com/en/comps/32/2023-2024/2023-2024-Primeira-Liga-Stats" TargetMode="External"/><Relationship Id="rId1745" Type="http://schemas.openxmlformats.org/officeDocument/2006/relationships/hyperlink" Target="https://fbref.com/en/players/19cda00b/matchlogs/2023-2024/summary/Angel-Di-Maria-Match-Logs" TargetMode="External"/><Relationship Id="rId1746" Type="http://schemas.openxmlformats.org/officeDocument/2006/relationships/hyperlink" Target="https://fbref.com/en/squads/a77c513e/2024-2025/c32/Benfica-Stats-Primeira-Liga" TargetMode="External"/><Relationship Id="rId1747" Type="http://schemas.openxmlformats.org/officeDocument/2006/relationships/hyperlink" Target="https://fbref.com/en/comps/32/Primeira-Liga-Stats" TargetMode="External"/><Relationship Id="rId1748" Type="http://schemas.openxmlformats.org/officeDocument/2006/relationships/hyperlink" Target="https://fbref.com/en/players/19cda00b/matchlogs/2024-2025/summary/Angel-Di-Maria-Match-Logs" TargetMode="External"/><Relationship Id="rId1749" Type="http://schemas.openxmlformats.org/officeDocument/2006/relationships/hyperlink" Target="https://fbref.com/en/squads/cb188c0c/2007-2008/c13/Lille-Stats-Ligue-1" TargetMode="External"/><Relationship Id="rId1740" Type="http://schemas.openxmlformats.org/officeDocument/2006/relationships/hyperlink" Target="https://fbref.com/en/squads/e0652b02/2022-2023/c11/Juventus-Stats-Serie-A" TargetMode="External"/><Relationship Id="rId1710" Type="http://schemas.openxmlformats.org/officeDocument/2006/relationships/hyperlink" Target="https://fbref.com/en/squads/53a2f082/2012-2013/c12/Real-Madrid-Stats-La-Liga" TargetMode="External"/><Relationship Id="rId1711" Type="http://schemas.openxmlformats.org/officeDocument/2006/relationships/hyperlink" Target="https://fbref.com/en/comps/12/2012-2013/2012-2013-La-Liga-Stats" TargetMode="External"/><Relationship Id="rId1712" Type="http://schemas.openxmlformats.org/officeDocument/2006/relationships/hyperlink" Target="https://fbref.com/en/players/19cda00b/matchlogs/2012-2013/summary/Angel-Di-Maria-Match-Logs" TargetMode="External"/><Relationship Id="rId1713" Type="http://schemas.openxmlformats.org/officeDocument/2006/relationships/hyperlink" Target="https://fbref.com/en/squads/53a2f082/2013-2014/c12/Real-Madrid-Stats-La-Liga" TargetMode="External"/><Relationship Id="rId1714" Type="http://schemas.openxmlformats.org/officeDocument/2006/relationships/hyperlink" Target="https://fbref.com/en/comps/12/2013-2014/2013-2014-La-Liga-Stats" TargetMode="External"/><Relationship Id="rId1715" Type="http://schemas.openxmlformats.org/officeDocument/2006/relationships/hyperlink" Target="https://fbref.com/en/players/19cda00b/matchlogs/2013-2014/summary/Angel-Di-Maria-Match-Logs" TargetMode="External"/><Relationship Id="rId1716" Type="http://schemas.openxmlformats.org/officeDocument/2006/relationships/hyperlink" Target="https://fbref.com/en/squads/19538871/2014-2015/c9/Manchester-United-Stats-Premier-League" TargetMode="External"/><Relationship Id="rId1717" Type="http://schemas.openxmlformats.org/officeDocument/2006/relationships/hyperlink" Target="https://fbref.com/en/comps/9/2014-2015/2014-2015-Premier-League-Stats" TargetMode="External"/><Relationship Id="rId1718" Type="http://schemas.openxmlformats.org/officeDocument/2006/relationships/hyperlink" Target="https://fbref.com/en/players/19cda00b/matchlogs/2014-2015/summary/Angel-Di-Maria-Match-Logs" TargetMode="External"/><Relationship Id="rId1719" Type="http://schemas.openxmlformats.org/officeDocument/2006/relationships/hyperlink" Target="https://fbref.com/en/squads/e2d8892c/2015-2016/c13/Paris-Saint-Germain-Stats-Ligue-1" TargetMode="External"/><Relationship Id="rId1700" Type="http://schemas.openxmlformats.org/officeDocument/2006/relationships/hyperlink" Target="https://fbref.com/en/players/19cda00b/matchlogs/2008-2009/summary/Angel-Di-Maria-Match-Logs" TargetMode="External"/><Relationship Id="rId1701" Type="http://schemas.openxmlformats.org/officeDocument/2006/relationships/hyperlink" Target="https://fbref.com/en/squads/a77c513e/2009-2010/c32/Benfica-Stats-Primeira-Liga" TargetMode="External"/><Relationship Id="rId1702" Type="http://schemas.openxmlformats.org/officeDocument/2006/relationships/hyperlink" Target="https://fbref.com/en/comps/32/2009-2010/2009-2010-Primeira-Liga-Stats" TargetMode="External"/><Relationship Id="rId1703" Type="http://schemas.openxmlformats.org/officeDocument/2006/relationships/hyperlink" Target="https://fbref.com/en/players/19cda00b/matchlogs/2009-2010/summary/Angel-Di-Maria-Match-Logs" TargetMode="External"/><Relationship Id="rId1704" Type="http://schemas.openxmlformats.org/officeDocument/2006/relationships/hyperlink" Target="https://fbref.com/en/squads/53a2f082/2010-2011/c12/Real-Madrid-Stats-La-Liga" TargetMode="External"/><Relationship Id="rId1705" Type="http://schemas.openxmlformats.org/officeDocument/2006/relationships/hyperlink" Target="https://fbref.com/en/comps/12/2010-2011/2010-2011-La-Liga-Stats" TargetMode="External"/><Relationship Id="rId1706" Type="http://schemas.openxmlformats.org/officeDocument/2006/relationships/hyperlink" Target="https://fbref.com/en/players/19cda00b/matchlogs/2010-2011/summary/Angel-Di-Maria-Match-Logs" TargetMode="External"/><Relationship Id="rId1707" Type="http://schemas.openxmlformats.org/officeDocument/2006/relationships/hyperlink" Target="https://fbref.com/en/squads/53a2f082/2011-2012/c12/Real-Madrid-Stats-La-Liga" TargetMode="External"/><Relationship Id="rId1708" Type="http://schemas.openxmlformats.org/officeDocument/2006/relationships/hyperlink" Target="https://fbref.com/en/comps/12/2011-2012/2011-2012-La-Liga-Stats" TargetMode="External"/><Relationship Id="rId1709" Type="http://schemas.openxmlformats.org/officeDocument/2006/relationships/hyperlink" Target="https://fbref.com/en/players/19cda00b/matchlogs/2011-2012/summary/Angel-Di-Maria-Match-Logs" TargetMode="External"/><Relationship Id="rId40" Type="http://schemas.openxmlformats.org/officeDocument/2006/relationships/hyperlink" Target="https://fbref.com/en/squads/206d90db/2017-2018/c12/Barcelona-Stats-La-Liga" TargetMode="External"/><Relationship Id="rId1334" Type="http://schemas.openxmlformats.org/officeDocument/2006/relationships/hyperlink" Target="https://fbref.com/en/comps/20/2017-2018/2017-2018-Bundesliga-Stats" TargetMode="External"/><Relationship Id="rId1335" Type="http://schemas.openxmlformats.org/officeDocument/2006/relationships/hyperlink" Target="https://fbref.com/en/players/36a3ff67/matchlogs/2017-2018/summary/Marco-Reus-Match-Logs" TargetMode="External"/><Relationship Id="rId42" Type="http://schemas.openxmlformats.org/officeDocument/2006/relationships/hyperlink" Target="https://fbref.com/en/players/d70ce98e/matchlogs/2017-2018/summary/Lionel-Messi-Match-Logs" TargetMode="External"/><Relationship Id="rId1336" Type="http://schemas.openxmlformats.org/officeDocument/2006/relationships/hyperlink" Target="https://fbref.com/en/squads/add600ae/2018-2019/c20/Dortmund-Stats-Bundesliga" TargetMode="External"/><Relationship Id="rId41" Type="http://schemas.openxmlformats.org/officeDocument/2006/relationships/hyperlink" Target="https://fbref.com/en/comps/12/2017-2018/2017-2018-La-Liga-Stats" TargetMode="External"/><Relationship Id="rId1337" Type="http://schemas.openxmlformats.org/officeDocument/2006/relationships/hyperlink" Target="https://fbref.com/en/comps/20/2018-2019/2018-2019-Bundesliga-Stats" TargetMode="External"/><Relationship Id="rId44" Type="http://schemas.openxmlformats.org/officeDocument/2006/relationships/hyperlink" Target="https://fbref.com/en/comps/12/2018-2019/2018-2019-La-Liga-Stats" TargetMode="External"/><Relationship Id="rId1338" Type="http://schemas.openxmlformats.org/officeDocument/2006/relationships/hyperlink" Target="https://fbref.com/en/players/36a3ff67/matchlogs/2018-2019/summary/Marco-Reus-Match-Logs" TargetMode="External"/><Relationship Id="rId43" Type="http://schemas.openxmlformats.org/officeDocument/2006/relationships/hyperlink" Target="https://fbref.com/en/squads/206d90db/2018-2019/c12/Barcelona-Stats-La-Liga" TargetMode="External"/><Relationship Id="rId1339" Type="http://schemas.openxmlformats.org/officeDocument/2006/relationships/hyperlink" Target="https://fbref.com/en/squads/add600ae/2019-2020/c20/Dortmund-Stats-Bundesliga" TargetMode="External"/><Relationship Id="rId46" Type="http://schemas.openxmlformats.org/officeDocument/2006/relationships/hyperlink" Target="https://fbref.com/en/squads/206d90db/2019-2020/c12/Barcelona-Stats-La-Liga" TargetMode="External"/><Relationship Id="rId45" Type="http://schemas.openxmlformats.org/officeDocument/2006/relationships/hyperlink" Target="https://fbref.com/en/players/d70ce98e/matchlogs/2018-2019/summary/Lionel-Messi-Match-Logs" TargetMode="External"/><Relationship Id="rId745" Type="http://schemas.openxmlformats.org/officeDocument/2006/relationships/hyperlink" Target="https://fbref.com/en/players/892d5bb1/matchlogs/2016-2017/summary/Riyad-Mahrez-Match-Logs" TargetMode="External"/><Relationship Id="rId744" Type="http://schemas.openxmlformats.org/officeDocument/2006/relationships/hyperlink" Target="https://fbref.com/en/comps/9/2016-2017/2016-2017-Premier-League-Stats" TargetMode="External"/><Relationship Id="rId743" Type="http://schemas.openxmlformats.org/officeDocument/2006/relationships/hyperlink" Target="https://fbref.com/en/squads/a2d435b3/2016-2017/c9/Leicester-City-Stats-Premier-League" TargetMode="External"/><Relationship Id="rId742" Type="http://schemas.openxmlformats.org/officeDocument/2006/relationships/hyperlink" Target="https://fbref.com/en/players/892d5bb1/matchlogs/2015-2016/summary/Riyad-Mahrez-Match-Logs" TargetMode="External"/><Relationship Id="rId749" Type="http://schemas.openxmlformats.org/officeDocument/2006/relationships/hyperlink" Target="https://fbref.com/en/squads/b8fd03ef/2018-2019/c9/Manchester-City-Stats-Premier-League" TargetMode="External"/><Relationship Id="rId748" Type="http://schemas.openxmlformats.org/officeDocument/2006/relationships/hyperlink" Target="https://fbref.com/en/players/892d5bb1/matchlogs/2017-2018/summary/Riyad-Mahrez-Match-Logs" TargetMode="External"/><Relationship Id="rId747" Type="http://schemas.openxmlformats.org/officeDocument/2006/relationships/hyperlink" Target="https://fbref.com/en/comps/9/2017-2018/2017-2018-Premier-League-Stats" TargetMode="External"/><Relationship Id="rId746" Type="http://schemas.openxmlformats.org/officeDocument/2006/relationships/hyperlink" Target="https://fbref.com/en/squads/a2d435b3/2017-2018/c9/Leicester-City-Stats-Premier-League" TargetMode="External"/><Relationship Id="rId48" Type="http://schemas.openxmlformats.org/officeDocument/2006/relationships/hyperlink" Target="https://fbref.com/en/players/d70ce98e/matchlogs/2019-2020/summary/Lionel-Messi-Match-Logs" TargetMode="External"/><Relationship Id="rId47" Type="http://schemas.openxmlformats.org/officeDocument/2006/relationships/hyperlink" Target="https://fbref.com/en/comps/12/2019-2020/2019-2020-La-Liga-Stats" TargetMode="External"/><Relationship Id="rId49" Type="http://schemas.openxmlformats.org/officeDocument/2006/relationships/hyperlink" Target="https://fbref.com/en/squads/206d90db/2020-2021/c12/Barcelona-Stats-La-Liga" TargetMode="External"/><Relationship Id="rId741" Type="http://schemas.openxmlformats.org/officeDocument/2006/relationships/hyperlink" Target="https://fbref.com/en/comps/9/2015-2016/2015-2016-Premier-League-Stats" TargetMode="External"/><Relationship Id="rId1330" Type="http://schemas.openxmlformats.org/officeDocument/2006/relationships/hyperlink" Target="https://fbref.com/en/squads/add600ae/2016-2017/c20/Dortmund-Stats-Bundesliga" TargetMode="External"/><Relationship Id="rId740" Type="http://schemas.openxmlformats.org/officeDocument/2006/relationships/hyperlink" Target="https://fbref.com/en/squads/a2d435b3/2015-2016/c9/Leicester-City-Stats-Premier-League" TargetMode="External"/><Relationship Id="rId1331" Type="http://schemas.openxmlformats.org/officeDocument/2006/relationships/hyperlink" Target="https://fbref.com/en/comps/20/2016-2017/2016-2017-Bundesliga-Stats" TargetMode="External"/><Relationship Id="rId1332" Type="http://schemas.openxmlformats.org/officeDocument/2006/relationships/hyperlink" Target="https://fbref.com/en/players/36a3ff67/matchlogs/2016-2017/summary/Marco-Reus-Match-Logs" TargetMode="External"/><Relationship Id="rId1333" Type="http://schemas.openxmlformats.org/officeDocument/2006/relationships/hyperlink" Target="https://fbref.com/en/squads/add600ae/2017-2018/c20/Dortmund-Stats-Bundesliga" TargetMode="External"/><Relationship Id="rId1323" Type="http://schemas.openxmlformats.org/officeDocument/2006/relationships/hyperlink" Target="https://fbref.com/en/players/36a3ff67/matchlogs/2013-2014/summary/Marco-Reus-Match-Logs" TargetMode="External"/><Relationship Id="rId1324" Type="http://schemas.openxmlformats.org/officeDocument/2006/relationships/hyperlink" Target="https://fbref.com/en/squads/add600ae/2014-2015/c20/Dortmund-Stats-Bundesliga" TargetMode="External"/><Relationship Id="rId31" Type="http://schemas.openxmlformats.org/officeDocument/2006/relationships/hyperlink" Target="https://fbref.com/en/squads/206d90db/2014-2015/c12/Barcelona-Stats-La-Liga" TargetMode="External"/><Relationship Id="rId1325" Type="http://schemas.openxmlformats.org/officeDocument/2006/relationships/hyperlink" Target="https://fbref.com/en/comps/20/2014-2015/2014-2015-Bundesliga-Stats" TargetMode="External"/><Relationship Id="rId30" Type="http://schemas.openxmlformats.org/officeDocument/2006/relationships/hyperlink" Target="https://fbref.com/en/players/d70ce98e/matchlogs/2013-2014/summary/Lionel-Messi-Match-Logs" TargetMode="External"/><Relationship Id="rId1326" Type="http://schemas.openxmlformats.org/officeDocument/2006/relationships/hyperlink" Target="https://fbref.com/en/players/36a3ff67/matchlogs/2014-2015/summary/Marco-Reus-Match-Logs" TargetMode="External"/><Relationship Id="rId33" Type="http://schemas.openxmlformats.org/officeDocument/2006/relationships/hyperlink" Target="https://fbref.com/en/players/d70ce98e/matchlogs/2014-2015/summary/Lionel-Messi-Match-Logs" TargetMode="External"/><Relationship Id="rId1327" Type="http://schemas.openxmlformats.org/officeDocument/2006/relationships/hyperlink" Target="https://fbref.com/en/squads/add600ae/2015-2016/c20/Dortmund-Stats-Bundesliga" TargetMode="External"/><Relationship Id="rId32" Type="http://schemas.openxmlformats.org/officeDocument/2006/relationships/hyperlink" Target="https://fbref.com/en/comps/12/2014-2015/2014-2015-La-Liga-Stats" TargetMode="External"/><Relationship Id="rId1328" Type="http://schemas.openxmlformats.org/officeDocument/2006/relationships/hyperlink" Target="https://fbref.com/en/comps/20/2015-2016/2015-2016-Bundesliga-Stats" TargetMode="External"/><Relationship Id="rId35" Type="http://schemas.openxmlformats.org/officeDocument/2006/relationships/hyperlink" Target="https://fbref.com/en/comps/12/2015-2016/2015-2016-La-Liga-Stats" TargetMode="External"/><Relationship Id="rId1329" Type="http://schemas.openxmlformats.org/officeDocument/2006/relationships/hyperlink" Target="https://fbref.com/en/players/36a3ff67/matchlogs/2015-2016/summary/Marco-Reus-Match-Logs" TargetMode="External"/><Relationship Id="rId34" Type="http://schemas.openxmlformats.org/officeDocument/2006/relationships/hyperlink" Target="https://fbref.com/en/squads/206d90db/2015-2016/c12/Barcelona-Stats-La-Liga" TargetMode="External"/><Relationship Id="rId739" Type="http://schemas.openxmlformats.org/officeDocument/2006/relationships/hyperlink" Target="https://fbref.com/en/players/892d5bb1/matchlogs/2014-2015/summary/Riyad-Mahrez-Match-Logs" TargetMode="External"/><Relationship Id="rId734" Type="http://schemas.openxmlformats.org/officeDocument/2006/relationships/hyperlink" Target="https://fbref.com/en/comps/60/2013-2014/2013-2014-Ligue-2-Stats" TargetMode="External"/><Relationship Id="rId733" Type="http://schemas.openxmlformats.org/officeDocument/2006/relationships/hyperlink" Target="https://fbref.com/en/squads/5c2737db/2013-2014/c60/Le-Havre-Stats-Ligue-2" TargetMode="External"/><Relationship Id="rId732" Type="http://schemas.openxmlformats.org/officeDocument/2006/relationships/hyperlink" Target="https://fbref.com/en/comps/60/2012-2013/2012-2013-Ligue-2-Stats" TargetMode="External"/><Relationship Id="rId731" Type="http://schemas.openxmlformats.org/officeDocument/2006/relationships/hyperlink" Target="https://fbref.com/en/squads/5c2737db/2012-2013/c60/Le-Havre-Stats-Ligue-2" TargetMode="External"/><Relationship Id="rId738" Type="http://schemas.openxmlformats.org/officeDocument/2006/relationships/hyperlink" Target="https://fbref.com/en/comps/9/2014-2015/2014-2015-Premier-League-Stats" TargetMode="External"/><Relationship Id="rId737" Type="http://schemas.openxmlformats.org/officeDocument/2006/relationships/hyperlink" Target="https://fbref.com/en/squads/a2d435b3/2014-2015/c9/Leicester-City-Stats-Premier-League" TargetMode="External"/><Relationship Id="rId736" Type="http://schemas.openxmlformats.org/officeDocument/2006/relationships/hyperlink" Target="https://fbref.com/en/comps/10/2013-2014/2013-2014-Championship-Stats" TargetMode="External"/><Relationship Id="rId735" Type="http://schemas.openxmlformats.org/officeDocument/2006/relationships/hyperlink" Target="https://fbref.com/en/squads/a2d435b3/2013-2014/c10/Leicester-City-Stats-Championship" TargetMode="External"/><Relationship Id="rId37" Type="http://schemas.openxmlformats.org/officeDocument/2006/relationships/hyperlink" Target="https://fbref.com/en/squads/206d90db/2016-2017/c12/Barcelona-Stats-La-Liga" TargetMode="External"/><Relationship Id="rId36" Type="http://schemas.openxmlformats.org/officeDocument/2006/relationships/hyperlink" Target="https://fbref.com/en/players/d70ce98e/matchlogs/2015-2016/summary/Lionel-Messi-Match-Logs" TargetMode="External"/><Relationship Id="rId39" Type="http://schemas.openxmlformats.org/officeDocument/2006/relationships/hyperlink" Target="https://fbref.com/en/players/d70ce98e/matchlogs/2016-2017/summary/Lionel-Messi-Match-Logs" TargetMode="External"/><Relationship Id="rId38" Type="http://schemas.openxmlformats.org/officeDocument/2006/relationships/hyperlink" Target="https://fbref.com/en/comps/12/2016-2017/2016-2017-La-Liga-Stats" TargetMode="External"/><Relationship Id="rId730" Type="http://schemas.openxmlformats.org/officeDocument/2006/relationships/hyperlink" Target="https://fbref.com/en/comps/60/2011-2012/2011-2012-Ligue-2-Stats" TargetMode="External"/><Relationship Id="rId1320" Type="http://schemas.openxmlformats.org/officeDocument/2006/relationships/hyperlink" Target="https://fbref.com/en/players/36a3ff67/matchlogs/2012-2013/summary/Marco-Reus-Match-Logs" TargetMode="External"/><Relationship Id="rId1321" Type="http://schemas.openxmlformats.org/officeDocument/2006/relationships/hyperlink" Target="https://fbref.com/en/squads/add600ae/2013-2014/c20/Dortmund-Stats-Bundesliga" TargetMode="External"/><Relationship Id="rId1322" Type="http://schemas.openxmlformats.org/officeDocument/2006/relationships/hyperlink" Target="https://fbref.com/en/comps/20/2013-2014/2013-2014-Bundesliga-Stats" TargetMode="External"/><Relationship Id="rId1356" Type="http://schemas.openxmlformats.org/officeDocument/2006/relationships/hyperlink" Target="https://fbref.com/en/players/36a3ff67/matchlogs/2024/summary/Marco-Reus-Match-Logs" TargetMode="External"/><Relationship Id="rId2203" Type="http://schemas.openxmlformats.org/officeDocument/2006/relationships/hyperlink" Target="https://fbref.com/en/players/b66315ae/matchlogs/2016-2017/summary/Gabriel-Jesus-Match-Logs" TargetMode="External"/><Relationship Id="rId1357" Type="http://schemas.openxmlformats.org/officeDocument/2006/relationships/hyperlink" Target="https://fbref.com/en/squads/7b046f08/2010-2011/c11/Catania-Stats-Serie-A" TargetMode="External"/><Relationship Id="rId2204" Type="http://schemas.openxmlformats.org/officeDocument/2006/relationships/hyperlink" Target="https://fbref.com/en/squads/b8fd03ef/2017-2018/c9/Manchester-City-Stats-Premier-League" TargetMode="External"/><Relationship Id="rId20" Type="http://schemas.openxmlformats.org/officeDocument/2006/relationships/hyperlink" Target="https://fbref.com/en/comps/12/2010-2011/2010-2011-La-Liga-Stats" TargetMode="External"/><Relationship Id="rId1358" Type="http://schemas.openxmlformats.org/officeDocument/2006/relationships/hyperlink" Target="https://fbref.com/en/comps/11/2010-2011/2010-2011-Serie-A-Stats" TargetMode="External"/><Relationship Id="rId2205" Type="http://schemas.openxmlformats.org/officeDocument/2006/relationships/hyperlink" Target="https://fbref.com/en/comps/9/2017-2018/2017-2018-Premier-League-Stats" TargetMode="External"/><Relationship Id="rId1359" Type="http://schemas.openxmlformats.org/officeDocument/2006/relationships/hyperlink" Target="https://fbref.com/en/players/6e4df551/matchlogs/2010-2011/summary/Papu-Gomez-Match-Logs" TargetMode="External"/><Relationship Id="rId2206" Type="http://schemas.openxmlformats.org/officeDocument/2006/relationships/hyperlink" Target="https://fbref.com/en/players/b66315ae/matchlogs/2017-2018/summary/Gabriel-Jesus-Match-Logs" TargetMode="External"/><Relationship Id="rId22" Type="http://schemas.openxmlformats.org/officeDocument/2006/relationships/hyperlink" Target="https://fbref.com/en/squads/206d90db/2011-2012/c12/Barcelona-Stats-La-Liga" TargetMode="External"/><Relationship Id="rId2207" Type="http://schemas.openxmlformats.org/officeDocument/2006/relationships/hyperlink" Target="https://fbref.com/en/squads/b8fd03ef/2018-2019/c9/Manchester-City-Stats-Premier-League" TargetMode="External"/><Relationship Id="rId21" Type="http://schemas.openxmlformats.org/officeDocument/2006/relationships/hyperlink" Target="https://fbref.com/en/players/d70ce98e/matchlogs/2010-2011/summary/Lionel-Messi-Match-Logs" TargetMode="External"/><Relationship Id="rId2208" Type="http://schemas.openxmlformats.org/officeDocument/2006/relationships/hyperlink" Target="https://fbref.com/en/comps/9/2018-2019/2018-2019-Premier-League-Stats" TargetMode="External"/><Relationship Id="rId24" Type="http://schemas.openxmlformats.org/officeDocument/2006/relationships/hyperlink" Target="https://fbref.com/en/players/d70ce98e/matchlogs/2011-2012/summary/Lionel-Messi-Match-Logs" TargetMode="External"/><Relationship Id="rId2209" Type="http://schemas.openxmlformats.org/officeDocument/2006/relationships/hyperlink" Target="https://fbref.com/en/players/b66315ae/matchlogs/2018-2019/summary/Gabriel-Jesus-Match-Logs" TargetMode="External"/><Relationship Id="rId23" Type="http://schemas.openxmlformats.org/officeDocument/2006/relationships/hyperlink" Target="https://fbref.com/en/comps/12/2011-2012/2011-2012-La-Liga-Stats" TargetMode="External"/><Relationship Id="rId767" Type="http://schemas.openxmlformats.org/officeDocument/2006/relationships/hyperlink" Target="https://fbref.com/en/squads/cb45d9cb/2024-2025/c70/Al-Ahli-Stats-Saudi-Professional-League" TargetMode="External"/><Relationship Id="rId766" Type="http://schemas.openxmlformats.org/officeDocument/2006/relationships/hyperlink" Target="https://fbref.com/en/players/892d5bb1/matchlogs/2023-2024/summary/Riyad-Mahrez-Match-Logs" TargetMode="External"/><Relationship Id="rId765" Type="http://schemas.openxmlformats.org/officeDocument/2006/relationships/hyperlink" Target="https://fbref.com/en/comps/70/2023-2024/2023-2024-Saudi-Professional-League-Stats" TargetMode="External"/><Relationship Id="rId764" Type="http://schemas.openxmlformats.org/officeDocument/2006/relationships/hyperlink" Target="https://fbref.com/en/squads/cb45d9cb/2023-2024/c70/Al-Ahli-Stats-Saudi-Professional-League" TargetMode="External"/><Relationship Id="rId769" Type="http://schemas.openxmlformats.org/officeDocument/2006/relationships/hyperlink" Target="https://fbref.com/en/players/892d5bb1/matchlogs/2024-2025/summary/Riyad-Mahrez-Match-Logs" TargetMode="External"/><Relationship Id="rId768" Type="http://schemas.openxmlformats.org/officeDocument/2006/relationships/hyperlink" Target="https://fbref.com/en/comps/70/Saudi-Professional-League-Stats" TargetMode="External"/><Relationship Id="rId26" Type="http://schemas.openxmlformats.org/officeDocument/2006/relationships/hyperlink" Target="https://fbref.com/en/comps/12/2012-2013/2012-2013-La-Liga-Stats" TargetMode="External"/><Relationship Id="rId25" Type="http://schemas.openxmlformats.org/officeDocument/2006/relationships/hyperlink" Target="https://fbref.com/en/squads/206d90db/2012-2013/c12/Barcelona-Stats-La-Liga" TargetMode="External"/><Relationship Id="rId28" Type="http://schemas.openxmlformats.org/officeDocument/2006/relationships/hyperlink" Target="https://fbref.com/en/squads/206d90db/2013-2014/c12/Barcelona-Stats-La-Liga" TargetMode="External"/><Relationship Id="rId1350" Type="http://schemas.openxmlformats.org/officeDocument/2006/relationships/hyperlink" Target="https://fbref.com/en/players/36a3ff67/matchlogs/2022-2023/summary/Marco-Reus-Match-Logs" TargetMode="External"/><Relationship Id="rId27" Type="http://schemas.openxmlformats.org/officeDocument/2006/relationships/hyperlink" Target="https://fbref.com/en/players/d70ce98e/matchlogs/2012-2013/summary/Lionel-Messi-Match-Logs" TargetMode="External"/><Relationship Id="rId1351" Type="http://schemas.openxmlformats.org/officeDocument/2006/relationships/hyperlink" Target="https://fbref.com/en/squads/add600ae/2023-2024/c20/Dortmund-Stats-Bundesliga" TargetMode="External"/><Relationship Id="rId763" Type="http://schemas.openxmlformats.org/officeDocument/2006/relationships/hyperlink" Target="https://fbref.com/en/players/892d5bb1/matchlogs/2022-2023/summary/Riyad-Mahrez-Match-Logs" TargetMode="External"/><Relationship Id="rId1352" Type="http://schemas.openxmlformats.org/officeDocument/2006/relationships/hyperlink" Target="https://fbref.com/en/comps/20/2023-2024/2023-2024-Bundesliga-Stats" TargetMode="External"/><Relationship Id="rId29" Type="http://schemas.openxmlformats.org/officeDocument/2006/relationships/hyperlink" Target="https://fbref.com/en/comps/12/2013-2014/2013-2014-La-Liga-Stats" TargetMode="External"/><Relationship Id="rId762" Type="http://schemas.openxmlformats.org/officeDocument/2006/relationships/hyperlink" Target="https://fbref.com/en/comps/9/2022-2023/2022-2023-Premier-League-Stats" TargetMode="External"/><Relationship Id="rId1353" Type="http://schemas.openxmlformats.org/officeDocument/2006/relationships/hyperlink" Target="https://fbref.com/en/players/36a3ff67/matchlogs/2023-2024/summary/Marco-Reus-Match-Logs" TargetMode="External"/><Relationship Id="rId2200" Type="http://schemas.openxmlformats.org/officeDocument/2006/relationships/hyperlink" Target="https://fbref.com/en/players/b66315ae/matchlogs/2016/summary/Gabriel-Jesus-Match-Logs" TargetMode="External"/><Relationship Id="rId761" Type="http://schemas.openxmlformats.org/officeDocument/2006/relationships/hyperlink" Target="https://fbref.com/en/squads/b8fd03ef/2022-2023/c9/Manchester-City-Stats-Premier-League" TargetMode="External"/><Relationship Id="rId1354" Type="http://schemas.openxmlformats.org/officeDocument/2006/relationships/hyperlink" Target="https://fbref.com/en/squads/d8b46897/2024/c22/LA-Galaxy-Stats-Major-League-Soccer" TargetMode="External"/><Relationship Id="rId2201" Type="http://schemas.openxmlformats.org/officeDocument/2006/relationships/hyperlink" Target="https://fbref.com/en/squads/b8fd03ef/2016-2017/c9/Manchester-City-Stats-Premier-League" TargetMode="External"/><Relationship Id="rId760" Type="http://schemas.openxmlformats.org/officeDocument/2006/relationships/hyperlink" Target="https://fbref.com/en/players/892d5bb1/matchlogs/2021-2022/summary/Riyad-Mahrez-Match-Logs" TargetMode="External"/><Relationship Id="rId1355" Type="http://schemas.openxmlformats.org/officeDocument/2006/relationships/hyperlink" Target="https://fbref.com/en/comps/22/Major-League-Soccer-Stats" TargetMode="External"/><Relationship Id="rId2202" Type="http://schemas.openxmlformats.org/officeDocument/2006/relationships/hyperlink" Target="https://fbref.com/en/comps/9/2016-2017/2016-2017-Premier-League-Stats" TargetMode="External"/><Relationship Id="rId1345" Type="http://schemas.openxmlformats.org/officeDocument/2006/relationships/hyperlink" Target="https://fbref.com/en/squads/add600ae/2021-2022/c20/Dortmund-Stats-Bundesliga" TargetMode="External"/><Relationship Id="rId1346" Type="http://schemas.openxmlformats.org/officeDocument/2006/relationships/hyperlink" Target="https://fbref.com/en/comps/20/2021-2022/2021-2022-Bundesliga-Stats" TargetMode="External"/><Relationship Id="rId1347" Type="http://schemas.openxmlformats.org/officeDocument/2006/relationships/hyperlink" Target="https://fbref.com/en/players/36a3ff67/matchlogs/2021-2022/summary/Marco-Reus-Match-Logs" TargetMode="External"/><Relationship Id="rId1348" Type="http://schemas.openxmlformats.org/officeDocument/2006/relationships/hyperlink" Target="https://fbref.com/en/squads/add600ae/2022-2023/c20/Dortmund-Stats-Bundesliga" TargetMode="External"/><Relationship Id="rId11" Type="http://schemas.openxmlformats.org/officeDocument/2006/relationships/hyperlink" Target="https://fbref.com/en/comps/12/2007-2008/2007-2008-La-Liga-Stats" TargetMode="External"/><Relationship Id="rId1349" Type="http://schemas.openxmlformats.org/officeDocument/2006/relationships/hyperlink" Target="https://fbref.com/en/comps/20/2022-2023/2022-2023-Bundesliga-Stats" TargetMode="External"/><Relationship Id="rId10" Type="http://schemas.openxmlformats.org/officeDocument/2006/relationships/hyperlink" Target="https://fbref.com/en/squads/206d90db/2007-2008/c12/Barcelona-Stats-La-Liga" TargetMode="External"/><Relationship Id="rId13" Type="http://schemas.openxmlformats.org/officeDocument/2006/relationships/hyperlink" Target="https://fbref.com/en/squads/206d90db/2008-2009/c12/Barcelona-Stats-La-Liga" TargetMode="External"/><Relationship Id="rId12" Type="http://schemas.openxmlformats.org/officeDocument/2006/relationships/hyperlink" Target="https://fbref.com/en/players/d70ce98e/matchlogs/2007-2008/summary/Lionel-Messi-Match-Logs" TargetMode="External"/><Relationship Id="rId756" Type="http://schemas.openxmlformats.org/officeDocument/2006/relationships/hyperlink" Target="https://fbref.com/en/comps/9/2020-2021/2020-2021-Premier-League-Stats" TargetMode="External"/><Relationship Id="rId755" Type="http://schemas.openxmlformats.org/officeDocument/2006/relationships/hyperlink" Target="https://fbref.com/en/squads/b8fd03ef/2020-2021/c9/Manchester-City-Stats-Premier-League" TargetMode="External"/><Relationship Id="rId754" Type="http://schemas.openxmlformats.org/officeDocument/2006/relationships/hyperlink" Target="https://fbref.com/en/players/892d5bb1/matchlogs/2019-2020/summary/Riyad-Mahrez-Match-Logs" TargetMode="External"/><Relationship Id="rId753" Type="http://schemas.openxmlformats.org/officeDocument/2006/relationships/hyperlink" Target="https://fbref.com/en/comps/9/2019-2020/2019-2020-Premier-League-Stats" TargetMode="External"/><Relationship Id="rId759" Type="http://schemas.openxmlformats.org/officeDocument/2006/relationships/hyperlink" Target="https://fbref.com/en/comps/9/2021-2022/2021-2022-Premier-League-Stats" TargetMode="External"/><Relationship Id="rId758" Type="http://schemas.openxmlformats.org/officeDocument/2006/relationships/hyperlink" Target="https://fbref.com/en/squads/b8fd03ef/2021-2022/c9/Manchester-City-Stats-Premier-League" TargetMode="External"/><Relationship Id="rId757" Type="http://schemas.openxmlformats.org/officeDocument/2006/relationships/hyperlink" Target="https://fbref.com/en/players/892d5bb1/matchlogs/2020-2021/summary/Riyad-Mahrez-Match-Logs" TargetMode="External"/><Relationship Id="rId15" Type="http://schemas.openxmlformats.org/officeDocument/2006/relationships/hyperlink" Target="https://fbref.com/en/players/d70ce98e/matchlogs/2008-2009/summary/Lionel-Messi-Match-Logs" TargetMode="External"/><Relationship Id="rId14" Type="http://schemas.openxmlformats.org/officeDocument/2006/relationships/hyperlink" Target="https://fbref.com/en/comps/12/2008-2009/2008-2009-La-Liga-Stats" TargetMode="External"/><Relationship Id="rId17" Type="http://schemas.openxmlformats.org/officeDocument/2006/relationships/hyperlink" Target="https://fbref.com/en/comps/12/2009-2010/2009-2010-La-Liga-Stats" TargetMode="External"/><Relationship Id="rId16" Type="http://schemas.openxmlformats.org/officeDocument/2006/relationships/hyperlink" Target="https://fbref.com/en/squads/206d90db/2009-2010/c12/Barcelona-Stats-La-Liga" TargetMode="External"/><Relationship Id="rId1340" Type="http://schemas.openxmlformats.org/officeDocument/2006/relationships/hyperlink" Target="https://fbref.com/en/comps/20/2019-2020/2019-2020-Bundesliga-Stats" TargetMode="External"/><Relationship Id="rId19" Type="http://schemas.openxmlformats.org/officeDocument/2006/relationships/hyperlink" Target="https://fbref.com/en/squads/206d90db/2010-2011/c12/Barcelona-Stats-La-Liga" TargetMode="External"/><Relationship Id="rId752" Type="http://schemas.openxmlformats.org/officeDocument/2006/relationships/hyperlink" Target="https://fbref.com/en/squads/b8fd03ef/2019-2020/c9/Manchester-City-Stats-Premier-League" TargetMode="External"/><Relationship Id="rId1341" Type="http://schemas.openxmlformats.org/officeDocument/2006/relationships/hyperlink" Target="https://fbref.com/en/players/36a3ff67/matchlogs/2019-2020/summary/Marco-Reus-Match-Logs" TargetMode="External"/><Relationship Id="rId18" Type="http://schemas.openxmlformats.org/officeDocument/2006/relationships/hyperlink" Target="https://fbref.com/en/players/d70ce98e/matchlogs/2009-2010/summary/Lionel-Messi-Match-Logs" TargetMode="External"/><Relationship Id="rId751" Type="http://schemas.openxmlformats.org/officeDocument/2006/relationships/hyperlink" Target="https://fbref.com/en/players/892d5bb1/matchlogs/2018-2019/summary/Riyad-Mahrez-Match-Logs" TargetMode="External"/><Relationship Id="rId1342" Type="http://schemas.openxmlformats.org/officeDocument/2006/relationships/hyperlink" Target="https://fbref.com/en/squads/add600ae/2020-2021/c20/Dortmund-Stats-Bundesliga" TargetMode="External"/><Relationship Id="rId750" Type="http://schemas.openxmlformats.org/officeDocument/2006/relationships/hyperlink" Target="https://fbref.com/en/comps/9/2018-2019/2018-2019-Premier-League-Stats" TargetMode="External"/><Relationship Id="rId1343" Type="http://schemas.openxmlformats.org/officeDocument/2006/relationships/hyperlink" Target="https://fbref.com/en/comps/20/2020-2021/2020-2021-Bundesliga-Stats" TargetMode="External"/><Relationship Id="rId1344" Type="http://schemas.openxmlformats.org/officeDocument/2006/relationships/hyperlink" Target="https://fbref.com/en/players/36a3ff67/matchlogs/2020-2021/summary/Marco-Reus-Match-Logs" TargetMode="External"/><Relationship Id="rId84" Type="http://schemas.openxmlformats.org/officeDocument/2006/relationships/hyperlink" Target="https://fbref.com/en/players/70d74ece/matchlogs/2010-2011/summary/Karim-Benzema-Match-Logs" TargetMode="External"/><Relationship Id="rId1774" Type="http://schemas.openxmlformats.org/officeDocument/2006/relationships/hyperlink" Target="https://fbref.com/en/comps/9/2015-2016/2015-2016-Premier-League-Stats" TargetMode="External"/><Relationship Id="rId83" Type="http://schemas.openxmlformats.org/officeDocument/2006/relationships/hyperlink" Target="https://fbref.com/en/comps/12/2010-2011/2010-2011-La-Liga-Stats" TargetMode="External"/><Relationship Id="rId1775" Type="http://schemas.openxmlformats.org/officeDocument/2006/relationships/hyperlink" Target="https://fbref.com/en/players/a39bb753/matchlogs/2015-2016/summary/Eden-Hazard-Match-Logs" TargetMode="External"/><Relationship Id="rId86" Type="http://schemas.openxmlformats.org/officeDocument/2006/relationships/hyperlink" Target="https://fbref.com/en/comps/12/2011-2012/2011-2012-La-Liga-Stats" TargetMode="External"/><Relationship Id="rId1776" Type="http://schemas.openxmlformats.org/officeDocument/2006/relationships/hyperlink" Target="https://fbref.com/en/squads/cff3d9bb/2016-2017/c9/Chelsea-Stats-Premier-League" TargetMode="External"/><Relationship Id="rId85" Type="http://schemas.openxmlformats.org/officeDocument/2006/relationships/hyperlink" Target="https://fbref.com/en/squads/53a2f082/2011-2012/c12/Real-Madrid-Stats-La-Liga" TargetMode="External"/><Relationship Id="rId1777" Type="http://schemas.openxmlformats.org/officeDocument/2006/relationships/hyperlink" Target="https://fbref.com/en/comps/9/2016-2017/2016-2017-Premier-League-Stats" TargetMode="External"/><Relationship Id="rId88" Type="http://schemas.openxmlformats.org/officeDocument/2006/relationships/hyperlink" Target="https://fbref.com/en/squads/53a2f082/2012-2013/c12/Real-Madrid-Stats-La-Liga" TargetMode="External"/><Relationship Id="rId1778" Type="http://schemas.openxmlformats.org/officeDocument/2006/relationships/hyperlink" Target="https://fbref.com/en/players/a39bb753/matchlogs/2016-2017/summary/Eden-Hazard-Match-Logs" TargetMode="External"/><Relationship Id="rId87" Type="http://schemas.openxmlformats.org/officeDocument/2006/relationships/hyperlink" Target="https://fbref.com/en/players/70d74ece/matchlogs/2011-2012/summary/Karim-Benzema-Match-Logs" TargetMode="External"/><Relationship Id="rId1779" Type="http://schemas.openxmlformats.org/officeDocument/2006/relationships/hyperlink" Target="https://fbref.com/en/squads/09080694/2017-2018/c852/Chelsea-U23-Stats-Premier-League-2" TargetMode="External"/><Relationship Id="rId89" Type="http://schemas.openxmlformats.org/officeDocument/2006/relationships/hyperlink" Target="https://fbref.com/en/comps/12/2012-2013/2012-2013-La-Liga-Stats" TargetMode="External"/><Relationship Id="rId709" Type="http://schemas.openxmlformats.org/officeDocument/2006/relationships/hyperlink" Target="https://fbref.com/en/comps/9/2018-2019/2018-2019-Premier-League-Stats" TargetMode="External"/><Relationship Id="rId708" Type="http://schemas.openxmlformats.org/officeDocument/2006/relationships/hyperlink" Target="https://fbref.com/en/squads/b8fd03ef/2018-2019/c9/Manchester-City-Stats-Premier-League" TargetMode="External"/><Relationship Id="rId707" Type="http://schemas.openxmlformats.org/officeDocument/2006/relationships/hyperlink" Target="https://fbref.com/en/players/b400bde0/matchlogs/2017-2018/summary/Raheem-Sterling-Match-Logs" TargetMode="External"/><Relationship Id="rId706" Type="http://schemas.openxmlformats.org/officeDocument/2006/relationships/hyperlink" Target="https://fbref.com/en/comps/9/2017-2018/2017-2018-Premier-League-Stats" TargetMode="External"/><Relationship Id="rId80" Type="http://schemas.openxmlformats.org/officeDocument/2006/relationships/hyperlink" Target="https://fbref.com/en/comps/12/2009-2010/2009-2010-La-Liga-Stats" TargetMode="External"/><Relationship Id="rId82" Type="http://schemas.openxmlformats.org/officeDocument/2006/relationships/hyperlink" Target="https://fbref.com/en/squads/53a2f082/2010-2011/c12/Real-Madrid-Stats-La-Liga" TargetMode="External"/><Relationship Id="rId81" Type="http://schemas.openxmlformats.org/officeDocument/2006/relationships/hyperlink" Target="https://fbref.com/en/players/70d74ece/matchlogs/2009-2010/summary/Karim-Benzema-Match-Logs" TargetMode="External"/><Relationship Id="rId701" Type="http://schemas.openxmlformats.org/officeDocument/2006/relationships/hyperlink" Target="https://fbref.com/en/players/b400bde0/matchlogs/2015-2016/summary/Raheem-Sterling-Match-Logs" TargetMode="External"/><Relationship Id="rId700" Type="http://schemas.openxmlformats.org/officeDocument/2006/relationships/hyperlink" Target="https://fbref.com/en/comps/9/2015-2016/2015-2016-Premier-League-Stats" TargetMode="External"/><Relationship Id="rId705" Type="http://schemas.openxmlformats.org/officeDocument/2006/relationships/hyperlink" Target="https://fbref.com/en/squads/b8fd03ef/2017-2018/c9/Manchester-City-Stats-Premier-League" TargetMode="External"/><Relationship Id="rId704" Type="http://schemas.openxmlformats.org/officeDocument/2006/relationships/hyperlink" Target="https://fbref.com/en/players/b400bde0/matchlogs/2016-2017/summary/Raheem-Sterling-Match-Logs" TargetMode="External"/><Relationship Id="rId703" Type="http://schemas.openxmlformats.org/officeDocument/2006/relationships/hyperlink" Target="https://fbref.com/en/comps/9/2016-2017/2016-2017-Premier-League-Stats" TargetMode="External"/><Relationship Id="rId702" Type="http://schemas.openxmlformats.org/officeDocument/2006/relationships/hyperlink" Target="https://fbref.com/en/squads/b8fd03ef/2016-2017/c9/Manchester-City-Stats-Premier-League" TargetMode="External"/><Relationship Id="rId1770" Type="http://schemas.openxmlformats.org/officeDocument/2006/relationships/hyperlink" Target="https://fbref.com/en/squads/cff3d9bb/2014-2015/c9/Chelsea-Stats-Premier-League" TargetMode="External"/><Relationship Id="rId1771" Type="http://schemas.openxmlformats.org/officeDocument/2006/relationships/hyperlink" Target="https://fbref.com/en/comps/9/2014-2015/2014-2015-Premier-League-Stats" TargetMode="External"/><Relationship Id="rId1772" Type="http://schemas.openxmlformats.org/officeDocument/2006/relationships/hyperlink" Target="https://fbref.com/en/players/a39bb753/matchlogs/2014-2015/summary/Eden-Hazard-Match-Logs" TargetMode="External"/><Relationship Id="rId1773" Type="http://schemas.openxmlformats.org/officeDocument/2006/relationships/hyperlink" Target="https://fbref.com/en/squads/cff3d9bb/2015-2016/c9/Chelsea-Stats-Premier-League" TargetMode="External"/><Relationship Id="rId73" Type="http://schemas.openxmlformats.org/officeDocument/2006/relationships/hyperlink" Target="https://fbref.com/en/squads/d53c0b06/2007-2008/c13/Lyon-Stats-Ligue-1" TargetMode="External"/><Relationship Id="rId1763" Type="http://schemas.openxmlformats.org/officeDocument/2006/relationships/hyperlink" Target="https://fbref.com/en/players/a39bb753/matchlogs/2011-2012/summary/Eden-Hazard-Match-Logs" TargetMode="External"/><Relationship Id="rId72" Type="http://schemas.openxmlformats.org/officeDocument/2006/relationships/hyperlink" Target="https://fbref.com/en/players/70d74ece/matchlogs/2006-2007/summary/Karim-Benzema-Match-Logs" TargetMode="External"/><Relationship Id="rId1764" Type="http://schemas.openxmlformats.org/officeDocument/2006/relationships/hyperlink" Target="https://fbref.com/en/squads/cff3d9bb/2012-2013/c9/Chelsea-Stats-Premier-League" TargetMode="External"/><Relationship Id="rId75" Type="http://schemas.openxmlformats.org/officeDocument/2006/relationships/hyperlink" Target="https://fbref.com/en/players/70d74ece/matchlogs/2007-2008/summary/Karim-Benzema-Match-Logs" TargetMode="External"/><Relationship Id="rId1765" Type="http://schemas.openxmlformats.org/officeDocument/2006/relationships/hyperlink" Target="https://fbref.com/en/comps/9/2012-2013/2012-2013-Premier-League-Stats" TargetMode="External"/><Relationship Id="rId74" Type="http://schemas.openxmlformats.org/officeDocument/2006/relationships/hyperlink" Target="https://fbref.com/en/comps/13/2007-2008/2007-2008-Ligue-1-Stats" TargetMode="External"/><Relationship Id="rId1766" Type="http://schemas.openxmlformats.org/officeDocument/2006/relationships/hyperlink" Target="https://fbref.com/en/players/a39bb753/matchlogs/2012-2013/summary/Eden-Hazard-Match-Logs" TargetMode="External"/><Relationship Id="rId77" Type="http://schemas.openxmlformats.org/officeDocument/2006/relationships/hyperlink" Target="https://fbref.com/en/comps/13/2008-2009/2008-2009-Ligue-1-Stats" TargetMode="External"/><Relationship Id="rId1767" Type="http://schemas.openxmlformats.org/officeDocument/2006/relationships/hyperlink" Target="https://fbref.com/en/squads/cff3d9bb/2013-2014/c9/Chelsea-Stats-Premier-League" TargetMode="External"/><Relationship Id="rId76" Type="http://schemas.openxmlformats.org/officeDocument/2006/relationships/hyperlink" Target="https://fbref.com/en/squads/d53c0b06/2008-2009/c13/Lyon-Stats-Ligue-1" TargetMode="External"/><Relationship Id="rId1768" Type="http://schemas.openxmlformats.org/officeDocument/2006/relationships/hyperlink" Target="https://fbref.com/en/comps/9/2013-2014/2013-2014-Premier-League-Stats" TargetMode="External"/><Relationship Id="rId79" Type="http://schemas.openxmlformats.org/officeDocument/2006/relationships/hyperlink" Target="https://fbref.com/en/squads/53a2f082/2009-2010/c12/Real-Madrid-Stats-La-Liga" TargetMode="External"/><Relationship Id="rId1769" Type="http://schemas.openxmlformats.org/officeDocument/2006/relationships/hyperlink" Target="https://fbref.com/en/players/a39bb753/matchlogs/2013-2014/summary/Eden-Hazard-Match-Logs" TargetMode="External"/><Relationship Id="rId78" Type="http://schemas.openxmlformats.org/officeDocument/2006/relationships/hyperlink" Target="https://fbref.com/en/players/70d74ece/matchlogs/2008-2009/summary/Karim-Benzema-Match-Logs" TargetMode="External"/><Relationship Id="rId71" Type="http://schemas.openxmlformats.org/officeDocument/2006/relationships/hyperlink" Target="https://fbref.com/en/comps/13/2006-2007/2006-2007-Ligue-1-Stats" TargetMode="External"/><Relationship Id="rId70" Type="http://schemas.openxmlformats.org/officeDocument/2006/relationships/hyperlink" Target="https://fbref.com/en/squads/d53c0b06/2006-2007/c13/Lyon-Stats-Ligue-1" TargetMode="External"/><Relationship Id="rId1760" Type="http://schemas.openxmlformats.org/officeDocument/2006/relationships/hyperlink" Target="https://fbref.com/en/players/a39bb753/matchlogs/2010-2011/summary/Eden-Hazard-Match-Logs" TargetMode="External"/><Relationship Id="rId1761" Type="http://schemas.openxmlformats.org/officeDocument/2006/relationships/hyperlink" Target="https://fbref.com/en/squads/cb188c0c/2011-2012/c13/Lille-Stats-Ligue-1" TargetMode="External"/><Relationship Id="rId1762" Type="http://schemas.openxmlformats.org/officeDocument/2006/relationships/hyperlink" Target="https://fbref.com/en/comps/13/2011-2012/2011-2012-Ligue-1-Stats" TargetMode="External"/><Relationship Id="rId62" Type="http://schemas.openxmlformats.org/officeDocument/2006/relationships/hyperlink" Target="https://fbref.com/en/comps/22/Major-League-Soccer-Stats" TargetMode="External"/><Relationship Id="rId1312" Type="http://schemas.openxmlformats.org/officeDocument/2006/relationships/hyperlink" Target="https://fbref.com/en/squads/32f3ee20/2010-2011/c20/Monchengladbach-Stats-Bundesliga" TargetMode="External"/><Relationship Id="rId1796" Type="http://schemas.openxmlformats.org/officeDocument/2006/relationships/hyperlink" Target="https://fbref.com/en/players/a39bb753/matchlogs/2021-2022/summary/Eden-Hazard-Match-Logs" TargetMode="External"/><Relationship Id="rId61" Type="http://schemas.openxmlformats.org/officeDocument/2006/relationships/hyperlink" Target="https://fbref.com/en/squads/cb8b86a2/2024/c22/Inter-Miami-Stats-Major-League-Soccer" TargetMode="External"/><Relationship Id="rId1313" Type="http://schemas.openxmlformats.org/officeDocument/2006/relationships/hyperlink" Target="https://fbref.com/en/comps/20/2010-2011/2010-2011-Bundesliga-Stats" TargetMode="External"/><Relationship Id="rId1797" Type="http://schemas.openxmlformats.org/officeDocument/2006/relationships/hyperlink" Target="https://fbref.com/en/squads/53a2f082/2022-2023/c12/Real-Madrid-Stats-La-Liga" TargetMode="External"/><Relationship Id="rId64" Type="http://schemas.openxmlformats.org/officeDocument/2006/relationships/hyperlink" Target="https://fbref.com/en/squads/d53c0b06/2004-2005/c13/Lyon-Stats-Ligue-1" TargetMode="External"/><Relationship Id="rId1314" Type="http://schemas.openxmlformats.org/officeDocument/2006/relationships/hyperlink" Target="https://fbref.com/en/players/36a3ff67/matchlogs/2010-2011/summary/Marco-Reus-Match-Logs" TargetMode="External"/><Relationship Id="rId1798" Type="http://schemas.openxmlformats.org/officeDocument/2006/relationships/hyperlink" Target="https://fbref.com/en/comps/12/2022-2023/2022-2023-La-Liga-Stats" TargetMode="External"/><Relationship Id="rId63" Type="http://schemas.openxmlformats.org/officeDocument/2006/relationships/hyperlink" Target="https://fbref.com/en/players/d70ce98e/matchlogs/2024/summary/Lionel-Messi-Match-Logs" TargetMode="External"/><Relationship Id="rId1315" Type="http://schemas.openxmlformats.org/officeDocument/2006/relationships/hyperlink" Target="https://fbref.com/en/squads/32f3ee20/2011-2012/c20/Monchengladbach-Stats-Bundesliga" TargetMode="External"/><Relationship Id="rId1799" Type="http://schemas.openxmlformats.org/officeDocument/2006/relationships/hyperlink" Target="https://fbref.com/en/players/a39bb753/matchlogs/2022-2023/summary/Eden-Hazard-Match-Logs" TargetMode="External"/><Relationship Id="rId66" Type="http://schemas.openxmlformats.org/officeDocument/2006/relationships/hyperlink" Target="https://fbref.com/en/players/70d74ece/matchlogs/2004-2005/summary/Karim-Benzema-Match-Logs" TargetMode="External"/><Relationship Id="rId1316" Type="http://schemas.openxmlformats.org/officeDocument/2006/relationships/hyperlink" Target="https://fbref.com/en/comps/20/2011-2012/2011-2012-Bundesliga-Stats" TargetMode="External"/><Relationship Id="rId65" Type="http://schemas.openxmlformats.org/officeDocument/2006/relationships/hyperlink" Target="https://fbref.com/en/comps/13/2004-2005/2004-2005-Ligue-1-Stats" TargetMode="External"/><Relationship Id="rId1317" Type="http://schemas.openxmlformats.org/officeDocument/2006/relationships/hyperlink" Target="https://fbref.com/en/players/36a3ff67/matchlogs/2011-2012/summary/Marco-Reus-Match-Logs" TargetMode="External"/><Relationship Id="rId68" Type="http://schemas.openxmlformats.org/officeDocument/2006/relationships/hyperlink" Target="https://fbref.com/en/comps/13/2005-2006/2005-2006-Ligue-1-Stats" TargetMode="External"/><Relationship Id="rId1318" Type="http://schemas.openxmlformats.org/officeDocument/2006/relationships/hyperlink" Target="https://fbref.com/en/squads/add600ae/2012-2013/c20/Dortmund-Stats-Bundesliga" TargetMode="External"/><Relationship Id="rId67" Type="http://schemas.openxmlformats.org/officeDocument/2006/relationships/hyperlink" Target="https://fbref.com/en/squads/d53c0b06/2005-2006/c13/Lyon-Stats-Ligue-1" TargetMode="External"/><Relationship Id="rId1319" Type="http://schemas.openxmlformats.org/officeDocument/2006/relationships/hyperlink" Target="https://fbref.com/en/comps/20/2012-2013/2012-2013-Bundesliga-Stats" TargetMode="External"/><Relationship Id="rId729" Type="http://schemas.openxmlformats.org/officeDocument/2006/relationships/hyperlink" Target="https://fbref.com/en/squads/5c2737db/2011-2012/c60/Le-Havre-Stats-Ligue-2" TargetMode="External"/><Relationship Id="rId728" Type="http://schemas.openxmlformats.org/officeDocument/2006/relationships/hyperlink" Target="https://fbref.com/en/players/b400bde0/matchlogs/2024-2025/summary/Raheem-Sterling-Match-Logs" TargetMode="External"/><Relationship Id="rId60" Type="http://schemas.openxmlformats.org/officeDocument/2006/relationships/hyperlink" Target="https://fbref.com/en/players/d70ce98e/matchlogs/2023/summary/Lionel-Messi-Match-Logs" TargetMode="External"/><Relationship Id="rId723" Type="http://schemas.openxmlformats.org/officeDocument/2006/relationships/hyperlink" Target="https://fbref.com/en/squads/cff3d9bb/2023-2024/c9/Chelsea-Stats-Premier-League" TargetMode="External"/><Relationship Id="rId722" Type="http://schemas.openxmlformats.org/officeDocument/2006/relationships/hyperlink" Target="https://fbref.com/en/players/b400bde0/matchlogs/2022-2023/summary/Raheem-Sterling-Match-Logs" TargetMode="External"/><Relationship Id="rId721" Type="http://schemas.openxmlformats.org/officeDocument/2006/relationships/hyperlink" Target="https://fbref.com/en/comps/9/2022-2023/2022-2023-Premier-League-Stats" TargetMode="External"/><Relationship Id="rId720" Type="http://schemas.openxmlformats.org/officeDocument/2006/relationships/hyperlink" Target="https://fbref.com/en/squads/cff3d9bb/2022-2023/c9/Chelsea-Stats-Premier-League" TargetMode="External"/><Relationship Id="rId727" Type="http://schemas.openxmlformats.org/officeDocument/2006/relationships/hyperlink" Target="https://fbref.com/en/comps/9/Premier-League-Stats" TargetMode="External"/><Relationship Id="rId726" Type="http://schemas.openxmlformats.org/officeDocument/2006/relationships/hyperlink" Target="https://fbref.com/en/squads/18bb7c10/2024-2025/c9/Arsenal-Stats-Premier-League" TargetMode="External"/><Relationship Id="rId725" Type="http://schemas.openxmlformats.org/officeDocument/2006/relationships/hyperlink" Target="https://fbref.com/en/players/b400bde0/matchlogs/2023-2024/summary/Raheem-Sterling-Match-Logs" TargetMode="External"/><Relationship Id="rId724" Type="http://schemas.openxmlformats.org/officeDocument/2006/relationships/hyperlink" Target="https://fbref.com/en/comps/9/2023-2024/2023-2024-Premier-League-Stats" TargetMode="External"/><Relationship Id="rId69" Type="http://schemas.openxmlformats.org/officeDocument/2006/relationships/hyperlink" Target="https://fbref.com/en/players/70d74ece/matchlogs/2005-2006/summary/Karim-Benzema-Match-Logs" TargetMode="External"/><Relationship Id="rId1790" Type="http://schemas.openxmlformats.org/officeDocument/2006/relationships/hyperlink" Target="https://fbref.com/en/players/a39bb753/matchlogs/2019-2020/summary/Eden-Hazard-Match-Logs" TargetMode="External"/><Relationship Id="rId1791" Type="http://schemas.openxmlformats.org/officeDocument/2006/relationships/hyperlink" Target="https://fbref.com/en/squads/53a2f082/2020-2021/c12/Real-Madrid-Stats-La-Liga" TargetMode="External"/><Relationship Id="rId1792" Type="http://schemas.openxmlformats.org/officeDocument/2006/relationships/hyperlink" Target="https://fbref.com/en/comps/12/2020-2021/2020-2021-La-Liga-Stats" TargetMode="External"/><Relationship Id="rId1793" Type="http://schemas.openxmlformats.org/officeDocument/2006/relationships/hyperlink" Target="https://fbref.com/en/players/a39bb753/matchlogs/2020-2021/summary/Eden-Hazard-Match-Logs" TargetMode="External"/><Relationship Id="rId1310" Type="http://schemas.openxmlformats.org/officeDocument/2006/relationships/hyperlink" Target="https://fbref.com/en/comps/20/2009-2010/2009-2010-Bundesliga-Stats" TargetMode="External"/><Relationship Id="rId1794" Type="http://schemas.openxmlformats.org/officeDocument/2006/relationships/hyperlink" Target="https://fbref.com/en/squads/53a2f082/2021-2022/c12/Real-Madrid-Stats-La-Liga" TargetMode="External"/><Relationship Id="rId1311" Type="http://schemas.openxmlformats.org/officeDocument/2006/relationships/hyperlink" Target="https://fbref.com/en/players/36a3ff67/matchlogs/2009-2010/summary/Marco-Reus-Match-Logs" TargetMode="External"/><Relationship Id="rId1795" Type="http://schemas.openxmlformats.org/officeDocument/2006/relationships/hyperlink" Target="https://fbref.com/en/comps/12/2021-2022/2021-2022-La-Liga-Stats" TargetMode="External"/><Relationship Id="rId51" Type="http://schemas.openxmlformats.org/officeDocument/2006/relationships/hyperlink" Target="https://fbref.com/en/players/d70ce98e/matchlogs/2020-2021/summary/Lionel-Messi-Match-Logs" TargetMode="External"/><Relationship Id="rId1301" Type="http://schemas.openxmlformats.org/officeDocument/2006/relationships/hyperlink" Target="https://fbref.com/en/squads/822bd0ba/2023-2024/c9/Liverpool-Stats-Premier-League" TargetMode="External"/><Relationship Id="rId1785" Type="http://schemas.openxmlformats.org/officeDocument/2006/relationships/hyperlink" Target="https://fbref.com/en/squads/cff3d9bb/2018-2019/c9/Chelsea-Stats-Premier-League" TargetMode="External"/><Relationship Id="rId50" Type="http://schemas.openxmlformats.org/officeDocument/2006/relationships/hyperlink" Target="https://fbref.com/en/comps/12/2020-2021/2020-2021-La-Liga-Stats" TargetMode="External"/><Relationship Id="rId1302" Type="http://schemas.openxmlformats.org/officeDocument/2006/relationships/hyperlink" Target="https://fbref.com/en/comps/9/2023-2024/2023-2024-Premier-League-Stats" TargetMode="External"/><Relationship Id="rId1786" Type="http://schemas.openxmlformats.org/officeDocument/2006/relationships/hyperlink" Target="https://fbref.com/en/comps/9/2018-2019/2018-2019-Premier-League-Stats" TargetMode="External"/><Relationship Id="rId53" Type="http://schemas.openxmlformats.org/officeDocument/2006/relationships/hyperlink" Target="https://fbref.com/en/comps/13/2021-2022/2021-2022-Ligue-1-Stats" TargetMode="External"/><Relationship Id="rId1303" Type="http://schemas.openxmlformats.org/officeDocument/2006/relationships/hyperlink" Target="https://fbref.com/en/players/178ae8f8/matchlogs/2023-2024/summary/Diogo-Jota-Match-Logs" TargetMode="External"/><Relationship Id="rId1787" Type="http://schemas.openxmlformats.org/officeDocument/2006/relationships/hyperlink" Target="https://fbref.com/en/players/a39bb753/matchlogs/2018-2019/summary/Eden-Hazard-Match-Logs" TargetMode="External"/><Relationship Id="rId52" Type="http://schemas.openxmlformats.org/officeDocument/2006/relationships/hyperlink" Target="https://fbref.com/en/squads/e2d8892c/2021-2022/c13/Paris-Saint-Germain-Stats-Ligue-1" TargetMode="External"/><Relationship Id="rId1304" Type="http://schemas.openxmlformats.org/officeDocument/2006/relationships/hyperlink" Target="https://fbref.com/en/squads/822bd0ba/2024-2025/c9/Liverpool-Stats-Premier-League" TargetMode="External"/><Relationship Id="rId1788" Type="http://schemas.openxmlformats.org/officeDocument/2006/relationships/hyperlink" Target="https://fbref.com/en/squads/53a2f082/2019-2020/c12/Real-Madrid-Stats-La-Liga" TargetMode="External"/><Relationship Id="rId55" Type="http://schemas.openxmlformats.org/officeDocument/2006/relationships/hyperlink" Target="https://fbref.com/en/squads/e2d8892c/2022-2023/c13/Paris-Saint-Germain-Stats-Ligue-1" TargetMode="External"/><Relationship Id="rId1305" Type="http://schemas.openxmlformats.org/officeDocument/2006/relationships/hyperlink" Target="https://fbref.com/en/comps/9/Premier-League-Stats" TargetMode="External"/><Relationship Id="rId1789" Type="http://schemas.openxmlformats.org/officeDocument/2006/relationships/hyperlink" Target="https://fbref.com/en/comps/12/2019-2020/2019-2020-La-Liga-Stats" TargetMode="External"/><Relationship Id="rId54" Type="http://schemas.openxmlformats.org/officeDocument/2006/relationships/hyperlink" Target="https://fbref.com/en/players/d70ce98e/matchlogs/2021-2022/summary/Lionel-Messi-Match-Logs" TargetMode="External"/><Relationship Id="rId1306" Type="http://schemas.openxmlformats.org/officeDocument/2006/relationships/hyperlink" Target="https://fbref.com/en/players/178ae8f8/matchlogs/2024-2025/summary/Diogo-Jota-Match-Logs" TargetMode="External"/><Relationship Id="rId57" Type="http://schemas.openxmlformats.org/officeDocument/2006/relationships/hyperlink" Target="https://fbref.com/en/players/d70ce98e/matchlogs/2022-2023/summary/Lionel-Messi-Match-Logs" TargetMode="External"/><Relationship Id="rId1307" Type="http://schemas.openxmlformats.org/officeDocument/2006/relationships/hyperlink" Target="https://fbref.com/en/squads/9cfbc3a9/2008-2009/c33/Rot-Weiss-Ahlen-Stats-2-Bundesliga" TargetMode="External"/><Relationship Id="rId56" Type="http://schemas.openxmlformats.org/officeDocument/2006/relationships/hyperlink" Target="https://fbref.com/en/comps/13/2022-2023/2022-2023-Ligue-1-Stats" TargetMode="External"/><Relationship Id="rId1308" Type="http://schemas.openxmlformats.org/officeDocument/2006/relationships/hyperlink" Target="https://fbref.com/en/comps/33/2008-2009/2008-2009-2-Bundesliga-Stats" TargetMode="External"/><Relationship Id="rId1309" Type="http://schemas.openxmlformats.org/officeDocument/2006/relationships/hyperlink" Target="https://fbref.com/en/squads/32f3ee20/2009-2010/c20/Monchengladbach-Stats-Bundesliga" TargetMode="External"/><Relationship Id="rId719" Type="http://schemas.openxmlformats.org/officeDocument/2006/relationships/hyperlink" Target="https://fbref.com/en/players/b400bde0/matchlogs/2021-2022/summary/Raheem-Sterling-Match-Logs" TargetMode="External"/><Relationship Id="rId718" Type="http://schemas.openxmlformats.org/officeDocument/2006/relationships/hyperlink" Target="https://fbref.com/en/comps/9/2021-2022/2021-2022-Premier-League-Stats" TargetMode="External"/><Relationship Id="rId717" Type="http://schemas.openxmlformats.org/officeDocument/2006/relationships/hyperlink" Target="https://fbref.com/en/squads/b8fd03ef/2021-2022/c9/Manchester-City-Stats-Premier-League" TargetMode="External"/><Relationship Id="rId712" Type="http://schemas.openxmlformats.org/officeDocument/2006/relationships/hyperlink" Target="https://fbref.com/en/comps/9/2019-2020/2019-2020-Premier-League-Stats" TargetMode="External"/><Relationship Id="rId711" Type="http://schemas.openxmlformats.org/officeDocument/2006/relationships/hyperlink" Target="https://fbref.com/en/squads/b8fd03ef/2019-2020/c9/Manchester-City-Stats-Premier-League" TargetMode="External"/><Relationship Id="rId710" Type="http://schemas.openxmlformats.org/officeDocument/2006/relationships/hyperlink" Target="https://fbref.com/en/players/b400bde0/matchlogs/2018-2019/summary/Raheem-Sterling-Match-Logs" TargetMode="External"/><Relationship Id="rId716" Type="http://schemas.openxmlformats.org/officeDocument/2006/relationships/hyperlink" Target="https://fbref.com/en/players/b400bde0/matchlogs/2020-2021/summary/Raheem-Sterling-Match-Logs" TargetMode="External"/><Relationship Id="rId715" Type="http://schemas.openxmlformats.org/officeDocument/2006/relationships/hyperlink" Target="https://fbref.com/en/comps/9/2020-2021/2020-2021-Premier-League-Stats" TargetMode="External"/><Relationship Id="rId714" Type="http://schemas.openxmlformats.org/officeDocument/2006/relationships/hyperlink" Target="https://fbref.com/en/squads/b8fd03ef/2020-2021/c9/Manchester-City-Stats-Premier-League" TargetMode="External"/><Relationship Id="rId713" Type="http://schemas.openxmlformats.org/officeDocument/2006/relationships/hyperlink" Target="https://fbref.com/en/players/b400bde0/matchlogs/2019-2020/summary/Raheem-Sterling-Match-Logs" TargetMode="External"/><Relationship Id="rId59" Type="http://schemas.openxmlformats.org/officeDocument/2006/relationships/hyperlink" Target="https://fbref.com/en/comps/22/2023/2023-Major-League-Soccer-Stats" TargetMode="External"/><Relationship Id="rId58" Type="http://schemas.openxmlformats.org/officeDocument/2006/relationships/hyperlink" Target="https://fbref.com/en/squads/cb8b86a2/2023/c22/Inter-Miami-Stats-Major-League-Soccer" TargetMode="External"/><Relationship Id="rId1780" Type="http://schemas.openxmlformats.org/officeDocument/2006/relationships/hyperlink" Target="https://fbref.com/en/comps/852/2017-2018/2017-2018-Premier-League-2-Stats" TargetMode="External"/><Relationship Id="rId1781" Type="http://schemas.openxmlformats.org/officeDocument/2006/relationships/hyperlink" Target="https://fbref.com/en/players/a39bb753/matchlogs/2017-2018/summary/Eden-Hazard-Match-Logs" TargetMode="External"/><Relationship Id="rId1782" Type="http://schemas.openxmlformats.org/officeDocument/2006/relationships/hyperlink" Target="https://fbref.com/en/squads/cff3d9bb/2017-2018/c9/Chelsea-Stats-Premier-League" TargetMode="External"/><Relationship Id="rId1783" Type="http://schemas.openxmlformats.org/officeDocument/2006/relationships/hyperlink" Target="https://fbref.com/en/comps/9/2017-2018/2017-2018-Premier-League-Stats" TargetMode="External"/><Relationship Id="rId1300" Type="http://schemas.openxmlformats.org/officeDocument/2006/relationships/hyperlink" Target="https://fbref.com/en/players/178ae8f8/matchlogs/2022-2023/summary/Diogo-Jota-Match-Logs" TargetMode="External"/><Relationship Id="rId1784" Type="http://schemas.openxmlformats.org/officeDocument/2006/relationships/hyperlink" Target="https://fbref.com/en/players/a39bb753/matchlogs/2017-2018/summary/Eden-Hazard-Match-Logs" TargetMode="External"/><Relationship Id="rId2269" Type="http://schemas.openxmlformats.org/officeDocument/2006/relationships/hyperlink" Target="https://fbref.com/en/players/d3de9af0/matchlogs/2017-2018/summary/Duvan-Zapata-Match-Logs" TargetMode="External"/><Relationship Id="rId349" Type="http://schemas.openxmlformats.org/officeDocument/2006/relationships/hyperlink" Target="https://fbref.com/en/comps/9/2014-2015/2014-2015-Premier-League-Stats" TargetMode="External"/><Relationship Id="rId348" Type="http://schemas.openxmlformats.org/officeDocument/2006/relationships/hyperlink" Target="https://fbref.com/en/squads/361ca564/2014-2015/c9/Tottenham-Hotspur-Stats-Premier-League" TargetMode="External"/><Relationship Id="rId347" Type="http://schemas.openxmlformats.org/officeDocument/2006/relationships/hyperlink" Target="https://fbref.com/en/players/21a66f6a/matchlogs/2013-2014/summary/Harry-Kane-Match-Logs" TargetMode="External"/><Relationship Id="rId346" Type="http://schemas.openxmlformats.org/officeDocument/2006/relationships/hyperlink" Target="https://fbref.com/en/comps/9/2013-2014/2013-2014-Premier-League-Stats" TargetMode="External"/><Relationship Id="rId2260" Type="http://schemas.openxmlformats.org/officeDocument/2006/relationships/hyperlink" Target="https://fbref.com/en/players/d3de9af0/matchlogs/2014-2015/summary/Duvan-Zapata-Match-Logs" TargetMode="External"/><Relationship Id="rId341" Type="http://schemas.openxmlformats.org/officeDocument/2006/relationships/hyperlink" Target="https://fbref.com/en/players/21a66f6a/matchlogs/2012-2013/summary/Harry-Kane-Match-Logs" TargetMode="External"/><Relationship Id="rId2261" Type="http://schemas.openxmlformats.org/officeDocument/2006/relationships/hyperlink" Target="https://fbref.com/en/squads/04eea015/2015-2016/c11/Udinese-Stats-Serie-A" TargetMode="External"/><Relationship Id="rId340" Type="http://schemas.openxmlformats.org/officeDocument/2006/relationships/hyperlink" Target="https://fbref.com/en/comps/10/2012-2013/2012-2013-Championship-Stats" TargetMode="External"/><Relationship Id="rId2262" Type="http://schemas.openxmlformats.org/officeDocument/2006/relationships/hyperlink" Target="https://fbref.com/en/comps/11/2015-2016/2015-2016-Serie-A-Stats" TargetMode="External"/><Relationship Id="rId2263" Type="http://schemas.openxmlformats.org/officeDocument/2006/relationships/hyperlink" Target="https://fbref.com/en/players/d3de9af0/matchlogs/2015-2016/summary/Duvan-Zapata-Match-Logs" TargetMode="External"/><Relationship Id="rId2264" Type="http://schemas.openxmlformats.org/officeDocument/2006/relationships/hyperlink" Target="https://fbref.com/en/squads/04eea015/2016-2017/c11/Udinese-Stats-Serie-A" TargetMode="External"/><Relationship Id="rId345" Type="http://schemas.openxmlformats.org/officeDocument/2006/relationships/hyperlink" Target="https://fbref.com/en/squads/361ca564/2013-2014/c9/Tottenham-Hotspur-Stats-Premier-League" TargetMode="External"/><Relationship Id="rId2265" Type="http://schemas.openxmlformats.org/officeDocument/2006/relationships/hyperlink" Target="https://fbref.com/en/comps/11/2016-2017/2016-2017-Serie-A-Stats" TargetMode="External"/><Relationship Id="rId344" Type="http://schemas.openxmlformats.org/officeDocument/2006/relationships/hyperlink" Target="https://fbref.com/en/players/21a66f6a/matchlogs/2012-2013/summary/Harry-Kane-Match-Logs" TargetMode="External"/><Relationship Id="rId2266" Type="http://schemas.openxmlformats.org/officeDocument/2006/relationships/hyperlink" Target="https://fbref.com/en/players/d3de9af0/matchlogs/2016-2017/summary/Duvan-Zapata-Match-Logs" TargetMode="External"/><Relationship Id="rId343" Type="http://schemas.openxmlformats.org/officeDocument/2006/relationships/hyperlink" Target="https://fbref.com/en/comps/9/2012-2013/2012-2013-Premier-League-Stats" TargetMode="External"/><Relationship Id="rId2267" Type="http://schemas.openxmlformats.org/officeDocument/2006/relationships/hyperlink" Target="https://fbref.com/en/squads/8ff9e3b3/2017-2018/c11/Sampdoria-Stats-Serie-A" TargetMode="External"/><Relationship Id="rId342" Type="http://schemas.openxmlformats.org/officeDocument/2006/relationships/hyperlink" Target="https://fbref.com/en/squads/361ca564/2012-2013/c9/Tottenham-Hotspur-Stats-Premier-League" TargetMode="External"/><Relationship Id="rId2268" Type="http://schemas.openxmlformats.org/officeDocument/2006/relationships/hyperlink" Target="https://fbref.com/en/comps/11/2017-2018/2017-2018-Serie-A-Stats" TargetMode="External"/><Relationship Id="rId2258" Type="http://schemas.openxmlformats.org/officeDocument/2006/relationships/hyperlink" Target="https://fbref.com/en/squads/d48ad4ff/2014-2015/c11/Napoli-Stats-Serie-A" TargetMode="External"/><Relationship Id="rId2259" Type="http://schemas.openxmlformats.org/officeDocument/2006/relationships/hyperlink" Target="https://fbref.com/en/comps/11/2014-2015/2014-2015-Serie-A-Stats" TargetMode="External"/><Relationship Id="rId338" Type="http://schemas.openxmlformats.org/officeDocument/2006/relationships/hyperlink" Target="https://fbref.com/en/players/21a66f6a/matchlogs/2012-2013/summary/Harry-Kane-Match-Logs" TargetMode="External"/><Relationship Id="rId337" Type="http://schemas.openxmlformats.org/officeDocument/2006/relationships/hyperlink" Target="https://fbref.com/en/comps/9/2012-2013/2012-2013-Premier-League-Stats" TargetMode="External"/><Relationship Id="rId336" Type="http://schemas.openxmlformats.org/officeDocument/2006/relationships/hyperlink" Target="https://fbref.com/en/squads/1c781004/2012-2013/c9/Norwich-City-Stats-Premier-League" TargetMode="External"/><Relationship Id="rId335" Type="http://schemas.openxmlformats.org/officeDocument/2006/relationships/hyperlink" Target="https://fbref.com/en/players/21a66f6a/matchlogs/2011-2012/summary/Harry-Kane-Match-Logs" TargetMode="External"/><Relationship Id="rId339" Type="http://schemas.openxmlformats.org/officeDocument/2006/relationships/hyperlink" Target="https://fbref.com/en/squads/a2d435b3/2012-2013/c10/Leicester-City-Stats-Championship" TargetMode="External"/><Relationship Id="rId330" Type="http://schemas.openxmlformats.org/officeDocument/2006/relationships/hyperlink" Target="https://fbref.com/en/players/dea698d9/matchlogs/2024-2025/summary/Cristiano-Ronaldo-Match-Logs" TargetMode="External"/><Relationship Id="rId2250" Type="http://schemas.openxmlformats.org/officeDocument/2006/relationships/hyperlink" Target="https://fbref.com/en/comps/11/2023-2024/2023-2024-Serie-A-Stats" TargetMode="External"/><Relationship Id="rId2251" Type="http://schemas.openxmlformats.org/officeDocument/2006/relationships/hyperlink" Target="https://fbref.com/en/players/8c90fd7a/matchlogs/2023-2024/summary/Victor-Osimhen-Match-Logs" TargetMode="External"/><Relationship Id="rId2252" Type="http://schemas.openxmlformats.org/officeDocument/2006/relationships/hyperlink" Target="https://fbref.com/en/squads/ecd11ca2/2024-2025/c26/Galatasaray-Stats-Super-Lig" TargetMode="External"/><Relationship Id="rId2253" Type="http://schemas.openxmlformats.org/officeDocument/2006/relationships/hyperlink" Target="https://fbref.com/en/comps/26/Super-Lig-Stats" TargetMode="External"/><Relationship Id="rId334" Type="http://schemas.openxmlformats.org/officeDocument/2006/relationships/hyperlink" Target="https://fbref.com/en/comps/10/2011-2012/2011-2012-Championship-Stats" TargetMode="External"/><Relationship Id="rId2254" Type="http://schemas.openxmlformats.org/officeDocument/2006/relationships/hyperlink" Target="https://fbref.com/en/players/8c90fd7a/matchlogs/2024-2025/summary/Victor-Osimhen-Match-Logs" TargetMode="External"/><Relationship Id="rId333" Type="http://schemas.openxmlformats.org/officeDocument/2006/relationships/hyperlink" Target="https://fbref.com/en/squads/e3c537a1/2011-2012/c10/Millwall-Stats-Championship" TargetMode="External"/><Relationship Id="rId2255" Type="http://schemas.openxmlformats.org/officeDocument/2006/relationships/hyperlink" Target="https://fbref.com/en/squads/d48ad4ff/2013-2014/c11/Napoli-Stats-Serie-A" TargetMode="External"/><Relationship Id="rId332" Type="http://schemas.openxmlformats.org/officeDocument/2006/relationships/hyperlink" Target="https://fbref.com/en/comps/15/2010-2011/2010-2011-League-One-Stats" TargetMode="External"/><Relationship Id="rId2256" Type="http://schemas.openxmlformats.org/officeDocument/2006/relationships/hyperlink" Target="https://fbref.com/en/comps/11/2013-2014/2013-2014-Serie-A-Stats" TargetMode="External"/><Relationship Id="rId331" Type="http://schemas.openxmlformats.org/officeDocument/2006/relationships/hyperlink" Target="https://fbref.com/en/squads/590e9120/2010-2011/c15/Leyton-Orient-Stats-League-One" TargetMode="External"/><Relationship Id="rId2257" Type="http://schemas.openxmlformats.org/officeDocument/2006/relationships/hyperlink" Target="https://fbref.com/en/players/d3de9af0/matchlogs/2013-2014/summary/Duvan-Zapata-Match-Logs" TargetMode="External"/><Relationship Id="rId370" Type="http://schemas.openxmlformats.org/officeDocument/2006/relationships/hyperlink" Target="https://fbref.com/en/comps/9/2021-2022/2021-2022-Premier-League-Stats" TargetMode="External"/><Relationship Id="rId369" Type="http://schemas.openxmlformats.org/officeDocument/2006/relationships/hyperlink" Target="https://fbref.com/en/squads/361ca564/2021-2022/c9/Tottenham-Hotspur-Stats-Premier-League" TargetMode="External"/><Relationship Id="rId368" Type="http://schemas.openxmlformats.org/officeDocument/2006/relationships/hyperlink" Target="https://fbref.com/en/players/21a66f6a/matchlogs/2020-2021/summary/Harry-Kane-Match-Logs" TargetMode="External"/><Relationship Id="rId2280" Type="http://schemas.openxmlformats.org/officeDocument/2006/relationships/hyperlink" Target="https://fbref.com/en/comps/11/2021-2022/2021-2022-Serie-A-Stats" TargetMode="External"/><Relationship Id="rId2281" Type="http://schemas.openxmlformats.org/officeDocument/2006/relationships/hyperlink" Target="https://fbref.com/en/players/d3de9af0/matchlogs/2021-2022/summary/Duvan-Zapata-Match-Logs" TargetMode="External"/><Relationship Id="rId2282" Type="http://schemas.openxmlformats.org/officeDocument/2006/relationships/hyperlink" Target="https://fbref.com/en/squads/922493f3/2022-2023/c11/Atalanta-Stats-Serie-A" TargetMode="External"/><Relationship Id="rId363" Type="http://schemas.openxmlformats.org/officeDocument/2006/relationships/hyperlink" Target="https://fbref.com/en/squads/361ca564/2019-2020/c9/Tottenham-Hotspur-Stats-Premier-League" TargetMode="External"/><Relationship Id="rId2283" Type="http://schemas.openxmlformats.org/officeDocument/2006/relationships/hyperlink" Target="https://fbref.com/en/comps/11/2022-2023/2022-2023-Serie-A-Stats" TargetMode="External"/><Relationship Id="rId362" Type="http://schemas.openxmlformats.org/officeDocument/2006/relationships/hyperlink" Target="https://fbref.com/en/players/21a66f6a/matchlogs/2018-2019/summary/Harry-Kane-Match-Logs" TargetMode="External"/><Relationship Id="rId2284" Type="http://schemas.openxmlformats.org/officeDocument/2006/relationships/hyperlink" Target="https://fbref.com/en/players/d3de9af0/matchlogs/2022-2023/summary/Duvan-Zapata-Match-Logs" TargetMode="External"/><Relationship Id="rId361" Type="http://schemas.openxmlformats.org/officeDocument/2006/relationships/hyperlink" Target="https://fbref.com/en/comps/9/2018-2019/2018-2019-Premier-League-Stats" TargetMode="External"/><Relationship Id="rId2285" Type="http://schemas.openxmlformats.org/officeDocument/2006/relationships/hyperlink" Target="https://fbref.com/en/squads/922493f3/2023-2024/c11/Atalanta-Stats-Serie-A" TargetMode="External"/><Relationship Id="rId360" Type="http://schemas.openxmlformats.org/officeDocument/2006/relationships/hyperlink" Target="https://fbref.com/en/squads/361ca564/2018-2019/c9/Tottenham-Hotspur-Stats-Premier-League" TargetMode="External"/><Relationship Id="rId2286" Type="http://schemas.openxmlformats.org/officeDocument/2006/relationships/hyperlink" Target="https://fbref.com/en/comps/11/2023-2024/2023-2024-Serie-A-Stats" TargetMode="External"/><Relationship Id="rId367" Type="http://schemas.openxmlformats.org/officeDocument/2006/relationships/hyperlink" Target="https://fbref.com/en/comps/9/2020-2021/2020-2021-Premier-League-Stats" TargetMode="External"/><Relationship Id="rId2287" Type="http://schemas.openxmlformats.org/officeDocument/2006/relationships/hyperlink" Target="https://fbref.com/en/players/d3de9af0/matchlogs/2023-2024/summary/Duvan-Zapata-Match-Logs" TargetMode="External"/><Relationship Id="rId366" Type="http://schemas.openxmlformats.org/officeDocument/2006/relationships/hyperlink" Target="https://fbref.com/en/squads/361ca564/2020-2021/c9/Tottenham-Hotspur-Stats-Premier-League" TargetMode="External"/><Relationship Id="rId2288" Type="http://schemas.openxmlformats.org/officeDocument/2006/relationships/hyperlink" Target="https://fbref.com/en/squads/105360fe/2023-2024/c11/Torino-Stats-Serie-A" TargetMode="External"/><Relationship Id="rId365" Type="http://schemas.openxmlformats.org/officeDocument/2006/relationships/hyperlink" Target="https://fbref.com/en/players/21a66f6a/matchlogs/2019-2020/summary/Harry-Kane-Match-Logs" TargetMode="External"/><Relationship Id="rId2289" Type="http://schemas.openxmlformats.org/officeDocument/2006/relationships/hyperlink" Target="https://fbref.com/en/comps/11/2023-2024/2023-2024-Serie-A-Stats" TargetMode="External"/><Relationship Id="rId364" Type="http://schemas.openxmlformats.org/officeDocument/2006/relationships/hyperlink" Target="https://fbref.com/en/comps/9/2019-2020/2019-2020-Premier-League-Stats" TargetMode="External"/><Relationship Id="rId95" Type="http://schemas.openxmlformats.org/officeDocument/2006/relationships/hyperlink" Target="https://fbref.com/en/comps/12/2014-2015/2014-2015-La-Liga-Stats" TargetMode="External"/><Relationship Id="rId94" Type="http://schemas.openxmlformats.org/officeDocument/2006/relationships/hyperlink" Target="https://fbref.com/en/squads/53a2f082/2014-2015/c12/Real-Madrid-Stats-La-Liga" TargetMode="External"/><Relationship Id="rId97" Type="http://schemas.openxmlformats.org/officeDocument/2006/relationships/hyperlink" Target="https://fbref.com/en/squads/53a2f082/2015-2016/c12/Real-Madrid-Stats-La-Liga" TargetMode="External"/><Relationship Id="rId96" Type="http://schemas.openxmlformats.org/officeDocument/2006/relationships/hyperlink" Target="https://fbref.com/en/players/70d74ece/matchlogs/2014-2015/summary/Karim-Benzema-Match-Logs" TargetMode="External"/><Relationship Id="rId99" Type="http://schemas.openxmlformats.org/officeDocument/2006/relationships/hyperlink" Target="https://fbref.com/en/players/70d74ece/matchlogs/2015-2016/summary/Karim-Benzema-Match-Logs" TargetMode="External"/><Relationship Id="rId98" Type="http://schemas.openxmlformats.org/officeDocument/2006/relationships/hyperlink" Target="https://fbref.com/en/comps/12/2015-2016/2015-2016-La-Liga-Stats" TargetMode="External"/><Relationship Id="rId91" Type="http://schemas.openxmlformats.org/officeDocument/2006/relationships/hyperlink" Target="https://fbref.com/en/squads/53a2f082/2013-2014/c12/Real-Madrid-Stats-La-Liga" TargetMode="External"/><Relationship Id="rId90" Type="http://schemas.openxmlformats.org/officeDocument/2006/relationships/hyperlink" Target="https://fbref.com/en/players/70d74ece/matchlogs/2012-2013/summary/Karim-Benzema-Match-Logs" TargetMode="External"/><Relationship Id="rId93" Type="http://schemas.openxmlformats.org/officeDocument/2006/relationships/hyperlink" Target="https://fbref.com/en/players/70d74ece/matchlogs/2013-2014/summary/Karim-Benzema-Match-Logs" TargetMode="External"/><Relationship Id="rId92" Type="http://schemas.openxmlformats.org/officeDocument/2006/relationships/hyperlink" Target="https://fbref.com/en/comps/12/2013-2014/2013-2014-La-Liga-Stats" TargetMode="External"/><Relationship Id="rId359" Type="http://schemas.openxmlformats.org/officeDocument/2006/relationships/hyperlink" Target="https://fbref.com/en/players/21a66f6a/matchlogs/2017-2018/summary/Harry-Kane-Match-Logs" TargetMode="External"/><Relationship Id="rId358" Type="http://schemas.openxmlformats.org/officeDocument/2006/relationships/hyperlink" Target="https://fbref.com/en/comps/9/2017-2018/2017-2018-Premier-League-Stats" TargetMode="External"/><Relationship Id="rId357" Type="http://schemas.openxmlformats.org/officeDocument/2006/relationships/hyperlink" Target="https://fbref.com/en/squads/361ca564/2017-2018/c9/Tottenham-Hotspur-Stats-Premier-League" TargetMode="External"/><Relationship Id="rId2270" Type="http://schemas.openxmlformats.org/officeDocument/2006/relationships/hyperlink" Target="https://fbref.com/en/squads/922493f3/2018-2019/c11/Atalanta-Stats-Serie-A" TargetMode="External"/><Relationship Id="rId2271" Type="http://schemas.openxmlformats.org/officeDocument/2006/relationships/hyperlink" Target="https://fbref.com/en/comps/11/2018-2019/2018-2019-Serie-A-Stats" TargetMode="External"/><Relationship Id="rId352" Type="http://schemas.openxmlformats.org/officeDocument/2006/relationships/hyperlink" Target="https://fbref.com/en/comps/9/2015-2016/2015-2016-Premier-League-Stats" TargetMode="External"/><Relationship Id="rId2272" Type="http://schemas.openxmlformats.org/officeDocument/2006/relationships/hyperlink" Target="https://fbref.com/en/players/d3de9af0/matchlogs/2018-2019/summary/Duvan-Zapata-Match-Logs" TargetMode="External"/><Relationship Id="rId351" Type="http://schemas.openxmlformats.org/officeDocument/2006/relationships/hyperlink" Target="https://fbref.com/en/squads/361ca564/2015-2016/c9/Tottenham-Hotspur-Stats-Premier-League" TargetMode="External"/><Relationship Id="rId2273" Type="http://schemas.openxmlformats.org/officeDocument/2006/relationships/hyperlink" Target="https://fbref.com/en/squads/922493f3/2019-2020/c11/Atalanta-Stats-Serie-A" TargetMode="External"/><Relationship Id="rId350" Type="http://schemas.openxmlformats.org/officeDocument/2006/relationships/hyperlink" Target="https://fbref.com/en/players/21a66f6a/matchlogs/2014-2015/summary/Harry-Kane-Match-Logs" TargetMode="External"/><Relationship Id="rId2274" Type="http://schemas.openxmlformats.org/officeDocument/2006/relationships/hyperlink" Target="https://fbref.com/en/comps/11/2019-2020/2019-2020-Serie-A-Stats" TargetMode="External"/><Relationship Id="rId2275" Type="http://schemas.openxmlformats.org/officeDocument/2006/relationships/hyperlink" Target="https://fbref.com/en/players/d3de9af0/matchlogs/2019-2020/summary/Duvan-Zapata-Match-Logs" TargetMode="External"/><Relationship Id="rId356" Type="http://schemas.openxmlformats.org/officeDocument/2006/relationships/hyperlink" Target="https://fbref.com/en/players/21a66f6a/matchlogs/2016-2017/summary/Harry-Kane-Match-Logs" TargetMode="External"/><Relationship Id="rId2276" Type="http://schemas.openxmlformats.org/officeDocument/2006/relationships/hyperlink" Target="https://fbref.com/en/squads/922493f3/2020-2021/c11/Atalanta-Stats-Serie-A" TargetMode="External"/><Relationship Id="rId355" Type="http://schemas.openxmlformats.org/officeDocument/2006/relationships/hyperlink" Target="https://fbref.com/en/comps/9/2016-2017/2016-2017-Premier-League-Stats" TargetMode="External"/><Relationship Id="rId2277" Type="http://schemas.openxmlformats.org/officeDocument/2006/relationships/hyperlink" Target="https://fbref.com/en/comps/11/2020-2021/2020-2021-Serie-A-Stats" TargetMode="External"/><Relationship Id="rId354" Type="http://schemas.openxmlformats.org/officeDocument/2006/relationships/hyperlink" Target="https://fbref.com/en/squads/361ca564/2016-2017/c9/Tottenham-Hotspur-Stats-Premier-League" TargetMode="External"/><Relationship Id="rId2278" Type="http://schemas.openxmlformats.org/officeDocument/2006/relationships/hyperlink" Target="https://fbref.com/en/players/d3de9af0/matchlogs/2020-2021/summary/Duvan-Zapata-Match-Logs" TargetMode="External"/><Relationship Id="rId353" Type="http://schemas.openxmlformats.org/officeDocument/2006/relationships/hyperlink" Target="https://fbref.com/en/players/21a66f6a/matchlogs/2015-2016/summary/Harry-Kane-Match-Logs" TargetMode="External"/><Relationship Id="rId2279" Type="http://schemas.openxmlformats.org/officeDocument/2006/relationships/hyperlink" Target="https://fbref.com/en/squads/922493f3/2021-2022/c11/Atalanta-Stats-Serie-A" TargetMode="External"/><Relationship Id="rId1378" Type="http://schemas.openxmlformats.org/officeDocument/2006/relationships/hyperlink" Target="https://fbref.com/en/comps/11/2017-2018/2017-2018-Serie-A-Stats" TargetMode="External"/><Relationship Id="rId2225" Type="http://schemas.openxmlformats.org/officeDocument/2006/relationships/hyperlink" Target="https://fbref.com/en/squads/18bb7c10/2024-2025/c9/Arsenal-Stats-Premier-League" TargetMode="External"/><Relationship Id="rId1379" Type="http://schemas.openxmlformats.org/officeDocument/2006/relationships/hyperlink" Target="https://fbref.com/en/players/6e4df551/matchlogs/2017-2018/summary/Papu-Gomez-Match-Logs" TargetMode="External"/><Relationship Id="rId2226" Type="http://schemas.openxmlformats.org/officeDocument/2006/relationships/hyperlink" Target="https://fbref.com/en/comps/9/Premier-League-Stats" TargetMode="External"/><Relationship Id="rId2227" Type="http://schemas.openxmlformats.org/officeDocument/2006/relationships/hyperlink" Target="https://fbref.com/en/players/b66315ae/matchlogs/2024-2025/summary/Gabriel-Jesus-Match-Logs" TargetMode="External"/><Relationship Id="rId2228" Type="http://schemas.openxmlformats.org/officeDocument/2006/relationships/hyperlink" Target="https://fbref.com/en/squads/4eaa11d7/2016-2017/c20/Wolfsburg-Stats-Bundesliga" TargetMode="External"/><Relationship Id="rId2229" Type="http://schemas.openxmlformats.org/officeDocument/2006/relationships/hyperlink" Target="https://fbref.com/en/comps/20/2016-2017/2016-2017-Bundesliga-Stats" TargetMode="External"/><Relationship Id="rId305" Type="http://schemas.openxmlformats.org/officeDocument/2006/relationships/hyperlink" Target="https://fbref.com/en/comps/11/2018-2019/2018-2019-Serie-A-Stats" TargetMode="External"/><Relationship Id="rId789" Type="http://schemas.openxmlformats.org/officeDocument/2006/relationships/hyperlink" Target="https://fbref.com/en/players/e0921a4f/matchlogs/2018-2019/summary/Paulo-Dybala-Match-Logs" TargetMode="External"/><Relationship Id="rId304" Type="http://schemas.openxmlformats.org/officeDocument/2006/relationships/hyperlink" Target="https://fbref.com/en/squads/e0652b02/2018-2019/c11/Juventus-Stats-Serie-A" TargetMode="External"/><Relationship Id="rId788" Type="http://schemas.openxmlformats.org/officeDocument/2006/relationships/hyperlink" Target="https://fbref.com/en/comps/11/2018-2019/2018-2019-Serie-A-Stats" TargetMode="External"/><Relationship Id="rId303" Type="http://schemas.openxmlformats.org/officeDocument/2006/relationships/hyperlink" Target="https://fbref.com/en/players/dea698d9/matchlogs/2017-2018/summary/Cristiano-Ronaldo-Match-Logs" TargetMode="External"/><Relationship Id="rId787" Type="http://schemas.openxmlformats.org/officeDocument/2006/relationships/hyperlink" Target="https://fbref.com/en/squads/e0652b02/2018-2019/c11/Juventus-Stats-Serie-A" TargetMode="External"/><Relationship Id="rId302" Type="http://schemas.openxmlformats.org/officeDocument/2006/relationships/hyperlink" Target="https://fbref.com/en/comps/12/2017-2018/2017-2018-La-Liga-Stats" TargetMode="External"/><Relationship Id="rId786" Type="http://schemas.openxmlformats.org/officeDocument/2006/relationships/hyperlink" Target="https://fbref.com/en/players/e0921a4f/matchlogs/2017-2018/summary/Paulo-Dybala-Match-Logs" TargetMode="External"/><Relationship Id="rId309" Type="http://schemas.openxmlformats.org/officeDocument/2006/relationships/hyperlink" Target="https://fbref.com/en/players/dea698d9/matchlogs/2019-2020/summary/Cristiano-Ronaldo-Match-Logs" TargetMode="External"/><Relationship Id="rId308" Type="http://schemas.openxmlformats.org/officeDocument/2006/relationships/hyperlink" Target="https://fbref.com/en/comps/11/2019-2020/2019-2020-Serie-A-Stats" TargetMode="External"/><Relationship Id="rId307" Type="http://schemas.openxmlformats.org/officeDocument/2006/relationships/hyperlink" Target="https://fbref.com/en/squads/e0652b02/2019-2020/c11/Juventus-Stats-Serie-A" TargetMode="External"/><Relationship Id="rId306" Type="http://schemas.openxmlformats.org/officeDocument/2006/relationships/hyperlink" Target="https://fbref.com/en/players/dea698d9/matchlogs/2018-2019/summary/Cristiano-Ronaldo-Match-Logs" TargetMode="External"/><Relationship Id="rId781" Type="http://schemas.openxmlformats.org/officeDocument/2006/relationships/hyperlink" Target="https://fbref.com/en/squads/e0652b02/2016-2017/c11/Juventus-Stats-Serie-A" TargetMode="External"/><Relationship Id="rId1370" Type="http://schemas.openxmlformats.org/officeDocument/2006/relationships/hyperlink" Target="https://fbref.com/en/players/6e4df551/matchlogs/2014-2015/summary/Papu-Gomez-Match-Logs" TargetMode="External"/><Relationship Id="rId780" Type="http://schemas.openxmlformats.org/officeDocument/2006/relationships/hyperlink" Target="https://fbref.com/en/players/e0921a4f/matchlogs/2015-2016/summary/Paulo-Dybala-Match-Logs" TargetMode="External"/><Relationship Id="rId1371" Type="http://schemas.openxmlformats.org/officeDocument/2006/relationships/hyperlink" Target="https://fbref.com/en/squads/922493f3/2015-2016/c11/Atalanta-Stats-Serie-A" TargetMode="External"/><Relationship Id="rId1372" Type="http://schemas.openxmlformats.org/officeDocument/2006/relationships/hyperlink" Target="https://fbref.com/en/comps/11/2015-2016/2015-2016-Serie-A-Stats" TargetMode="External"/><Relationship Id="rId1373" Type="http://schemas.openxmlformats.org/officeDocument/2006/relationships/hyperlink" Target="https://fbref.com/en/players/6e4df551/matchlogs/2015-2016/summary/Papu-Gomez-Match-Logs" TargetMode="External"/><Relationship Id="rId2220" Type="http://schemas.openxmlformats.org/officeDocument/2006/relationships/hyperlink" Target="https://fbref.com/en/comps/9/2022-2023/2022-2023-Premier-League-Stats" TargetMode="External"/><Relationship Id="rId301" Type="http://schemas.openxmlformats.org/officeDocument/2006/relationships/hyperlink" Target="https://fbref.com/en/squads/53a2f082/2017-2018/c12/Real-Madrid-Stats-La-Liga" TargetMode="External"/><Relationship Id="rId785" Type="http://schemas.openxmlformats.org/officeDocument/2006/relationships/hyperlink" Target="https://fbref.com/en/comps/11/2017-2018/2017-2018-Serie-A-Stats" TargetMode="External"/><Relationship Id="rId1374" Type="http://schemas.openxmlformats.org/officeDocument/2006/relationships/hyperlink" Target="https://fbref.com/en/squads/922493f3/2016-2017/c11/Atalanta-Stats-Serie-A" TargetMode="External"/><Relationship Id="rId2221" Type="http://schemas.openxmlformats.org/officeDocument/2006/relationships/hyperlink" Target="https://fbref.com/en/players/b66315ae/matchlogs/2022-2023/summary/Gabriel-Jesus-Match-Logs" TargetMode="External"/><Relationship Id="rId300" Type="http://schemas.openxmlformats.org/officeDocument/2006/relationships/hyperlink" Target="https://fbref.com/en/players/dea698d9/matchlogs/2016-2017/summary/Cristiano-Ronaldo-Match-Logs" TargetMode="External"/><Relationship Id="rId784" Type="http://schemas.openxmlformats.org/officeDocument/2006/relationships/hyperlink" Target="https://fbref.com/en/squads/e0652b02/2017-2018/c11/Juventus-Stats-Serie-A" TargetMode="External"/><Relationship Id="rId1375" Type="http://schemas.openxmlformats.org/officeDocument/2006/relationships/hyperlink" Target="https://fbref.com/en/comps/11/2016-2017/2016-2017-Serie-A-Stats" TargetMode="External"/><Relationship Id="rId2222" Type="http://schemas.openxmlformats.org/officeDocument/2006/relationships/hyperlink" Target="https://fbref.com/en/squads/18bb7c10/2023-2024/c9/Arsenal-Stats-Premier-League" TargetMode="External"/><Relationship Id="rId783" Type="http://schemas.openxmlformats.org/officeDocument/2006/relationships/hyperlink" Target="https://fbref.com/en/players/e0921a4f/matchlogs/2016-2017/summary/Paulo-Dybala-Match-Logs" TargetMode="External"/><Relationship Id="rId1376" Type="http://schemas.openxmlformats.org/officeDocument/2006/relationships/hyperlink" Target="https://fbref.com/en/players/6e4df551/matchlogs/2016-2017/summary/Papu-Gomez-Match-Logs" TargetMode="External"/><Relationship Id="rId2223" Type="http://schemas.openxmlformats.org/officeDocument/2006/relationships/hyperlink" Target="https://fbref.com/en/comps/9/2023-2024/2023-2024-Premier-League-Stats" TargetMode="External"/><Relationship Id="rId782" Type="http://schemas.openxmlformats.org/officeDocument/2006/relationships/hyperlink" Target="https://fbref.com/en/comps/11/2016-2017/2016-2017-Serie-A-Stats" TargetMode="External"/><Relationship Id="rId1377" Type="http://schemas.openxmlformats.org/officeDocument/2006/relationships/hyperlink" Target="https://fbref.com/en/squads/922493f3/2017-2018/c11/Atalanta-Stats-Serie-A" TargetMode="External"/><Relationship Id="rId2224" Type="http://schemas.openxmlformats.org/officeDocument/2006/relationships/hyperlink" Target="https://fbref.com/en/players/b66315ae/matchlogs/2023-2024/summary/Gabriel-Jesus-Match-Logs" TargetMode="External"/><Relationship Id="rId1367" Type="http://schemas.openxmlformats.org/officeDocument/2006/relationships/hyperlink" Target="https://fbref.com/en/comps/39/2013-2014/2013-2014-Ukrainian-Premier-League-Stats" TargetMode="External"/><Relationship Id="rId2214" Type="http://schemas.openxmlformats.org/officeDocument/2006/relationships/hyperlink" Target="https://fbref.com/en/comps/9/2020-2021/2020-2021-Premier-League-Stats" TargetMode="External"/><Relationship Id="rId1368" Type="http://schemas.openxmlformats.org/officeDocument/2006/relationships/hyperlink" Target="https://fbref.com/en/squads/922493f3/2014-2015/c11/Atalanta-Stats-Serie-A" TargetMode="External"/><Relationship Id="rId2215" Type="http://schemas.openxmlformats.org/officeDocument/2006/relationships/hyperlink" Target="https://fbref.com/en/players/b66315ae/matchlogs/2020-2021/summary/Gabriel-Jesus-Match-Logs" TargetMode="External"/><Relationship Id="rId1369" Type="http://schemas.openxmlformats.org/officeDocument/2006/relationships/hyperlink" Target="https://fbref.com/en/comps/11/2014-2015/2014-2015-Serie-A-Stats" TargetMode="External"/><Relationship Id="rId2216" Type="http://schemas.openxmlformats.org/officeDocument/2006/relationships/hyperlink" Target="https://fbref.com/en/squads/b8fd03ef/2021-2022/c9/Manchester-City-Stats-Premier-League" TargetMode="External"/><Relationship Id="rId2217" Type="http://schemas.openxmlformats.org/officeDocument/2006/relationships/hyperlink" Target="https://fbref.com/en/comps/9/2021-2022/2021-2022-Premier-League-Stats" TargetMode="External"/><Relationship Id="rId2218" Type="http://schemas.openxmlformats.org/officeDocument/2006/relationships/hyperlink" Target="https://fbref.com/en/players/b66315ae/matchlogs/2021-2022/summary/Gabriel-Jesus-Match-Logs" TargetMode="External"/><Relationship Id="rId2219" Type="http://schemas.openxmlformats.org/officeDocument/2006/relationships/hyperlink" Target="https://fbref.com/en/squads/18bb7c10/2022-2023/c9/Arsenal-Stats-Premier-League" TargetMode="External"/><Relationship Id="rId778" Type="http://schemas.openxmlformats.org/officeDocument/2006/relationships/hyperlink" Target="https://fbref.com/en/squads/e0652b02/2015-2016/c11/Juventus-Stats-Serie-A" TargetMode="External"/><Relationship Id="rId777" Type="http://schemas.openxmlformats.org/officeDocument/2006/relationships/hyperlink" Target="https://fbref.com/en/players/e0921a4f/matchlogs/2014-2015/summary/Paulo-Dybala-Match-Logs" TargetMode="External"/><Relationship Id="rId776" Type="http://schemas.openxmlformats.org/officeDocument/2006/relationships/hyperlink" Target="https://fbref.com/en/comps/11/2014-2015/2014-2015-Serie-A-Stats" TargetMode="External"/><Relationship Id="rId775" Type="http://schemas.openxmlformats.org/officeDocument/2006/relationships/hyperlink" Target="https://fbref.com/en/squads/ee058a17/2014-2015/c11/Palermo-Stats-Serie-A" TargetMode="External"/><Relationship Id="rId779" Type="http://schemas.openxmlformats.org/officeDocument/2006/relationships/hyperlink" Target="https://fbref.com/en/comps/11/2015-2016/2015-2016-Serie-A-Stats" TargetMode="External"/><Relationship Id="rId770" Type="http://schemas.openxmlformats.org/officeDocument/2006/relationships/hyperlink" Target="https://fbref.com/en/squads/ee058a17/2012-2013/c11/Palermo-Stats-Serie-A" TargetMode="External"/><Relationship Id="rId1360" Type="http://schemas.openxmlformats.org/officeDocument/2006/relationships/hyperlink" Target="https://fbref.com/en/squads/7b046f08/2011-2012/c11/Catania-Stats-Serie-A" TargetMode="External"/><Relationship Id="rId1361" Type="http://schemas.openxmlformats.org/officeDocument/2006/relationships/hyperlink" Target="https://fbref.com/en/comps/11/2011-2012/2011-2012-Serie-A-Stats" TargetMode="External"/><Relationship Id="rId1362" Type="http://schemas.openxmlformats.org/officeDocument/2006/relationships/hyperlink" Target="https://fbref.com/en/players/6e4df551/matchlogs/2011-2012/summary/Papu-Gomez-Match-Logs" TargetMode="External"/><Relationship Id="rId774" Type="http://schemas.openxmlformats.org/officeDocument/2006/relationships/hyperlink" Target="https://fbref.com/en/comps/18/2013-2014/2013-2014-Serie-B-Stats" TargetMode="External"/><Relationship Id="rId1363" Type="http://schemas.openxmlformats.org/officeDocument/2006/relationships/hyperlink" Target="https://fbref.com/en/squads/7b046f08/2012-2013/c11/Catania-Stats-Serie-A" TargetMode="External"/><Relationship Id="rId2210" Type="http://schemas.openxmlformats.org/officeDocument/2006/relationships/hyperlink" Target="https://fbref.com/en/squads/b8fd03ef/2019-2020/c9/Manchester-City-Stats-Premier-League" TargetMode="External"/><Relationship Id="rId773" Type="http://schemas.openxmlformats.org/officeDocument/2006/relationships/hyperlink" Target="https://fbref.com/en/squads/ee058a17/2013-2014/c18/Palermo-Stats-Serie-B" TargetMode="External"/><Relationship Id="rId1364" Type="http://schemas.openxmlformats.org/officeDocument/2006/relationships/hyperlink" Target="https://fbref.com/en/comps/11/2012-2013/2012-2013-Serie-A-Stats" TargetMode="External"/><Relationship Id="rId2211" Type="http://schemas.openxmlformats.org/officeDocument/2006/relationships/hyperlink" Target="https://fbref.com/en/comps/9/2019-2020/2019-2020-Premier-League-Stats" TargetMode="External"/><Relationship Id="rId772" Type="http://schemas.openxmlformats.org/officeDocument/2006/relationships/hyperlink" Target="https://fbref.com/en/players/e0921a4f/matchlogs/2012-2013/summary/Paulo-Dybala-Match-Logs" TargetMode="External"/><Relationship Id="rId1365" Type="http://schemas.openxmlformats.org/officeDocument/2006/relationships/hyperlink" Target="https://fbref.com/en/players/6e4df551/matchlogs/2012-2013/summary/Papu-Gomez-Match-Logs" TargetMode="External"/><Relationship Id="rId2212" Type="http://schemas.openxmlformats.org/officeDocument/2006/relationships/hyperlink" Target="https://fbref.com/en/players/b66315ae/matchlogs/2019-2020/summary/Gabriel-Jesus-Match-Logs" TargetMode="External"/><Relationship Id="rId771" Type="http://schemas.openxmlformats.org/officeDocument/2006/relationships/hyperlink" Target="https://fbref.com/en/comps/11/2012-2013/2012-2013-Serie-A-Stats" TargetMode="External"/><Relationship Id="rId1366" Type="http://schemas.openxmlformats.org/officeDocument/2006/relationships/hyperlink" Target="https://fbref.com/en/squads/44ef020f/2013-2014/c39/Metalist-Kharkiv-Stats-Ukrainian-Premier-League" TargetMode="External"/><Relationship Id="rId2213" Type="http://schemas.openxmlformats.org/officeDocument/2006/relationships/hyperlink" Target="https://fbref.com/en/squads/b8fd03ef/2020-2021/c9/Manchester-City-Stats-Premier-League" TargetMode="External"/><Relationship Id="rId2247" Type="http://schemas.openxmlformats.org/officeDocument/2006/relationships/hyperlink" Target="https://fbref.com/en/comps/11/2022-2023/2022-2023-Serie-A-Stats" TargetMode="External"/><Relationship Id="rId2248" Type="http://schemas.openxmlformats.org/officeDocument/2006/relationships/hyperlink" Target="https://fbref.com/en/players/8c90fd7a/matchlogs/2022-2023/summary/Victor-Osimhen-Match-Logs" TargetMode="External"/><Relationship Id="rId2249" Type="http://schemas.openxmlformats.org/officeDocument/2006/relationships/hyperlink" Target="https://fbref.com/en/squads/d48ad4ff/2023-2024/c11/Napoli-Stats-Serie-A" TargetMode="External"/><Relationship Id="rId327" Type="http://schemas.openxmlformats.org/officeDocument/2006/relationships/hyperlink" Target="https://fbref.com/en/players/dea698d9/matchlogs/2023-2024/summary/Cristiano-Ronaldo-Match-Logs" TargetMode="External"/><Relationship Id="rId326" Type="http://schemas.openxmlformats.org/officeDocument/2006/relationships/hyperlink" Target="https://fbref.com/en/comps/70/2023-2024/2023-2024-Saudi-Professional-League-Stats" TargetMode="External"/><Relationship Id="rId325" Type="http://schemas.openxmlformats.org/officeDocument/2006/relationships/hyperlink" Target="https://fbref.com/en/squads/6baef27f/2023-2024/c70/Al-Nassr-Stats-Saudi-Professional-League" TargetMode="External"/><Relationship Id="rId324" Type="http://schemas.openxmlformats.org/officeDocument/2006/relationships/hyperlink" Target="https://fbref.com/en/players/dea698d9/matchlogs/2022-2023/summary/Cristiano-Ronaldo-Match-Logs" TargetMode="External"/><Relationship Id="rId329" Type="http://schemas.openxmlformats.org/officeDocument/2006/relationships/hyperlink" Target="https://fbref.com/en/comps/70/Saudi-Professional-League-Stats" TargetMode="External"/><Relationship Id="rId1390" Type="http://schemas.openxmlformats.org/officeDocument/2006/relationships/hyperlink" Target="https://fbref.com/en/comps/12/2020-2021/2020-2021-La-Liga-Stats" TargetMode="External"/><Relationship Id="rId328" Type="http://schemas.openxmlformats.org/officeDocument/2006/relationships/hyperlink" Target="https://fbref.com/en/squads/6baef27f/2024-2025/c70/Al-Nassr-Stats-Saudi-Professional-League" TargetMode="External"/><Relationship Id="rId1391" Type="http://schemas.openxmlformats.org/officeDocument/2006/relationships/hyperlink" Target="https://fbref.com/en/players/6e4df551/matchlogs/2020-2021/summary/Papu-Gomez-Match-Logs" TargetMode="External"/><Relationship Id="rId1392" Type="http://schemas.openxmlformats.org/officeDocument/2006/relationships/hyperlink" Target="https://fbref.com/en/squads/ad2be733/2021-2022/c12/Sevilla-Stats-La-Liga" TargetMode="External"/><Relationship Id="rId1393" Type="http://schemas.openxmlformats.org/officeDocument/2006/relationships/hyperlink" Target="https://fbref.com/en/comps/12/2021-2022/2021-2022-La-Liga-Stats" TargetMode="External"/><Relationship Id="rId2240" Type="http://schemas.openxmlformats.org/officeDocument/2006/relationships/hyperlink" Target="https://fbref.com/en/squads/d48ad4ff/2020-2021/c11/Napoli-Stats-Serie-A" TargetMode="External"/><Relationship Id="rId1394" Type="http://schemas.openxmlformats.org/officeDocument/2006/relationships/hyperlink" Target="https://fbref.com/en/players/6e4df551/matchlogs/2021-2022/summary/Papu-Gomez-Match-Logs" TargetMode="External"/><Relationship Id="rId2241" Type="http://schemas.openxmlformats.org/officeDocument/2006/relationships/hyperlink" Target="https://fbref.com/en/comps/11/2020-2021/2020-2021-Serie-A-Stats" TargetMode="External"/><Relationship Id="rId1395" Type="http://schemas.openxmlformats.org/officeDocument/2006/relationships/hyperlink" Target="https://fbref.com/en/squads/ad2be733/2022-2023/c12/Sevilla-Stats-La-Liga" TargetMode="External"/><Relationship Id="rId2242" Type="http://schemas.openxmlformats.org/officeDocument/2006/relationships/hyperlink" Target="https://fbref.com/en/players/8c90fd7a/matchlogs/2020-2021/summary/Victor-Osimhen-Match-Logs" TargetMode="External"/><Relationship Id="rId323" Type="http://schemas.openxmlformats.org/officeDocument/2006/relationships/hyperlink" Target="https://fbref.com/en/comps/70/2022-2023/2022-2023-Saudi-Professional-League-Stats" TargetMode="External"/><Relationship Id="rId1396" Type="http://schemas.openxmlformats.org/officeDocument/2006/relationships/hyperlink" Target="https://fbref.com/en/comps/12/2022-2023/2022-2023-La-Liga-Stats" TargetMode="External"/><Relationship Id="rId2243" Type="http://schemas.openxmlformats.org/officeDocument/2006/relationships/hyperlink" Target="https://fbref.com/en/squads/d48ad4ff/2021-2022/c11/Napoli-Stats-Serie-A" TargetMode="External"/><Relationship Id="rId322" Type="http://schemas.openxmlformats.org/officeDocument/2006/relationships/hyperlink" Target="https://fbref.com/en/squads/6baef27f/2022-2023/c70/Al-Nassr-Stats-Saudi-Professional-League" TargetMode="External"/><Relationship Id="rId1397" Type="http://schemas.openxmlformats.org/officeDocument/2006/relationships/hyperlink" Target="https://fbref.com/en/players/6e4df551/matchlogs/2022-2023/summary/Papu-Gomez-Match-Logs" TargetMode="External"/><Relationship Id="rId2244" Type="http://schemas.openxmlformats.org/officeDocument/2006/relationships/hyperlink" Target="https://fbref.com/en/comps/11/2021-2022/2021-2022-Serie-A-Stats" TargetMode="External"/><Relationship Id="rId321" Type="http://schemas.openxmlformats.org/officeDocument/2006/relationships/hyperlink" Target="https://fbref.com/en/players/dea698d9/matchlogs/2022-2023/summary/Cristiano-Ronaldo-Match-Logs" TargetMode="External"/><Relationship Id="rId1398" Type="http://schemas.openxmlformats.org/officeDocument/2006/relationships/hyperlink" Target="https://fbref.com/en/squads/ad2be733/2023-2024/c12/Sevilla-Stats-La-Liga" TargetMode="External"/><Relationship Id="rId2245" Type="http://schemas.openxmlformats.org/officeDocument/2006/relationships/hyperlink" Target="https://fbref.com/en/players/8c90fd7a/matchlogs/2021-2022/summary/Victor-Osimhen-Match-Logs" TargetMode="External"/><Relationship Id="rId320" Type="http://schemas.openxmlformats.org/officeDocument/2006/relationships/hyperlink" Target="https://fbref.com/en/comps/9/2022-2023/2022-2023-Premier-League-Stats" TargetMode="External"/><Relationship Id="rId1399" Type="http://schemas.openxmlformats.org/officeDocument/2006/relationships/hyperlink" Target="https://fbref.com/en/comps/12/2023-2024/2023-2024-La-Liga-Stats" TargetMode="External"/><Relationship Id="rId2246" Type="http://schemas.openxmlformats.org/officeDocument/2006/relationships/hyperlink" Target="https://fbref.com/en/squads/d48ad4ff/2022-2023/c11/Napoli-Stats-Serie-A" TargetMode="External"/><Relationship Id="rId1389" Type="http://schemas.openxmlformats.org/officeDocument/2006/relationships/hyperlink" Target="https://fbref.com/en/squads/ad2be733/2020-2021/c12/Sevilla-Stats-La-Liga" TargetMode="External"/><Relationship Id="rId2236" Type="http://schemas.openxmlformats.org/officeDocument/2006/relationships/hyperlink" Target="https://fbref.com/en/players/8c90fd7a/matchlogs/2018-2019/summary/Victor-Osimhen-Match-Logs" TargetMode="External"/><Relationship Id="rId2237" Type="http://schemas.openxmlformats.org/officeDocument/2006/relationships/hyperlink" Target="https://fbref.com/en/squads/cb188c0c/2019-2020/c13/Lille-Stats-Ligue-1" TargetMode="External"/><Relationship Id="rId2238" Type="http://schemas.openxmlformats.org/officeDocument/2006/relationships/hyperlink" Target="https://fbref.com/en/comps/13/2019-2020/2019-2020-Ligue-1-Stats" TargetMode="External"/><Relationship Id="rId2239" Type="http://schemas.openxmlformats.org/officeDocument/2006/relationships/hyperlink" Target="https://fbref.com/en/players/8c90fd7a/matchlogs/2019-2020/summary/Victor-Osimhen-Match-Logs" TargetMode="External"/><Relationship Id="rId316" Type="http://schemas.openxmlformats.org/officeDocument/2006/relationships/hyperlink" Target="https://fbref.com/en/squads/19538871/2021-2022/c9/Manchester-United-Stats-Premier-League" TargetMode="External"/><Relationship Id="rId315" Type="http://schemas.openxmlformats.org/officeDocument/2006/relationships/hyperlink" Target="https://fbref.com/en/players/dea698d9/matchlogs/2021-2022/summary/Cristiano-Ronaldo-Match-Logs" TargetMode="External"/><Relationship Id="rId799" Type="http://schemas.openxmlformats.org/officeDocument/2006/relationships/hyperlink" Target="https://fbref.com/en/squads/cf74a709/2022-2023/c11/Roma-Stats-Serie-A" TargetMode="External"/><Relationship Id="rId314" Type="http://schemas.openxmlformats.org/officeDocument/2006/relationships/hyperlink" Target="https://fbref.com/en/comps/11/2021-2022/2021-2022-Serie-A-Stats" TargetMode="External"/><Relationship Id="rId798" Type="http://schemas.openxmlformats.org/officeDocument/2006/relationships/hyperlink" Target="https://fbref.com/en/players/e0921a4f/matchlogs/2021-2022/summary/Paulo-Dybala-Match-Logs" TargetMode="External"/><Relationship Id="rId313" Type="http://schemas.openxmlformats.org/officeDocument/2006/relationships/hyperlink" Target="https://fbref.com/en/squads/e0652b02/2021-2022/c11/Juventus-Stats-Serie-A" TargetMode="External"/><Relationship Id="rId797" Type="http://schemas.openxmlformats.org/officeDocument/2006/relationships/hyperlink" Target="https://fbref.com/en/comps/11/2021-2022/2021-2022-Serie-A-Stats" TargetMode="External"/><Relationship Id="rId319" Type="http://schemas.openxmlformats.org/officeDocument/2006/relationships/hyperlink" Target="https://fbref.com/en/squads/19538871/2022-2023/c9/Manchester-United-Stats-Premier-League" TargetMode="External"/><Relationship Id="rId318" Type="http://schemas.openxmlformats.org/officeDocument/2006/relationships/hyperlink" Target="https://fbref.com/en/players/dea698d9/matchlogs/2021-2022/summary/Cristiano-Ronaldo-Match-Logs" TargetMode="External"/><Relationship Id="rId317" Type="http://schemas.openxmlformats.org/officeDocument/2006/relationships/hyperlink" Target="https://fbref.com/en/comps/9/2021-2022/2021-2022-Premier-League-Stats" TargetMode="External"/><Relationship Id="rId1380" Type="http://schemas.openxmlformats.org/officeDocument/2006/relationships/hyperlink" Target="https://fbref.com/en/squads/922493f3/2018-2019/c11/Atalanta-Stats-Serie-A" TargetMode="External"/><Relationship Id="rId792" Type="http://schemas.openxmlformats.org/officeDocument/2006/relationships/hyperlink" Target="https://fbref.com/en/players/e0921a4f/matchlogs/2019-2020/summary/Paulo-Dybala-Match-Logs" TargetMode="External"/><Relationship Id="rId1381" Type="http://schemas.openxmlformats.org/officeDocument/2006/relationships/hyperlink" Target="https://fbref.com/en/comps/11/2018-2019/2018-2019-Serie-A-Stats" TargetMode="External"/><Relationship Id="rId791" Type="http://schemas.openxmlformats.org/officeDocument/2006/relationships/hyperlink" Target="https://fbref.com/en/comps/11/2019-2020/2019-2020-Serie-A-Stats" TargetMode="External"/><Relationship Id="rId1382" Type="http://schemas.openxmlformats.org/officeDocument/2006/relationships/hyperlink" Target="https://fbref.com/en/players/6e4df551/matchlogs/2018-2019/summary/Papu-Gomez-Match-Logs" TargetMode="External"/><Relationship Id="rId790" Type="http://schemas.openxmlformats.org/officeDocument/2006/relationships/hyperlink" Target="https://fbref.com/en/squads/e0652b02/2019-2020/c11/Juventus-Stats-Serie-A" TargetMode="External"/><Relationship Id="rId1383" Type="http://schemas.openxmlformats.org/officeDocument/2006/relationships/hyperlink" Target="https://fbref.com/en/squads/922493f3/2019-2020/c11/Atalanta-Stats-Serie-A" TargetMode="External"/><Relationship Id="rId2230" Type="http://schemas.openxmlformats.org/officeDocument/2006/relationships/hyperlink" Target="https://fbref.com/en/players/8c90fd7a/matchlogs/2016-2017/summary/Victor-Osimhen-Match-Logs" TargetMode="External"/><Relationship Id="rId1384" Type="http://schemas.openxmlformats.org/officeDocument/2006/relationships/hyperlink" Target="https://fbref.com/en/comps/11/2019-2020/2019-2020-Serie-A-Stats" TargetMode="External"/><Relationship Id="rId2231" Type="http://schemas.openxmlformats.org/officeDocument/2006/relationships/hyperlink" Target="https://fbref.com/en/squads/4eaa11d7/2017-2018/c20/Wolfsburg-Stats-Bundesliga" TargetMode="External"/><Relationship Id="rId312" Type="http://schemas.openxmlformats.org/officeDocument/2006/relationships/hyperlink" Target="https://fbref.com/en/players/dea698d9/matchlogs/2020-2021/summary/Cristiano-Ronaldo-Match-Logs" TargetMode="External"/><Relationship Id="rId796" Type="http://schemas.openxmlformats.org/officeDocument/2006/relationships/hyperlink" Target="https://fbref.com/en/squads/e0652b02/2021-2022/c11/Juventus-Stats-Serie-A" TargetMode="External"/><Relationship Id="rId1385" Type="http://schemas.openxmlformats.org/officeDocument/2006/relationships/hyperlink" Target="https://fbref.com/en/players/6e4df551/matchlogs/2019-2020/summary/Papu-Gomez-Match-Logs" TargetMode="External"/><Relationship Id="rId2232" Type="http://schemas.openxmlformats.org/officeDocument/2006/relationships/hyperlink" Target="https://fbref.com/en/comps/20/2017-2018/2017-2018-Bundesliga-Stats" TargetMode="External"/><Relationship Id="rId311" Type="http://schemas.openxmlformats.org/officeDocument/2006/relationships/hyperlink" Target="https://fbref.com/en/comps/11/2020-2021/2020-2021-Serie-A-Stats" TargetMode="External"/><Relationship Id="rId795" Type="http://schemas.openxmlformats.org/officeDocument/2006/relationships/hyperlink" Target="https://fbref.com/en/players/e0921a4f/matchlogs/2020-2021/summary/Paulo-Dybala-Match-Logs" TargetMode="External"/><Relationship Id="rId1386" Type="http://schemas.openxmlformats.org/officeDocument/2006/relationships/hyperlink" Target="https://fbref.com/en/squads/922493f3/2020-2021/c11/Atalanta-Stats-Serie-A" TargetMode="External"/><Relationship Id="rId2233" Type="http://schemas.openxmlformats.org/officeDocument/2006/relationships/hyperlink" Target="https://fbref.com/en/players/8c90fd7a/matchlogs/2017-2018/summary/Victor-Osimhen-Match-Logs" TargetMode="External"/><Relationship Id="rId310" Type="http://schemas.openxmlformats.org/officeDocument/2006/relationships/hyperlink" Target="https://fbref.com/en/squads/e0652b02/2020-2021/c11/Juventus-Stats-Serie-A" TargetMode="External"/><Relationship Id="rId794" Type="http://schemas.openxmlformats.org/officeDocument/2006/relationships/hyperlink" Target="https://fbref.com/en/comps/11/2020-2021/2020-2021-Serie-A-Stats" TargetMode="External"/><Relationship Id="rId1387" Type="http://schemas.openxmlformats.org/officeDocument/2006/relationships/hyperlink" Target="https://fbref.com/en/comps/11/2020-2021/2020-2021-Serie-A-Stats" TargetMode="External"/><Relationship Id="rId2234" Type="http://schemas.openxmlformats.org/officeDocument/2006/relationships/hyperlink" Target="https://fbref.com/en/squads/140e320a/2018-2019/c37/Charleroi-Stats-Belgian-Pro-League" TargetMode="External"/><Relationship Id="rId793" Type="http://schemas.openxmlformats.org/officeDocument/2006/relationships/hyperlink" Target="https://fbref.com/en/squads/e0652b02/2020-2021/c11/Juventus-Stats-Serie-A" TargetMode="External"/><Relationship Id="rId1388" Type="http://schemas.openxmlformats.org/officeDocument/2006/relationships/hyperlink" Target="https://fbref.com/en/players/6e4df551/matchlogs/2020-2021/summary/Papu-Gomez-Match-Logs" TargetMode="External"/><Relationship Id="rId2235" Type="http://schemas.openxmlformats.org/officeDocument/2006/relationships/hyperlink" Target="https://fbref.com/en/comps/37/2018-2019/2018-2019-Belgian-Pro-League-Stats" TargetMode="External"/><Relationship Id="rId297" Type="http://schemas.openxmlformats.org/officeDocument/2006/relationships/hyperlink" Target="https://fbref.com/en/players/dea698d9/matchlogs/2015-2016/summary/Cristiano-Ronaldo-Match-Logs" TargetMode="External"/><Relationship Id="rId296" Type="http://schemas.openxmlformats.org/officeDocument/2006/relationships/hyperlink" Target="https://fbref.com/en/comps/12/2015-2016/2015-2016-La-Liga-Stats" TargetMode="External"/><Relationship Id="rId295" Type="http://schemas.openxmlformats.org/officeDocument/2006/relationships/hyperlink" Target="https://fbref.com/en/squads/53a2f082/2015-2016/c12/Real-Madrid-Stats-La-Liga" TargetMode="External"/><Relationship Id="rId294" Type="http://schemas.openxmlformats.org/officeDocument/2006/relationships/hyperlink" Target="https://fbref.com/en/players/dea698d9/matchlogs/2014-2015/summary/Cristiano-Ronaldo-Match-Logs" TargetMode="External"/><Relationship Id="rId299" Type="http://schemas.openxmlformats.org/officeDocument/2006/relationships/hyperlink" Target="https://fbref.com/en/comps/12/2016-2017/2016-2017-La-Liga-Stats" TargetMode="External"/><Relationship Id="rId298" Type="http://schemas.openxmlformats.org/officeDocument/2006/relationships/hyperlink" Target="https://fbref.com/en/squads/53a2f082/2016-2017/c12/Real-Madrid-Stats-La-Liga" TargetMode="External"/><Relationship Id="rId271" Type="http://schemas.openxmlformats.org/officeDocument/2006/relationships/hyperlink" Target="https://fbref.com/en/squads/19538871/2007-2008/c9/Manchester-United-Stats-Premier-League" TargetMode="External"/><Relationship Id="rId270" Type="http://schemas.openxmlformats.org/officeDocument/2006/relationships/hyperlink" Target="https://fbref.com/en/players/dea698d9/matchlogs/2006-2007/summary/Cristiano-Ronaldo-Match-Logs" TargetMode="External"/><Relationship Id="rId269" Type="http://schemas.openxmlformats.org/officeDocument/2006/relationships/hyperlink" Target="https://fbref.com/en/comps/9/2006-2007/2006-2007-Premier-League-Stats" TargetMode="External"/><Relationship Id="rId264" Type="http://schemas.openxmlformats.org/officeDocument/2006/relationships/hyperlink" Target="https://fbref.com/en/players/dea698d9/matchlogs/2004-2005/summary/Cristiano-Ronaldo-Match-Logs" TargetMode="External"/><Relationship Id="rId263" Type="http://schemas.openxmlformats.org/officeDocument/2006/relationships/hyperlink" Target="https://fbref.com/en/comps/9/2004-2005/2004-2005-Premier-League-Stats" TargetMode="External"/><Relationship Id="rId262" Type="http://schemas.openxmlformats.org/officeDocument/2006/relationships/hyperlink" Target="https://fbref.com/en/squads/19538871/2004-2005/c9/Manchester-United-Stats-Premier-League" TargetMode="External"/><Relationship Id="rId261" Type="http://schemas.openxmlformats.org/officeDocument/2006/relationships/hyperlink" Target="https://fbref.com/en/players/dea698d9/matchlogs/2003-2004/summary/Cristiano-Ronaldo-Match-Logs" TargetMode="External"/><Relationship Id="rId268" Type="http://schemas.openxmlformats.org/officeDocument/2006/relationships/hyperlink" Target="https://fbref.com/en/squads/19538871/2006-2007/c9/Manchester-United-Stats-Premier-League" TargetMode="External"/><Relationship Id="rId267" Type="http://schemas.openxmlformats.org/officeDocument/2006/relationships/hyperlink" Target="https://fbref.com/en/players/dea698d9/matchlogs/2005-2006/summary/Cristiano-Ronaldo-Match-Logs" TargetMode="External"/><Relationship Id="rId266" Type="http://schemas.openxmlformats.org/officeDocument/2006/relationships/hyperlink" Target="https://fbref.com/en/comps/9/2005-2006/2005-2006-Premier-League-Stats" TargetMode="External"/><Relationship Id="rId265" Type="http://schemas.openxmlformats.org/officeDocument/2006/relationships/hyperlink" Target="https://fbref.com/en/squads/19538871/2005-2006/c9/Manchester-United-Stats-Premier-League" TargetMode="External"/><Relationship Id="rId260" Type="http://schemas.openxmlformats.org/officeDocument/2006/relationships/hyperlink" Target="https://fbref.com/en/comps/9/2003-2004/2003-2004-Premier-League-Stats" TargetMode="External"/><Relationship Id="rId259" Type="http://schemas.openxmlformats.org/officeDocument/2006/relationships/hyperlink" Target="https://fbref.com/en/squads/19538871/2003-2004/c9/Manchester-United-Stats-Premier-League" TargetMode="External"/><Relationship Id="rId258" Type="http://schemas.openxmlformats.org/officeDocument/2006/relationships/hyperlink" Target="https://fbref.com/en/players/dea698d9/matchlogs/2002-2003/summary/Cristiano-Ronaldo-Match-Logs" TargetMode="External"/><Relationship Id="rId2290" Type="http://schemas.openxmlformats.org/officeDocument/2006/relationships/hyperlink" Target="https://fbref.com/en/players/d3de9af0/matchlogs/2023-2024/summary/Duvan-Zapata-Match-Logs" TargetMode="External"/><Relationship Id="rId2291" Type="http://schemas.openxmlformats.org/officeDocument/2006/relationships/hyperlink" Target="https://fbref.com/en/squads/105360fe/2024-2025/c11/Torino-Stats-Serie-A" TargetMode="External"/><Relationship Id="rId2292" Type="http://schemas.openxmlformats.org/officeDocument/2006/relationships/hyperlink" Target="https://fbref.com/en/comps/11/Serie-A-Stats" TargetMode="External"/><Relationship Id="rId2293" Type="http://schemas.openxmlformats.org/officeDocument/2006/relationships/hyperlink" Target="https://fbref.com/en/players/d3de9af0/matchlogs/2024-2025/summary/Duvan-Zapata-Match-Logs" TargetMode="External"/><Relationship Id="rId253" Type="http://schemas.openxmlformats.org/officeDocument/2006/relationships/hyperlink" Target="https://fbref.com/en/squads/822bd0ba/2024-2025/c9/Liverpool-Stats-Premier-League" TargetMode="External"/><Relationship Id="rId2294" Type="http://schemas.openxmlformats.org/officeDocument/2006/relationships/hyperlink" Target="https://fbref.com/en/squads/db3b9613/2015-2016/c12/Atletico-Madrid-Stats-La-Liga" TargetMode="External"/><Relationship Id="rId252" Type="http://schemas.openxmlformats.org/officeDocument/2006/relationships/hyperlink" Target="https://fbref.com/en/players/e342ad68/matchlogs/2023-2024/summary/Mohamed-Salah-Match-Logs" TargetMode="External"/><Relationship Id="rId2295" Type="http://schemas.openxmlformats.org/officeDocument/2006/relationships/hyperlink" Target="https://fbref.com/en/comps/12/2015-2016/2015-2016-La-Liga-Stats" TargetMode="External"/><Relationship Id="rId251" Type="http://schemas.openxmlformats.org/officeDocument/2006/relationships/hyperlink" Target="https://fbref.com/en/comps/9/2023-2024/2023-2024-Premier-League-Stats" TargetMode="External"/><Relationship Id="rId2296" Type="http://schemas.openxmlformats.org/officeDocument/2006/relationships/hyperlink" Target="https://fbref.com/en/players/01eb744d/matchlogs/2015-2016/summary/Angel-Correa-Match-Logs" TargetMode="External"/><Relationship Id="rId250" Type="http://schemas.openxmlformats.org/officeDocument/2006/relationships/hyperlink" Target="https://fbref.com/en/squads/822bd0ba/2023-2024/c9/Liverpool-Stats-Premier-League" TargetMode="External"/><Relationship Id="rId2297" Type="http://schemas.openxmlformats.org/officeDocument/2006/relationships/hyperlink" Target="https://fbref.com/en/squads/db3b9613/2016-2017/c12/Atletico-Madrid-Stats-La-Liga" TargetMode="External"/><Relationship Id="rId257" Type="http://schemas.openxmlformats.org/officeDocument/2006/relationships/hyperlink" Target="https://fbref.com/en/comps/32/2002-2003/2002-2003-Primeira-Liga-Stats" TargetMode="External"/><Relationship Id="rId2298" Type="http://schemas.openxmlformats.org/officeDocument/2006/relationships/hyperlink" Target="https://fbref.com/en/comps/12/2016-2017/2016-2017-La-Liga-Stats" TargetMode="External"/><Relationship Id="rId256" Type="http://schemas.openxmlformats.org/officeDocument/2006/relationships/hyperlink" Target="https://fbref.com/en/squads/13dc44fd/2002-2003/c32/Sporting-CP-Stats-Primeira-Liga" TargetMode="External"/><Relationship Id="rId2299" Type="http://schemas.openxmlformats.org/officeDocument/2006/relationships/hyperlink" Target="https://fbref.com/en/players/01eb744d/matchlogs/2016-2017/summary/Angel-Correa-Match-Logs" TargetMode="External"/><Relationship Id="rId255" Type="http://schemas.openxmlformats.org/officeDocument/2006/relationships/hyperlink" Target="https://fbref.com/en/players/e342ad68/matchlogs/2024-2025/summary/Mohamed-Salah-Match-Logs" TargetMode="External"/><Relationship Id="rId254" Type="http://schemas.openxmlformats.org/officeDocument/2006/relationships/hyperlink" Target="https://fbref.com/en/comps/9/Premier-League-Stats" TargetMode="External"/><Relationship Id="rId293" Type="http://schemas.openxmlformats.org/officeDocument/2006/relationships/hyperlink" Target="https://fbref.com/en/comps/12/2014-2015/2014-2015-La-Liga-Stats" TargetMode="External"/><Relationship Id="rId292" Type="http://schemas.openxmlformats.org/officeDocument/2006/relationships/hyperlink" Target="https://fbref.com/en/squads/53a2f082/2014-2015/c12/Real-Madrid-Stats-La-Liga" TargetMode="External"/><Relationship Id="rId291" Type="http://schemas.openxmlformats.org/officeDocument/2006/relationships/hyperlink" Target="https://fbref.com/en/players/dea698d9/matchlogs/2013-2014/summary/Cristiano-Ronaldo-Match-Logs" TargetMode="External"/><Relationship Id="rId290" Type="http://schemas.openxmlformats.org/officeDocument/2006/relationships/hyperlink" Target="https://fbref.com/en/comps/12/2013-2014/2013-2014-La-Liga-Stats" TargetMode="External"/><Relationship Id="rId286" Type="http://schemas.openxmlformats.org/officeDocument/2006/relationships/hyperlink" Target="https://fbref.com/en/squads/53a2f082/2012-2013/c12/Real-Madrid-Stats-La-Liga" TargetMode="External"/><Relationship Id="rId285" Type="http://schemas.openxmlformats.org/officeDocument/2006/relationships/hyperlink" Target="https://fbref.com/en/players/dea698d9/matchlogs/2011-2012/summary/Cristiano-Ronaldo-Match-Logs" TargetMode="External"/><Relationship Id="rId284" Type="http://schemas.openxmlformats.org/officeDocument/2006/relationships/hyperlink" Target="https://fbref.com/en/comps/12/2011-2012/2011-2012-La-Liga-Stats" TargetMode="External"/><Relationship Id="rId283" Type="http://schemas.openxmlformats.org/officeDocument/2006/relationships/hyperlink" Target="https://fbref.com/en/squads/53a2f082/2011-2012/c12/Real-Madrid-Stats-La-Liga" TargetMode="External"/><Relationship Id="rId289" Type="http://schemas.openxmlformats.org/officeDocument/2006/relationships/hyperlink" Target="https://fbref.com/en/squads/53a2f082/2013-2014/c12/Real-Madrid-Stats-La-Liga" TargetMode="External"/><Relationship Id="rId288" Type="http://schemas.openxmlformats.org/officeDocument/2006/relationships/hyperlink" Target="https://fbref.com/en/players/dea698d9/matchlogs/2012-2013/summary/Cristiano-Ronaldo-Match-Logs" TargetMode="External"/><Relationship Id="rId287" Type="http://schemas.openxmlformats.org/officeDocument/2006/relationships/hyperlink" Target="https://fbref.com/en/comps/12/2012-2013/2012-2013-La-Liga-Stats" TargetMode="External"/><Relationship Id="rId282" Type="http://schemas.openxmlformats.org/officeDocument/2006/relationships/hyperlink" Target="https://fbref.com/en/players/dea698d9/matchlogs/2010-2011/summary/Cristiano-Ronaldo-Match-Logs" TargetMode="External"/><Relationship Id="rId281" Type="http://schemas.openxmlformats.org/officeDocument/2006/relationships/hyperlink" Target="https://fbref.com/en/comps/12/2010-2011/2010-2011-La-Liga-Stats" TargetMode="External"/><Relationship Id="rId280" Type="http://schemas.openxmlformats.org/officeDocument/2006/relationships/hyperlink" Target="https://fbref.com/en/squads/53a2f082/2010-2011/c12/Real-Madrid-Stats-La-Liga" TargetMode="External"/><Relationship Id="rId275" Type="http://schemas.openxmlformats.org/officeDocument/2006/relationships/hyperlink" Target="https://fbref.com/en/comps/9/2008-2009/2008-2009-Premier-League-Stats" TargetMode="External"/><Relationship Id="rId274" Type="http://schemas.openxmlformats.org/officeDocument/2006/relationships/hyperlink" Target="https://fbref.com/en/squads/19538871/2008-2009/c9/Manchester-United-Stats-Premier-League" TargetMode="External"/><Relationship Id="rId273" Type="http://schemas.openxmlformats.org/officeDocument/2006/relationships/hyperlink" Target="https://fbref.com/en/players/dea698d9/matchlogs/2007-2008/summary/Cristiano-Ronaldo-Match-Logs" TargetMode="External"/><Relationship Id="rId272" Type="http://schemas.openxmlformats.org/officeDocument/2006/relationships/hyperlink" Target="https://fbref.com/en/comps/9/2007-2008/2007-2008-Premier-League-Stats" TargetMode="External"/><Relationship Id="rId279" Type="http://schemas.openxmlformats.org/officeDocument/2006/relationships/hyperlink" Target="https://fbref.com/en/players/dea698d9/matchlogs/2009-2010/summary/Cristiano-Ronaldo-Match-Logs" TargetMode="External"/><Relationship Id="rId278" Type="http://schemas.openxmlformats.org/officeDocument/2006/relationships/hyperlink" Target="https://fbref.com/en/comps/12/2009-2010/2009-2010-La-Liga-Stats" TargetMode="External"/><Relationship Id="rId277" Type="http://schemas.openxmlformats.org/officeDocument/2006/relationships/hyperlink" Target="https://fbref.com/en/squads/53a2f082/2009-2010/c12/Real-Madrid-Stats-La-Liga" TargetMode="External"/><Relationship Id="rId276" Type="http://schemas.openxmlformats.org/officeDocument/2006/relationships/hyperlink" Target="https://fbref.com/en/players/dea698d9/matchlogs/2008-2009/summary/Cristiano-Ronaldo-Match-Logs" TargetMode="External"/><Relationship Id="rId1851" Type="http://schemas.openxmlformats.org/officeDocument/2006/relationships/hyperlink" Target="https://fbref.com/en/squads/ae1e2d7d/2023-2024/c26/Fenerbahce-Stats-Super-Lig" TargetMode="External"/><Relationship Id="rId1852" Type="http://schemas.openxmlformats.org/officeDocument/2006/relationships/hyperlink" Target="https://fbref.com/en/comps/26/2023-2024/2023-2024-Super-Lig-Stats" TargetMode="External"/><Relationship Id="rId1853" Type="http://schemas.openxmlformats.org/officeDocument/2006/relationships/hyperlink" Target="https://fbref.com/en/players/3bb7f478/matchlogs/2023-2024/summary/Edin-Dzeko-Match-Logs" TargetMode="External"/><Relationship Id="rId1854" Type="http://schemas.openxmlformats.org/officeDocument/2006/relationships/hyperlink" Target="https://fbref.com/en/squads/ae1e2d7d/2024-2025/c26/Fenerbahce-Stats-Super-Lig" TargetMode="External"/><Relationship Id="rId1855" Type="http://schemas.openxmlformats.org/officeDocument/2006/relationships/hyperlink" Target="https://fbref.com/en/comps/26/Super-Lig-Stats" TargetMode="External"/><Relationship Id="rId1856" Type="http://schemas.openxmlformats.org/officeDocument/2006/relationships/hyperlink" Target="https://fbref.com/en/players/3bb7f478/matchlogs/2024-2025/summary/Edin-Dzeko-Match-Logs" TargetMode="External"/><Relationship Id="rId1857" Type="http://schemas.openxmlformats.org/officeDocument/2006/relationships/hyperlink" Target="https://fbref.com/en/squads/13dc44fd/2017-2018/c32/Sporting-CP-Stats-Primeira-Liga" TargetMode="External"/><Relationship Id="rId1858" Type="http://schemas.openxmlformats.org/officeDocument/2006/relationships/hyperlink" Target="https://fbref.com/en/comps/32/2017-2018/2017-2018-Primeira-Liga-Stats" TargetMode="External"/><Relationship Id="rId1859" Type="http://schemas.openxmlformats.org/officeDocument/2006/relationships/hyperlink" Target="https://fbref.com/en/players/20730eae/matchlogs/2017-2018/summary/Rafael-Leao-Match-Logs" TargetMode="External"/><Relationship Id="rId1850" Type="http://schemas.openxmlformats.org/officeDocument/2006/relationships/hyperlink" Target="https://fbref.com/en/players/3bb7f478/matchlogs/2022-2023/summary/Edin-Dzeko-Match-Logs" TargetMode="External"/><Relationship Id="rId1840" Type="http://schemas.openxmlformats.org/officeDocument/2006/relationships/hyperlink" Target="https://fbref.com/en/comps/11/2019-2020/2019-2020-Serie-A-Stats" TargetMode="External"/><Relationship Id="rId1841" Type="http://schemas.openxmlformats.org/officeDocument/2006/relationships/hyperlink" Target="https://fbref.com/en/players/3bb7f478/matchlogs/2019-2020/summary/Edin-Dzeko-Match-Logs" TargetMode="External"/><Relationship Id="rId1842" Type="http://schemas.openxmlformats.org/officeDocument/2006/relationships/hyperlink" Target="https://fbref.com/en/squads/cf74a709/2020-2021/c11/Roma-Stats-Serie-A" TargetMode="External"/><Relationship Id="rId1843" Type="http://schemas.openxmlformats.org/officeDocument/2006/relationships/hyperlink" Target="https://fbref.com/en/comps/11/2020-2021/2020-2021-Serie-A-Stats" TargetMode="External"/><Relationship Id="rId1844" Type="http://schemas.openxmlformats.org/officeDocument/2006/relationships/hyperlink" Target="https://fbref.com/en/players/3bb7f478/matchlogs/2020-2021/summary/Edin-Dzeko-Match-Logs" TargetMode="External"/><Relationship Id="rId1845" Type="http://schemas.openxmlformats.org/officeDocument/2006/relationships/hyperlink" Target="https://fbref.com/en/squads/d609edc0/2021-2022/c11/Internazionale-Stats-Serie-A" TargetMode="External"/><Relationship Id="rId1846" Type="http://schemas.openxmlformats.org/officeDocument/2006/relationships/hyperlink" Target="https://fbref.com/en/comps/11/2021-2022/2021-2022-Serie-A-Stats" TargetMode="External"/><Relationship Id="rId1847" Type="http://schemas.openxmlformats.org/officeDocument/2006/relationships/hyperlink" Target="https://fbref.com/en/players/3bb7f478/matchlogs/2021-2022/summary/Edin-Dzeko-Match-Logs" TargetMode="External"/><Relationship Id="rId1848" Type="http://schemas.openxmlformats.org/officeDocument/2006/relationships/hyperlink" Target="https://fbref.com/en/squads/d609edc0/2022-2023/c11/Internazionale-Stats-Serie-A" TargetMode="External"/><Relationship Id="rId1849" Type="http://schemas.openxmlformats.org/officeDocument/2006/relationships/hyperlink" Target="https://fbref.com/en/comps/11/2022-2023/2022-2023-Serie-A-Stats" TargetMode="External"/><Relationship Id="rId1873" Type="http://schemas.openxmlformats.org/officeDocument/2006/relationships/hyperlink" Target="https://fbref.com/en/comps/11/2022-2023/2022-2023-Serie-A-Stats" TargetMode="External"/><Relationship Id="rId1874" Type="http://schemas.openxmlformats.org/officeDocument/2006/relationships/hyperlink" Target="https://fbref.com/en/players/20730eae/matchlogs/2022-2023/summary/Rafael-Leao-Match-Logs" TargetMode="External"/><Relationship Id="rId1875" Type="http://schemas.openxmlformats.org/officeDocument/2006/relationships/hyperlink" Target="https://fbref.com/en/squads/dc56fe14/2023-2024/c11/Milan-Stats-Serie-A" TargetMode="External"/><Relationship Id="rId1876" Type="http://schemas.openxmlformats.org/officeDocument/2006/relationships/hyperlink" Target="https://fbref.com/en/comps/11/2023-2024/2023-2024-Serie-A-Stats" TargetMode="External"/><Relationship Id="rId1877" Type="http://schemas.openxmlformats.org/officeDocument/2006/relationships/hyperlink" Target="https://fbref.com/en/players/20730eae/matchlogs/2023-2024/summary/Rafael-Leao-Match-Logs" TargetMode="External"/><Relationship Id="rId1878" Type="http://schemas.openxmlformats.org/officeDocument/2006/relationships/hyperlink" Target="https://fbref.com/en/squads/dc56fe14/2024-2025/c11/Milan-Stats-Serie-A" TargetMode="External"/><Relationship Id="rId1879" Type="http://schemas.openxmlformats.org/officeDocument/2006/relationships/hyperlink" Target="https://fbref.com/en/comps/11/Serie-A-Stats" TargetMode="External"/><Relationship Id="rId1870" Type="http://schemas.openxmlformats.org/officeDocument/2006/relationships/hyperlink" Target="https://fbref.com/en/comps/11/2021-2022/2021-2022-Serie-A-Stats" TargetMode="External"/><Relationship Id="rId1871" Type="http://schemas.openxmlformats.org/officeDocument/2006/relationships/hyperlink" Target="https://fbref.com/en/players/20730eae/matchlogs/2021-2022/summary/Rafael-Leao-Match-Logs" TargetMode="External"/><Relationship Id="rId1872" Type="http://schemas.openxmlformats.org/officeDocument/2006/relationships/hyperlink" Target="https://fbref.com/en/squads/dc56fe14/2022-2023/c11/Milan-Stats-Serie-A" TargetMode="External"/><Relationship Id="rId1862" Type="http://schemas.openxmlformats.org/officeDocument/2006/relationships/hyperlink" Target="https://fbref.com/en/players/20730eae/matchlogs/2018-2019/summary/Rafael-Leao-Match-Logs" TargetMode="External"/><Relationship Id="rId1863" Type="http://schemas.openxmlformats.org/officeDocument/2006/relationships/hyperlink" Target="https://fbref.com/en/squads/dc56fe14/2019-2020/c11/Milan-Stats-Serie-A" TargetMode="External"/><Relationship Id="rId1864" Type="http://schemas.openxmlformats.org/officeDocument/2006/relationships/hyperlink" Target="https://fbref.com/en/comps/11/2019-2020/2019-2020-Serie-A-Stats" TargetMode="External"/><Relationship Id="rId1865" Type="http://schemas.openxmlformats.org/officeDocument/2006/relationships/hyperlink" Target="https://fbref.com/en/players/20730eae/matchlogs/2019-2020/summary/Rafael-Leao-Match-Logs" TargetMode="External"/><Relationship Id="rId1866" Type="http://schemas.openxmlformats.org/officeDocument/2006/relationships/hyperlink" Target="https://fbref.com/en/squads/dc56fe14/2020-2021/c11/Milan-Stats-Serie-A" TargetMode="External"/><Relationship Id="rId1867" Type="http://schemas.openxmlformats.org/officeDocument/2006/relationships/hyperlink" Target="https://fbref.com/en/comps/11/2020-2021/2020-2021-Serie-A-Stats" TargetMode="External"/><Relationship Id="rId1868" Type="http://schemas.openxmlformats.org/officeDocument/2006/relationships/hyperlink" Target="https://fbref.com/en/players/20730eae/matchlogs/2020-2021/summary/Rafael-Leao-Match-Logs" TargetMode="External"/><Relationship Id="rId1869" Type="http://schemas.openxmlformats.org/officeDocument/2006/relationships/hyperlink" Target="https://fbref.com/en/squads/dc56fe14/2021-2022/c11/Milan-Stats-Serie-A" TargetMode="External"/><Relationship Id="rId1860" Type="http://schemas.openxmlformats.org/officeDocument/2006/relationships/hyperlink" Target="https://fbref.com/en/squads/cb188c0c/2018-2019/c13/Lille-Stats-Ligue-1" TargetMode="External"/><Relationship Id="rId1861" Type="http://schemas.openxmlformats.org/officeDocument/2006/relationships/hyperlink" Target="https://fbref.com/en/comps/13/2018-2019/2018-2019-Ligue-1-Stats" TargetMode="External"/><Relationship Id="rId1810" Type="http://schemas.openxmlformats.org/officeDocument/2006/relationships/hyperlink" Target="https://fbref.com/en/comps/20/2010-2011/2010-2011-Bundesliga-Stats" TargetMode="External"/><Relationship Id="rId1811" Type="http://schemas.openxmlformats.org/officeDocument/2006/relationships/hyperlink" Target="https://fbref.com/en/players/3bb7f478/matchlogs/2010-2011/summary/Edin-Dzeko-Match-Logs" TargetMode="External"/><Relationship Id="rId1812" Type="http://schemas.openxmlformats.org/officeDocument/2006/relationships/hyperlink" Target="https://fbref.com/en/squads/b8fd03ef/2010-2011/c9/Manchester-City-Stats-Premier-League" TargetMode="External"/><Relationship Id="rId1813" Type="http://schemas.openxmlformats.org/officeDocument/2006/relationships/hyperlink" Target="https://fbref.com/en/comps/9/2010-2011/2010-2011-Premier-League-Stats" TargetMode="External"/><Relationship Id="rId1814" Type="http://schemas.openxmlformats.org/officeDocument/2006/relationships/hyperlink" Target="https://fbref.com/en/players/3bb7f478/matchlogs/2010-2011/summary/Edin-Dzeko-Match-Logs" TargetMode="External"/><Relationship Id="rId1815" Type="http://schemas.openxmlformats.org/officeDocument/2006/relationships/hyperlink" Target="https://fbref.com/en/squads/b8fd03ef/2011-2012/c9/Manchester-City-Stats-Premier-League" TargetMode="External"/><Relationship Id="rId1816" Type="http://schemas.openxmlformats.org/officeDocument/2006/relationships/hyperlink" Target="https://fbref.com/en/comps/9/2011-2012/2011-2012-Premier-League-Stats" TargetMode="External"/><Relationship Id="rId1817" Type="http://schemas.openxmlformats.org/officeDocument/2006/relationships/hyperlink" Target="https://fbref.com/en/players/3bb7f478/matchlogs/2011-2012/summary/Edin-Dzeko-Match-Logs" TargetMode="External"/><Relationship Id="rId1818" Type="http://schemas.openxmlformats.org/officeDocument/2006/relationships/hyperlink" Target="https://fbref.com/en/squads/b8fd03ef/2012-2013/c9/Manchester-City-Stats-Premier-League" TargetMode="External"/><Relationship Id="rId1819" Type="http://schemas.openxmlformats.org/officeDocument/2006/relationships/hyperlink" Target="https://fbref.com/en/comps/9/2012-2013/2012-2013-Premier-League-Stats" TargetMode="External"/><Relationship Id="rId1800" Type="http://schemas.openxmlformats.org/officeDocument/2006/relationships/hyperlink" Target="https://fbref.com/en/squads/4eaa11d7/2007-2008/c20/Wolfsburg-Stats-Bundesliga" TargetMode="External"/><Relationship Id="rId1801" Type="http://schemas.openxmlformats.org/officeDocument/2006/relationships/hyperlink" Target="https://fbref.com/en/comps/20/2007-2008/2007-2008-Bundesliga-Stats" TargetMode="External"/><Relationship Id="rId1802" Type="http://schemas.openxmlformats.org/officeDocument/2006/relationships/hyperlink" Target="https://fbref.com/en/players/3bb7f478/matchlogs/2007-2008/summary/Edin-Dzeko-Match-Logs" TargetMode="External"/><Relationship Id="rId1803" Type="http://schemas.openxmlformats.org/officeDocument/2006/relationships/hyperlink" Target="https://fbref.com/en/squads/4eaa11d7/2008-2009/c20/Wolfsburg-Stats-Bundesliga" TargetMode="External"/><Relationship Id="rId1804" Type="http://schemas.openxmlformats.org/officeDocument/2006/relationships/hyperlink" Target="https://fbref.com/en/comps/20/2008-2009/2008-2009-Bundesliga-Stats" TargetMode="External"/><Relationship Id="rId1805" Type="http://schemas.openxmlformats.org/officeDocument/2006/relationships/hyperlink" Target="https://fbref.com/en/players/3bb7f478/matchlogs/2008-2009/summary/Edin-Dzeko-Match-Logs" TargetMode="External"/><Relationship Id="rId1806" Type="http://schemas.openxmlformats.org/officeDocument/2006/relationships/hyperlink" Target="https://fbref.com/en/squads/4eaa11d7/2009-2010/c20/Wolfsburg-Stats-Bundesliga" TargetMode="External"/><Relationship Id="rId1807" Type="http://schemas.openxmlformats.org/officeDocument/2006/relationships/hyperlink" Target="https://fbref.com/en/comps/20/2009-2010/2009-2010-Bundesliga-Stats" TargetMode="External"/><Relationship Id="rId1808" Type="http://schemas.openxmlformats.org/officeDocument/2006/relationships/hyperlink" Target="https://fbref.com/en/players/3bb7f478/matchlogs/2009-2010/summary/Edin-Dzeko-Match-Logs" TargetMode="External"/><Relationship Id="rId1809" Type="http://schemas.openxmlformats.org/officeDocument/2006/relationships/hyperlink" Target="https://fbref.com/en/squads/4eaa11d7/2010-2011/c20/Wolfsburg-Stats-Bundesliga" TargetMode="External"/><Relationship Id="rId1830" Type="http://schemas.openxmlformats.org/officeDocument/2006/relationships/hyperlink" Target="https://fbref.com/en/squads/cf74a709/2016-2017/c11/Roma-Stats-Serie-A" TargetMode="External"/><Relationship Id="rId1831" Type="http://schemas.openxmlformats.org/officeDocument/2006/relationships/hyperlink" Target="https://fbref.com/en/comps/11/2016-2017/2016-2017-Serie-A-Stats" TargetMode="External"/><Relationship Id="rId1832" Type="http://schemas.openxmlformats.org/officeDocument/2006/relationships/hyperlink" Target="https://fbref.com/en/players/3bb7f478/matchlogs/2016-2017/summary/Edin-Dzeko-Match-Logs" TargetMode="External"/><Relationship Id="rId1833" Type="http://schemas.openxmlformats.org/officeDocument/2006/relationships/hyperlink" Target="https://fbref.com/en/squads/cf74a709/2017-2018/c11/Roma-Stats-Serie-A" TargetMode="External"/><Relationship Id="rId1834" Type="http://schemas.openxmlformats.org/officeDocument/2006/relationships/hyperlink" Target="https://fbref.com/en/comps/11/2017-2018/2017-2018-Serie-A-Stats" TargetMode="External"/><Relationship Id="rId1835" Type="http://schemas.openxmlformats.org/officeDocument/2006/relationships/hyperlink" Target="https://fbref.com/en/players/3bb7f478/matchlogs/2017-2018/summary/Edin-Dzeko-Match-Logs" TargetMode="External"/><Relationship Id="rId1836" Type="http://schemas.openxmlformats.org/officeDocument/2006/relationships/hyperlink" Target="https://fbref.com/en/squads/cf74a709/2018-2019/c11/Roma-Stats-Serie-A" TargetMode="External"/><Relationship Id="rId1837" Type="http://schemas.openxmlformats.org/officeDocument/2006/relationships/hyperlink" Target="https://fbref.com/en/comps/11/2018-2019/2018-2019-Serie-A-Stats" TargetMode="External"/><Relationship Id="rId1838" Type="http://schemas.openxmlformats.org/officeDocument/2006/relationships/hyperlink" Target="https://fbref.com/en/players/3bb7f478/matchlogs/2018-2019/summary/Edin-Dzeko-Match-Logs" TargetMode="External"/><Relationship Id="rId1839" Type="http://schemas.openxmlformats.org/officeDocument/2006/relationships/hyperlink" Target="https://fbref.com/en/squads/cf74a709/2019-2020/c11/Roma-Stats-Serie-A" TargetMode="External"/><Relationship Id="rId1820" Type="http://schemas.openxmlformats.org/officeDocument/2006/relationships/hyperlink" Target="https://fbref.com/en/players/3bb7f478/matchlogs/2012-2013/summary/Edin-Dzeko-Match-Logs" TargetMode="External"/><Relationship Id="rId1821" Type="http://schemas.openxmlformats.org/officeDocument/2006/relationships/hyperlink" Target="https://fbref.com/en/squads/b8fd03ef/2013-2014/c9/Manchester-City-Stats-Premier-League" TargetMode="External"/><Relationship Id="rId1822" Type="http://schemas.openxmlformats.org/officeDocument/2006/relationships/hyperlink" Target="https://fbref.com/en/comps/9/2013-2014/2013-2014-Premier-League-Stats" TargetMode="External"/><Relationship Id="rId1823" Type="http://schemas.openxmlformats.org/officeDocument/2006/relationships/hyperlink" Target="https://fbref.com/en/players/3bb7f478/matchlogs/2013-2014/summary/Edin-Dzeko-Match-Logs" TargetMode="External"/><Relationship Id="rId1824" Type="http://schemas.openxmlformats.org/officeDocument/2006/relationships/hyperlink" Target="https://fbref.com/en/squads/b8fd03ef/2014-2015/c9/Manchester-City-Stats-Premier-League" TargetMode="External"/><Relationship Id="rId1825" Type="http://schemas.openxmlformats.org/officeDocument/2006/relationships/hyperlink" Target="https://fbref.com/en/comps/9/2014-2015/2014-2015-Premier-League-Stats" TargetMode="External"/><Relationship Id="rId1826" Type="http://schemas.openxmlformats.org/officeDocument/2006/relationships/hyperlink" Target="https://fbref.com/en/players/3bb7f478/matchlogs/2014-2015/summary/Edin-Dzeko-Match-Logs" TargetMode="External"/><Relationship Id="rId1827" Type="http://schemas.openxmlformats.org/officeDocument/2006/relationships/hyperlink" Target="https://fbref.com/en/squads/cf74a709/2015-2016/c11/Roma-Stats-Serie-A" TargetMode="External"/><Relationship Id="rId1828" Type="http://schemas.openxmlformats.org/officeDocument/2006/relationships/hyperlink" Target="https://fbref.com/en/comps/11/2015-2016/2015-2016-Serie-A-Stats" TargetMode="External"/><Relationship Id="rId1829" Type="http://schemas.openxmlformats.org/officeDocument/2006/relationships/hyperlink" Target="https://fbref.com/en/players/3bb7f478/matchlogs/2015-2016/summary/Edin-Dzeko-Match-Logs" TargetMode="External"/><Relationship Id="rId1455" Type="http://schemas.openxmlformats.org/officeDocument/2006/relationships/hyperlink" Target="https://fbref.com/en/players/89b2c8a9/matchlogs/2024-2025/summary/Dries-Mertens-Match-Logs" TargetMode="External"/><Relationship Id="rId2302" Type="http://schemas.openxmlformats.org/officeDocument/2006/relationships/hyperlink" Target="https://fbref.com/en/players/01eb744d/matchlogs/2017-2018/summary/Angel-Correa-Match-Logs" TargetMode="External"/><Relationship Id="rId1456" Type="http://schemas.openxmlformats.org/officeDocument/2006/relationships/hyperlink" Target="https://fbref.com/en/squads/bec05adb/2006-2007/c23/Groningen-Stats-Eredivisie" TargetMode="External"/><Relationship Id="rId2303" Type="http://schemas.openxmlformats.org/officeDocument/2006/relationships/hyperlink" Target="https://fbref.com/en/squads/db3b9613/2018-2019/c12/Atletico-Madrid-Stats-La-Liga" TargetMode="External"/><Relationship Id="rId1457" Type="http://schemas.openxmlformats.org/officeDocument/2006/relationships/hyperlink" Target="https://fbref.com/en/comps/23/2006-2007/2006-2007-Eredivisie-Stats" TargetMode="External"/><Relationship Id="rId2304" Type="http://schemas.openxmlformats.org/officeDocument/2006/relationships/hyperlink" Target="https://fbref.com/en/comps/12/2018-2019/2018-2019-La-Liga-Stats" TargetMode="External"/><Relationship Id="rId1458" Type="http://schemas.openxmlformats.org/officeDocument/2006/relationships/hyperlink" Target="https://fbref.com/en/players/a6154613/matchlogs/2006-2007/summary/Luis-Suarez-Match-Logs" TargetMode="External"/><Relationship Id="rId2305" Type="http://schemas.openxmlformats.org/officeDocument/2006/relationships/hyperlink" Target="https://fbref.com/en/players/01eb744d/matchlogs/2018-2019/summary/Angel-Correa-Match-Logs" TargetMode="External"/><Relationship Id="rId1459" Type="http://schemas.openxmlformats.org/officeDocument/2006/relationships/hyperlink" Target="https://fbref.com/en/squads/19c3f8c4/2007-2008/c23/Ajax-Stats-Eredivisie" TargetMode="External"/><Relationship Id="rId2306" Type="http://schemas.openxmlformats.org/officeDocument/2006/relationships/hyperlink" Target="https://fbref.com/en/squads/db3b9613/2019-2020/c12/Atletico-Madrid-Stats-La-Liga" TargetMode="External"/><Relationship Id="rId2307" Type="http://schemas.openxmlformats.org/officeDocument/2006/relationships/hyperlink" Target="https://fbref.com/en/comps/12/2019-2020/2019-2020-La-Liga-Stats" TargetMode="External"/><Relationship Id="rId2308" Type="http://schemas.openxmlformats.org/officeDocument/2006/relationships/hyperlink" Target="https://fbref.com/en/players/01eb744d/matchlogs/2019-2020/summary/Angel-Correa-Match-Logs" TargetMode="External"/><Relationship Id="rId2309" Type="http://schemas.openxmlformats.org/officeDocument/2006/relationships/hyperlink" Target="https://fbref.com/en/squads/db3b9613/2020-2021/c12/Atletico-Madrid-Stats-La-Liga" TargetMode="External"/><Relationship Id="rId629" Type="http://schemas.openxmlformats.org/officeDocument/2006/relationships/hyperlink" Target="https://fbref.com/en/players/4431aed2/matchlogs/2023-2024/summary/Ciro-Immobile-Match-Logs" TargetMode="External"/><Relationship Id="rId624" Type="http://schemas.openxmlformats.org/officeDocument/2006/relationships/hyperlink" Target="https://fbref.com/en/squads/7213da33/2022-2023/c11/Lazio-Stats-Serie-A" TargetMode="External"/><Relationship Id="rId623" Type="http://schemas.openxmlformats.org/officeDocument/2006/relationships/hyperlink" Target="https://fbref.com/en/players/4431aed2/matchlogs/2021-2022/summary/Ciro-Immobile-Match-Logs" TargetMode="External"/><Relationship Id="rId622" Type="http://schemas.openxmlformats.org/officeDocument/2006/relationships/hyperlink" Target="https://fbref.com/en/comps/11/2021-2022/2021-2022-Serie-A-Stats" TargetMode="External"/><Relationship Id="rId621" Type="http://schemas.openxmlformats.org/officeDocument/2006/relationships/hyperlink" Target="https://fbref.com/en/squads/7213da33/2021-2022/c11/Lazio-Stats-Serie-A" TargetMode="External"/><Relationship Id="rId628" Type="http://schemas.openxmlformats.org/officeDocument/2006/relationships/hyperlink" Target="https://fbref.com/en/comps/11/2023-2024/2023-2024-Serie-A-Stats" TargetMode="External"/><Relationship Id="rId627" Type="http://schemas.openxmlformats.org/officeDocument/2006/relationships/hyperlink" Target="https://fbref.com/en/squads/7213da33/2023-2024/c11/Lazio-Stats-Serie-A" TargetMode="External"/><Relationship Id="rId626" Type="http://schemas.openxmlformats.org/officeDocument/2006/relationships/hyperlink" Target="https://fbref.com/en/players/4431aed2/matchlogs/2022-2023/summary/Ciro-Immobile-Match-Logs" TargetMode="External"/><Relationship Id="rId625" Type="http://schemas.openxmlformats.org/officeDocument/2006/relationships/hyperlink" Target="https://fbref.com/en/comps/11/2022-2023/2022-2023-Serie-A-Stats" TargetMode="External"/><Relationship Id="rId1450" Type="http://schemas.openxmlformats.org/officeDocument/2006/relationships/hyperlink" Target="https://fbref.com/en/squads/ecd11ca2/2023-2024/c26/Galatasaray-Stats-Super-Lig" TargetMode="External"/><Relationship Id="rId620" Type="http://schemas.openxmlformats.org/officeDocument/2006/relationships/hyperlink" Target="https://fbref.com/en/players/4431aed2/matchlogs/2020-2021/summary/Ciro-Immobile-Match-Logs" TargetMode="External"/><Relationship Id="rId1451" Type="http://schemas.openxmlformats.org/officeDocument/2006/relationships/hyperlink" Target="https://fbref.com/en/comps/26/2023-2024/2023-2024-Super-Lig-Stats" TargetMode="External"/><Relationship Id="rId1452" Type="http://schemas.openxmlformats.org/officeDocument/2006/relationships/hyperlink" Target="https://fbref.com/en/players/89b2c8a9/matchlogs/2023-2024/summary/Dries-Mertens-Match-Logs" TargetMode="External"/><Relationship Id="rId1453" Type="http://schemas.openxmlformats.org/officeDocument/2006/relationships/hyperlink" Target="https://fbref.com/en/squads/ecd11ca2/2024-2025/c26/Galatasaray-Stats-Super-Lig" TargetMode="External"/><Relationship Id="rId2300" Type="http://schemas.openxmlformats.org/officeDocument/2006/relationships/hyperlink" Target="https://fbref.com/en/squads/db3b9613/2017-2018/c12/Atletico-Madrid-Stats-La-Liga" TargetMode="External"/><Relationship Id="rId1454" Type="http://schemas.openxmlformats.org/officeDocument/2006/relationships/hyperlink" Target="https://fbref.com/en/comps/26/Super-Lig-Stats" TargetMode="External"/><Relationship Id="rId2301" Type="http://schemas.openxmlformats.org/officeDocument/2006/relationships/hyperlink" Target="https://fbref.com/en/comps/12/2017-2018/2017-2018-La-Liga-Stats" TargetMode="External"/><Relationship Id="rId1444" Type="http://schemas.openxmlformats.org/officeDocument/2006/relationships/hyperlink" Target="https://fbref.com/en/squads/d48ad4ff/2021-2022/c11/Napoli-Stats-Serie-A" TargetMode="External"/><Relationship Id="rId1445" Type="http://schemas.openxmlformats.org/officeDocument/2006/relationships/hyperlink" Target="https://fbref.com/en/comps/11/2021-2022/2021-2022-Serie-A-Stats" TargetMode="External"/><Relationship Id="rId1446" Type="http://schemas.openxmlformats.org/officeDocument/2006/relationships/hyperlink" Target="https://fbref.com/en/players/89b2c8a9/matchlogs/2021-2022/summary/Dries-Mertens-Match-Logs" TargetMode="External"/><Relationship Id="rId1447" Type="http://schemas.openxmlformats.org/officeDocument/2006/relationships/hyperlink" Target="https://fbref.com/en/squads/ecd11ca2/2022-2023/c26/Galatasaray-Stats-Super-Lig" TargetMode="External"/><Relationship Id="rId1448" Type="http://schemas.openxmlformats.org/officeDocument/2006/relationships/hyperlink" Target="https://fbref.com/en/comps/26/2022-2023/2022-2023-Super-Lig-Stats" TargetMode="External"/><Relationship Id="rId1449" Type="http://schemas.openxmlformats.org/officeDocument/2006/relationships/hyperlink" Target="https://fbref.com/en/players/89b2c8a9/matchlogs/2022-2023/summary/Dries-Mertens-Match-Logs" TargetMode="External"/><Relationship Id="rId619" Type="http://schemas.openxmlformats.org/officeDocument/2006/relationships/hyperlink" Target="https://fbref.com/en/comps/11/2020-2021/2020-2021-Serie-A-Stats" TargetMode="External"/><Relationship Id="rId618" Type="http://schemas.openxmlformats.org/officeDocument/2006/relationships/hyperlink" Target="https://fbref.com/en/squads/7213da33/2020-2021/c11/Lazio-Stats-Serie-A" TargetMode="External"/><Relationship Id="rId613" Type="http://schemas.openxmlformats.org/officeDocument/2006/relationships/hyperlink" Target="https://fbref.com/en/comps/11/2018-2019/2018-2019-Serie-A-Stats" TargetMode="External"/><Relationship Id="rId612" Type="http://schemas.openxmlformats.org/officeDocument/2006/relationships/hyperlink" Target="https://fbref.com/en/squads/7213da33/2018-2019/c11/Lazio-Stats-Serie-A" TargetMode="External"/><Relationship Id="rId611" Type="http://schemas.openxmlformats.org/officeDocument/2006/relationships/hyperlink" Target="https://fbref.com/en/players/4431aed2/matchlogs/2017-2018/summary/Ciro-Immobile-Match-Logs" TargetMode="External"/><Relationship Id="rId610" Type="http://schemas.openxmlformats.org/officeDocument/2006/relationships/hyperlink" Target="https://fbref.com/en/comps/11/2017-2018/2017-2018-Serie-A-Stats" TargetMode="External"/><Relationship Id="rId617" Type="http://schemas.openxmlformats.org/officeDocument/2006/relationships/hyperlink" Target="https://fbref.com/en/players/4431aed2/matchlogs/2019-2020/summary/Ciro-Immobile-Match-Logs" TargetMode="External"/><Relationship Id="rId616" Type="http://schemas.openxmlformats.org/officeDocument/2006/relationships/hyperlink" Target="https://fbref.com/en/comps/11/2019-2020/2019-2020-Serie-A-Stats" TargetMode="External"/><Relationship Id="rId615" Type="http://schemas.openxmlformats.org/officeDocument/2006/relationships/hyperlink" Target="https://fbref.com/en/squads/7213da33/2019-2020/c11/Lazio-Stats-Serie-A" TargetMode="External"/><Relationship Id="rId614" Type="http://schemas.openxmlformats.org/officeDocument/2006/relationships/hyperlink" Target="https://fbref.com/en/players/4431aed2/matchlogs/2018-2019/summary/Ciro-Immobile-Match-Logs" TargetMode="External"/><Relationship Id="rId1440" Type="http://schemas.openxmlformats.org/officeDocument/2006/relationships/hyperlink" Target="https://fbref.com/en/players/89b2c8a9/matchlogs/2019-2020/summary/Dries-Mertens-Match-Logs" TargetMode="External"/><Relationship Id="rId1441" Type="http://schemas.openxmlformats.org/officeDocument/2006/relationships/hyperlink" Target="https://fbref.com/en/squads/d48ad4ff/2020-2021/c11/Napoli-Stats-Serie-A" TargetMode="External"/><Relationship Id="rId1442" Type="http://schemas.openxmlformats.org/officeDocument/2006/relationships/hyperlink" Target="https://fbref.com/en/comps/11/2020-2021/2020-2021-Serie-A-Stats" TargetMode="External"/><Relationship Id="rId1443" Type="http://schemas.openxmlformats.org/officeDocument/2006/relationships/hyperlink" Target="https://fbref.com/en/players/89b2c8a9/matchlogs/2020-2021/summary/Dries-Mertens-Match-Logs" TargetMode="External"/><Relationship Id="rId1477" Type="http://schemas.openxmlformats.org/officeDocument/2006/relationships/hyperlink" Target="https://fbref.com/en/squads/822bd0ba/2012-2013/c9/Liverpool-Stats-Premier-League" TargetMode="External"/><Relationship Id="rId2324" Type="http://schemas.openxmlformats.org/officeDocument/2006/relationships/hyperlink" Target="https://fbref.com/en/squads/74229020/2013-2014/c60/Caen-Stats-Ligue-2" TargetMode="External"/><Relationship Id="rId1478" Type="http://schemas.openxmlformats.org/officeDocument/2006/relationships/hyperlink" Target="https://fbref.com/en/comps/9/2012-2013/2012-2013-Premier-League-Stats" TargetMode="External"/><Relationship Id="rId2325" Type="http://schemas.openxmlformats.org/officeDocument/2006/relationships/hyperlink" Target="https://fbref.com/en/comps/60/2013-2014/2013-2014-Ligue-2-Stats" TargetMode="External"/><Relationship Id="rId1479" Type="http://schemas.openxmlformats.org/officeDocument/2006/relationships/hyperlink" Target="https://fbref.com/en/players/a6154613/matchlogs/2012-2013/summary/Luis-Suarez-Match-Logs" TargetMode="External"/><Relationship Id="rId2326" Type="http://schemas.openxmlformats.org/officeDocument/2006/relationships/hyperlink" Target="https://fbref.com/en/squads/74229020/2014-2015/c13/Caen-Stats-Ligue-1" TargetMode="External"/><Relationship Id="rId2327" Type="http://schemas.openxmlformats.org/officeDocument/2006/relationships/hyperlink" Target="https://fbref.com/en/comps/13/2014-2015/2014-2015-Ligue-1-Stats" TargetMode="External"/><Relationship Id="rId2328" Type="http://schemas.openxmlformats.org/officeDocument/2006/relationships/hyperlink" Target="https://fbref.com/en/players/4dbd0916/matchlogs/2014-2015/summary/Thomas-Lemar-Match-Logs" TargetMode="External"/><Relationship Id="rId2329" Type="http://schemas.openxmlformats.org/officeDocument/2006/relationships/hyperlink" Target="https://fbref.com/en/squads/fd6114db/2015-2016/c13/Monaco-Stats-Ligue-1" TargetMode="External"/><Relationship Id="rId646" Type="http://schemas.openxmlformats.org/officeDocument/2006/relationships/hyperlink" Target="https://fbref.com/en/comps/9/2012-2013/2012-2013-Premier-League-Stats" TargetMode="External"/><Relationship Id="rId645" Type="http://schemas.openxmlformats.org/officeDocument/2006/relationships/hyperlink" Target="https://fbref.com/en/squads/60c6b05f/2012-2013/c9/West-Bromwich-Albion-Stats-Premier-League" TargetMode="External"/><Relationship Id="rId644" Type="http://schemas.openxmlformats.org/officeDocument/2006/relationships/hyperlink" Target="https://fbref.com/en/players/5eae500a/matchlogs/2011-2012/summary/Romelu-Lukaku-Match-Logs" TargetMode="External"/><Relationship Id="rId643" Type="http://schemas.openxmlformats.org/officeDocument/2006/relationships/hyperlink" Target="https://fbref.com/en/comps/9/2011-2012/2011-2012-Premier-League-Stats" TargetMode="External"/><Relationship Id="rId649" Type="http://schemas.openxmlformats.org/officeDocument/2006/relationships/hyperlink" Target="https://fbref.com/en/comps/9/2013-2014/2013-2014-Premier-League-Stats" TargetMode="External"/><Relationship Id="rId648" Type="http://schemas.openxmlformats.org/officeDocument/2006/relationships/hyperlink" Target="https://fbref.com/en/squads/cff3d9bb/2013-2014/c9/Chelsea-Stats-Premier-League" TargetMode="External"/><Relationship Id="rId647" Type="http://schemas.openxmlformats.org/officeDocument/2006/relationships/hyperlink" Target="https://fbref.com/en/players/5eae500a/matchlogs/2012-2013/summary/Romelu-Lukaku-Match-Logs" TargetMode="External"/><Relationship Id="rId1470" Type="http://schemas.openxmlformats.org/officeDocument/2006/relationships/hyperlink" Target="https://fbref.com/en/players/a6154613/matchlogs/2010-2011/summary/Luis-Suarez-Match-Logs" TargetMode="External"/><Relationship Id="rId1471" Type="http://schemas.openxmlformats.org/officeDocument/2006/relationships/hyperlink" Target="https://fbref.com/en/squads/822bd0ba/2010-2011/c9/Liverpool-Stats-Premier-League" TargetMode="External"/><Relationship Id="rId1472" Type="http://schemas.openxmlformats.org/officeDocument/2006/relationships/hyperlink" Target="https://fbref.com/en/comps/9/2010-2011/2010-2011-Premier-League-Stats" TargetMode="External"/><Relationship Id="rId642" Type="http://schemas.openxmlformats.org/officeDocument/2006/relationships/hyperlink" Target="https://fbref.com/en/squads/cff3d9bb/2011-2012/c9/Chelsea-Stats-Premier-League" TargetMode="External"/><Relationship Id="rId1473" Type="http://schemas.openxmlformats.org/officeDocument/2006/relationships/hyperlink" Target="https://fbref.com/en/players/a6154613/matchlogs/2010-2011/summary/Luis-Suarez-Match-Logs" TargetMode="External"/><Relationship Id="rId2320" Type="http://schemas.openxmlformats.org/officeDocument/2006/relationships/hyperlink" Target="https://fbref.com/en/players/01eb744d/matchlogs/2023-2024/summary/Angel-Correa-Match-Logs" TargetMode="External"/><Relationship Id="rId641" Type="http://schemas.openxmlformats.org/officeDocument/2006/relationships/hyperlink" Target="https://fbref.com/en/players/5eae500a/matchlogs/2011-2012/summary/Romelu-Lukaku-Match-Logs" TargetMode="External"/><Relationship Id="rId1474" Type="http://schemas.openxmlformats.org/officeDocument/2006/relationships/hyperlink" Target="https://fbref.com/en/squads/822bd0ba/2011-2012/c9/Liverpool-Stats-Premier-League" TargetMode="External"/><Relationship Id="rId2321" Type="http://schemas.openxmlformats.org/officeDocument/2006/relationships/hyperlink" Target="https://fbref.com/en/squads/db3b9613/2024-2025/c12/Atletico-Madrid-Stats-La-Liga" TargetMode="External"/><Relationship Id="rId640" Type="http://schemas.openxmlformats.org/officeDocument/2006/relationships/hyperlink" Target="https://fbref.com/en/comps/37/2011-2012/2011-2012-Belgian-Pro-League-Stats" TargetMode="External"/><Relationship Id="rId1475" Type="http://schemas.openxmlformats.org/officeDocument/2006/relationships/hyperlink" Target="https://fbref.com/en/comps/9/2011-2012/2011-2012-Premier-League-Stats" TargetMode="External"/><Relationship Id="rId2322" Type="http://schemas.openxmlformats.org/officeDocument/2006/relationships/hyperlink" Target="https://fbref.com/en/comps/12/La-Liga-Stats" TargetMode="External"/><Relationship Id="rId1476" Type="http://schemas.openxmlformats.org/officeDocument/2006/relationships/hyperlink" Target="https://fbref.com/en/players/a6154613/matchlogs/2011-2012/summary/Luis-Suarez-Match-Logs" TargetMode="External"/><Relationship Id="rId2323" Type="http://schemas.openxmlformats.org/officeDocument/2006/relationships/hyperlink" Target="https://fbref.com/en/players/01eb744d/matchlogs/2024-2025/summary/Angel-Correa-Match-Logs" TargetMode="External"/><Relationship Id="rId1466" Type="http://schemas.openxmlformats.org/officeDocument/2006/relationships/hyperlink" Target="https://fbref.com/en/comps/23/2009-2010/2009-2010-Eredivisie-Stats" TargetMode="External"/><Relationship Id="rId2313" Type="http://schemas.openxmlformats.org/officeDocument/2006/relationships/hyperlink" Target="https://fbref.com/en/comps/12/2021-2022/2021-2022-La-Liga-Stats" TargetMode="External"/><Relationship Id="rId1467" Type="http://schemas.openxmlformats.org/officeDocument/2006/relationships/hyperlink" Target="https://fbref.com/en/players/a6154613/matchlogs/2009-2010/summary/Luis-Suarez-Match-Logs" TargetMode="External"/><Relationship Id="rId2314" Type="http://schemas.openxmlformats.org/officeDocument/2006/relationships/hyperlink" Target="https://fbref.com/en/players/01eb744d/matchlogs/2021-2022/summary/Angel-Correa-Match-Logs" TargetMode="External"/><Relationship Id="rId1468" Type="http://schemas.openxmlformats.org/officeDocument/2006/relationships/hyperlink" Target="https://fbref.com/en/squads/19c3f8c4/2010-2011/c23/Ajax-Stats-Eredivisie" TargetMode="External"/><Relationship Id="rId2315" Type="http://schemas.openxmlformats.org/officeDocument/2006/relationships/hyperlink" Target="https://fbref.com/en/squads/db3b9613/2022-2023/c12/Atletico-Madrid-Stats-La-Liga" TargetMode="External"/><Relationship Id="rId1469" Type="http://schemas.openxmlformats.org/officeDocument/2006/relationships/hyperlink" Target="https://fbref.com/en/comps/23/2010-2011/2010-2011-Eredivisie-Stats" TargetMode="External"/><Relationship Id="rId2316" Type="http://schemas.openxmlformats.org/officeDocument/2006/relationships/hyperlink" Target="https://fbref.com/en/comps/12/2022-2023/2022-2023-La-Liga-Stats" TargetMode="External"/><Relationship Id="rId2317" Type="http://schemas.openxmlformats.org/officeDocument/2006/relationships/hyperlink" Target="https://fbref.com/en/players/01eb744d/matchlogs/2022-2023/summary/Angel-Correa-Match-Logs" TargetMode="External"/><Relationship Id="rId2318" Type="http://schemas.openxmlformats.org/officeDocument/2006/relationships/hyperlink" Target="https://fbref.com/en/squads/db3b9613/2023-2024/c12/Atletico-Madrid-Stats-La-Liga" TargetMode="External"/><Relationship Id="rId2319" Type="http://schemas.openxmlformats.org/officeDocument/2006/relationships/hyperlink" Target="https://fbref.com/en/comps/12/2023-2024/2023-2024-La-Liga-Stats" TargetMode="External"/><Relationship Id="rId635" Type="http://schemas.openxmlformats.org/officeDocument/2006/relationships/hyperlink" Target="https://fbref.com/en/players/5eae500a/matchlogs/2009-2010/summary/Romelu-Lukaku-Match-Logs" TargetMode="External"/><Relationship Id="rId634" Type="http://schemas.openxmlformats.org/officeDocument/2006/relationships/hyperlink" Target="https://fbref.com/en/comps/37/2009-2010/2009-2010-Belgian-Pro-League-Stats" TargetMode="External"/><Relationship Id="rId633" Type="http://schemas.openxmlformats.org/officeDocument/2006/relationships/hyperlink" Target="https://fbref.com/en/squads/08ad393c/2009-2010/c37/Anderlecht-Stats-Belgian-Pro-League" TargetMode="External"/><Relationship Id="rId632" Type="http://schemas.openxmlformats.org/officeDocument/2006/relationships/hyperlink" Target="https://fbref.com/en/players/4431aed2/matchlogs/2024-2025/summary/Ciro-Immobile-Match-Logs" TargetMode="External"/><Relationship Id="rId639" Type="http://schemas.openxmlformats.org/officeDocument/2006/relationships/hyperlink" Target="https://fbref.com/en/squads/08ad393c/2011-2012/c37/Anderlecht-Stats-Belgian-Pro-League" TargetMode="External"/><Relationship Id="rId638" Type="http://schemas.openxmlformats.org/officeDocument/2006/relationships/hyperlink" Target="https://fbref.com/en/players/5eae500a/matchlogs/2010-2011/summary/Romelu-Lukaku-Match-Logs" TargetMode="External"/><Relationship Id="rId637" Type="http://schemas.openxmlformats.org/officeDocument/2006/relationships/hyperlink" Target="https://fbref.com/en/comps/37/2010-2011/2010-2011-Belgian-Pro-League-Stats" TargetMode="External"/><Relationship Id="rId636" Type="http://schemas.openxmlformats.org/officeDocument/2006/relationships/hyperlink" Target="https://fbref.com/en/squads/08ad393c/2010-2011/c37/Anderlecht-Stats-Belgian-Pro-League" TargetMode="External"/><Relationship Id="rId1460" Type="http://schemas.openxmlformats.org/officeDocument/2006/relationships/hyperlink" Target="https://fbref.com/en/comps/23/2007-2008/2007-2008-Eredivisie-Stats" TargetMode="External"/><Relationship Id="rId1461" Type="http://schemas.openxmlformats.org/officeDocument/2006/relationships/hyperlink" Target="https://fbref.com/en/players/a6154613/matchlogs/2007-2008/summary/Luis-Suarez-Match-Logs" TargetMode="External"/><Relationship Id="rId631" Type="http://schemas.openxmlformats.org/officeDocument/2006/relationships/hyperlink" Target="https://fbref.com/en/comps/26/Super-Lig-Stats" TargetMode="External"/><Relationship Id="rId1462" Type="http://schemas.openxmlformats.org/officeDocument/2006/relationships/hyperlink" Target="https://fbref.com/en/squads/19c3f8c4/2008-2009/c23/Ajax-Stats-Eredivisie" TargetMode="External"/><Relationship Id="rId630" Type="http://schemas.openxmlformats.org/officeDocument/2006/relationships/hyperlink" Target="https://fbref.com/en/squads/0f9294bd/2024-2025/c26/Besiktas-Stats-Super-Lig" TargetMode="External"/><Relationship Id="rId1463" Type="http://schemas.openxmlformats.org/officeDocument/2006/relationships/hyperlink" Target="https://fbref.com/en/comps/23/2008-2009/2008-2009-Eredivisie-Stats" TargetMode="External"/><Relationship Id="rId2310" Type="http://schemas.openxmlformats.org/officeDocument/2006/relationships/hyperlink" Target="https://fbref.com/en/comps/12/2020-2021/2020-2021-La-Liga-Stats" TargetMode="External"/><Relationship Id="rId1464" Type="http://schemas.openxmlformats.org/officeDocument/2006/relationships/hyperlink" Target="https://fbref.com/en/players/a6154613/matchlogs/2008-2009/summary/Luis-Suarez-Match-Logs" TargetMode="External"/><Relationship Id="rId2311" Type="http://schemas.openxmlformats.org/officeDocument/2006/relationships/hyperlink" Target="https://fbref.com/en/players/01eb744d/matchlogs/2020-2021/summary/Angel-Correa-Match-Logs" TargetMode="External"/><Relationship Id="rId1465" Type="http://schemas.openxmlformats.org/officeDocument/2006/relationships/hyperlink" Target="https://fbref.com/en/squads/19c3f8c4/2009-2010/c23/Ajax-Stats-Eredivisie" TargetMode="External"/><Relationship Id="rId2312" Type="http://schemas.openxmlformats.org/officeDocument/2006/relationships/hyperlink" Target="https://fbref.com/en/squads/db3b9613/2021-2022/c12/Atletico-Madrid-Stats-La-Liga" TargetMode="External"/><Relationship Id="rId1411" Type="http://schemas.openxmlformats.org/officeDocument/2006/relationships/hyperlink" Target="https://fbref.com/en/squads/2a428619/2010-2011/c23/Utrecht-Stats-Eredivisie" TargetMode="External"/><Relationship Id="rId1895" Type="http://schemas.openxmlformats.org/officeDocument/2006/relationships/hyperlink" Target="https://fbref.com/en/players/fed7cb61/matchlogs/2019-2020/summary/Kai-Havertz-Match-Logs" TargetMode="External"/><Relationship Id="rId1412" Type="http://schemas.openxmlformats.org/officeDocument/2006/relationships/hyperlink" Target="https://fbref.com/en/comps/23/2010-2011/2010-2011-Eredivisie-Stats" TargetMode="External"/><Relationship Id="rId1896" Type="http://schemas.openxmlformats.org/officeDocument/2006/relationships/hyperlink" Target="https://fbref.com/en/squads/cff3d9bb/2020-2021/c9/Chelsea-Stats-Premier-League" TargetMode="External"/><Relationship Id="rId1413" Type="http://schemas.openxmlformats.org/officeDocument/2006/relationships/hyperlink" Target="https://fbref.com/en/players/89b2c8a9/matchlogs/2010-2011/summary/Dries-Mertens-Match-Logs" TargetMode="External"/><Relationship Id="rId1897" Type="http://schemas.openxmlformats.org/officeDocument/2006/relationships/hyperlink" Target="https://fbref.com/en/comps/9/2020-2021/2020-2021-Premier-League-Stats" TargetMode="External"/><Relationship Id="rId1414" Type="http://schemas.openxmlformats.org/officeDocument/2006/relationships/hyperlink" Target="https://fbref.com/en/squads/e334d850/2011-2012/c23/PSV-Eindhoven-Stats-Eredivisie" TargetMode="External"/><Relationship Id="rId1898" Type="http://schemas.openxmlformats.org/officeDocument/2006/relationships/hyperlink" Target="https://fbref.com/en/players/fed7cb61/matchlogs/2020-2021/summary/Kai-Havertz-Match-Logs" TargetMode="External"/><Relationship Id="rId1415" Type="http://schemas.openxmlformats.org/officeDocument/2006/relationships/hyperlink" Target="https://fbref.com/en/comps/23/2011-2012/2011-2012-Eredivisie-Stats" TargetMode="External"/><Relationship Id="rId1899" Type="http://schemas.openxmlformats.org/officeDocument/2006/relationships/hyperlink" Target="https://fbref.com/en/squads/cff3d9bb/2021-2022/c9/Chelsea-Stats-Premier-League" TargetMode="External"/><Relationship Id="rId1416" Type="http://schemas.openxmlformats.org/officeDocument/2006/relationships/hyperlink" Target="https://fbref.com/en/players/89b2c8a9/matchlogs/2011-2012/summary/Dries-Mertens-Match-Logs" TargetMode="External"/><Relationship Id="rId1417" Type="http://schemas.openxmlformats.org/officeDocument/2006/relationships/hyperlink" Target="https://fbref.com/en/squads/e334d850/2012-2013/c23/PSV-Eindhoven-Stats-Eredivisie" TargetMode="External"/><Relationship Id="rId1418" Type="http://schemas.openxmlformats.org/officeDocument/2006/relationships/hyperlink" Target="https://fbref.com/en/comps/23/2012-2013/2012-2013-Eredivisie-Stats" TargetMode="External"/><Relationship Id="rId1419" Type="http://schemas.openxmlformats.org/officeDocument/2006/relationships/hyperlink" Target="https://fbref.com/en/players/89b2c8a9/matchlogs/2012-2013/summary/Dries-Mertens-Match-Logs" TargetMode="External"/><Relationship Id="rId1890" Type="http://schemas.openxmlformats.org/officeDocument/2006/relationships/hyperlink" Target="https://fbref.com/en/squads/c7a9f859/2018-2019/c20/Bayer-Leverkusen-Stats-Bundesliga" TargetMode="External"/><Relationship Id="rId1891" Type="http://schemas.openxmlformats.org/officeDocument/2006/relationships/hyperlink" Target="https://fbref.com/en/comps/20/2018-2019/2018-2019-Bundesliga-Stats" TargetMode="External"/><Relationship Id="rId1892" Type="http://schemas.openxmlformats.org/officeDocument/2006/relationships/hyperlink" Target="https://fbref.com/en/players/fed7cb61/matchlogs/2018-2019/summary/Kai-Havertz-Match-Logs" TargetMode="External"/><Relationship Id="rId1893" Type="http://schemas.openxmlformats.org/officeDocument/2006/relationships/hyperlink" Target="https://fbref.com/en/squads/c7a9f859/2019-2020/c20/Bayer-Leverkusen-Stats-Bundesliga" TargetMode="External"/><Relationship Id="rId1410" Type="http://schemas.openxmlformats.org/officeDocument/2006/relationships/hyperlink" Target="https://fbref.com/en/players/89b2c8a9/matchlogs/2009-2010/summary/Dries-Mertens-Match-Logs" TargetMode="External"/><Relationship Id="rId1894" Type="http://schemas.openxmlformats.org/officeDocument/2006/relationships/hyperlink" Target="https://fbref.com/en/comps/20/2019-2020/2019-2020-Bundesliga-Stats" TargetMode="External"/><Relationship Id="rId1400" Type="http://schemas.openxmlformats.org/officeDocument/2006/relationships/hyperlink" Target="https://fbref.com/en/players/6e4df551/matchlogs/2023-2024/summary/Papu-Gomez-Match-Logs" TargetMode="External"/><Relationship Id="rId1884" Type="http://schemas.openxmlformats.org/officeDocument/2006/relationships/hyperlink" Target="https://fbref.com/en/squads/c7a9f859/2016-2017/c20/Bayer-Leverkusen-Stats-Bundesliga" TargetMode="External"/><Relationship Id="rId1401" Type="http://schemas.openxmlformats.org/officeDocument/2006/relationships/hyperlink" Target="https://fbref.com/en/squads/21680aa4/2023-2024/c11/Monza-Stats-Serie-A" TargetMode="External"/><Relationship Id="rId1885" Type="http://schemas.openxmlformats.org/officeDocument/2006/relationships/hyperlink" Target="https://fbref.com/en/comps/20/2016-2017/2016-2017-Bundesliga-Stats" TargetMode="External"/><Relationship Id="rId1402" Type="http://schemas.openxmlformats.org/officeDocument/2006/relationships/hyperlink" Target="https://fbref.com/en/comps/11/2023-2024/2023-2024-Serie-A-Stats" TargetMode="External"/><Relationship Id="rId1886" Type="http://schemas.openxmlformats.org/officeDocument/2006/relationships/hyperlink" Target="https://fbref.com/en/players/fed7cb61/matchlogs/2016-2017/summary/Kai-Havertz-Match-Logs" TargetMode="External"/><Relationship Id="rId1403" Type="http://schemas.openxmlformats.org/officeDocument/2006/relationships/hyperlink" Target="https://fbref.com/en/players/6e4df551/matchlogs/2023-2024/summary/Papu-Gomez-Match-Logs" TargetMode="External"/><Relationship Id="rId1887" Type="http://schemas.openxmlformats.org/officeDocument/2006/relationships/hyperlink" Target="https://fbref.com/en/squads/c7a9f859/2017-2018/c20/Bayer-Leverkusen-Stats-Bundesliga" TargetMode="External"/><Relationship Id="rId1404" Type="http://schemas.openxmlformats.org/officeDocument/2006/relationships/hyperlink" Target="https://fbref.com/en/squads/f9ada8a5/2007-2008/c51/AGOVV-Apeldoorn-Stats-Eerste-Divisie" TargetMode="External"/><Relationship Id="rId1888" Type="http://schemas.openxmlformats.org/officeDocument/2006/relationships/hyperlink" Target="https://fbref.com/en/comps/20/2017-2018/2017-2018-Bundesliga-Stats" TargetMode="External"/><Relationship Id="rId1405" Type="http://schemas.openxmlformats.org/officeDocument/2006/relationships/hyperlink" Target="https://fbref.com/en/comps/51/2007-2008/2007-2008-Eerste-Divisie-Stats" TargetMode="External"/><Relationship Id="rId1889" Type="http://schemas.openxmlformats.org/officeDocument/2006/relationships/hyperlink" Target="https://fbref.com/en/players/fed7cb61/matchlogs/2017-2018/summary/Kai-Havertz-Match-Logs" TargetMode="External"/><Relationship Id="rId1406" Type="http://schemas.openxmlformats.org/officeDocument/2006/relationships/hyperlink" Target="https://fbref.com/en/squads/f9ada8a5/2008-2009/c51/AGOVV-Apeldoorn-Stats-Eerste-Divisie" TargetMode="External"/><Relationship Id="rId1407" Type="http://schemas.openxmlformats.org/officeDocument/2006/relationships/hyperlink" Target="https://fbref.com/en/comps/51/2008-2009/2008-2009-Eerste-Divisie-Stats" TargetMode="External"/><Relationship Id="rId1408" Type="http://schemas.openxmlformats.org/officeDocument/2006/relationships/hyperlink" Target="https://fbref.com/en/squads/2a428619/2009-2010/c23/Utrecht-Stats-Eredivisie" TargetMode="External"/><Relationship Id="rId1409" Type="http://schemas.openxmlformats.org/officeDocument/2006/relationships/hyperlink" Target="https://fbref.com/en/comps/23/2009-2010/2009-2010-Eredivisie-Stats" TargetMode="External"/><Relationship Id="rId1880" Type="http://schemas.openxmlformats.org/officeDocument/2006/relationships/hyperlink" Target="https://fbref.com/en/players/20730eae/matchlogs/2024-2025/summary/Rafael-Leao-Match-Logs" TargetMode="External"/><Relationship Id="rId1881" Type="http://schemas.openxmlformats.org/officeDocument/2006/relationships/hyperlink" Target="https://fbref.com/en/squads/ecf53eea/2016-2017/c850/Leverkusen-U19-Stats-U19-DFB-Youth-League" TargetMode="External"/><Relationship Id="rId1882" Type="http://schemas.openxmlformats.org/officeDocument/2006/relationships/hyperlink" Target="https://fbref.com/en/comps/850/2016-2017/2016-2017-U19-DFB-Youth-League-Stats" TargetMode="External"/><Relationship Id="rId1883" Type="http://schemas.openxmlformats.org/officeDocument/2006/relationships/hyperlink" Target="https://fbref.com/en/players/fed7cb61/matchlogs/2016-2017/summary/Kai-Havertz-Match-Logs" TargetMode="External"/><Relationship Id="rId1433" Type="http://schemas.openxmlformats.org/officeDocument/2006/relationships/hyperlink" Target="https://fbref.com/en/comps/11/2017-2018/2017-2018-Serie-A-Stats" TargetMode="External"/><Relationship Id="rId1434" Type="http://schemas.openxmlformats.org/officeDocument/2006/relationships/hyperlink" Target="https://fbref.com/en/players/89b2c8a9/matchlogs/2017-2018/summary/Dries-Mertens-Match-Logs" TargetMode="External"/><Relationship Id="rId1435" Type="http://schemas.openxmlformats.org/officeDocument/2006/relationships/hyperlink" Target="https://fbref.com/en/squads/d48ad4ff/2018-2019/c11/Napoli-Stats-Serie-A" TargetMode="External"/><Relationship Id="rId1436" Type="http://schemas.openxmlformats.org/officeDocument/2006/relationships/hyperlink" Target="https://fbref.com/en/comps/11/2018-2019/2018-2019-Serie-A-Stats" TargetMode="External"/><Relationship Id="rId1437" Type="http://schemas.openxmlformats.org/officeDocument/2006/relationships/hyperlink" Target="https://fbref.com/en/players/89b2c8a9/matchlogs/2018-2019/summary/Dries-Mertens-Match-Logs" TargetMode="External"/><Relationship Id="rId1438" Type="http://schemas.openxmlformats.org/officeDocument/2006/relationships/hyperlink" Target="https://fbref.com/en/squads/d48ad4ff/2019-2020/c11/Napoli-Stats-Serie-A" TargetMode="External"/><Relationship Id="rId1439" Type="http://schemas.openxmlformats.org/officeDocument/2006/relationships/hyperlink" Target="https://fbref.com/en/comps/11/2019-2020/2019-2020-Serie-A-Stats" TargetMode="External"/><Relationship Id="rId609" Type="http://schemas.openxmlformats.org/officeDocument/2006/relationships/hyperlink" Target="https://fbref.com/en/squads/7213da33/2017-2018/c11/Lazio-Stats-Serie-A" TargetMode="External"/><Relationship Id="rId608" Type="http://schemas.openxmlformats.org/officeDocument/2006/relationships/hyperlink" Target="https://fbref.com/en/players/4431aed2/matchlogs/2016-2017/summary/Ciro-Immobile-Match-Logs" TargetMode="External"/><Relationship Id="rId607" Type="http://schemas.openxmlformats.org/officeDocument/2006/relationships/hyperlink" Target="https://fbref.com/en/comps/11/2016-2017/2016-2017-Serie-A-Stats" TargetMode="External"/><Relationship Id="rId602" Type="http://schemas.openxmlformats.org/officeDocument/2006/relationships/hyperlink" Target="https://fbref.com/en/players/4431aed2/matchlogs/2015-2016/summary/Ciro-Immobile-Match-Logs" TargetMode="External"/><Relationship Id="rId601" Type="http://schemas.openxmlformats.org/officeDocument/2006/relationships/hyperlink" Target="https://fbref.com/en/comps/12/2015-2016/2015-2016-La-Liga-Stats" TargetMode="External"/><Relationship Id="rId600" Type="http://schemas.openxmlformats.org/officeDocument/2006/relationships/hyperlink" Target="https://fbref.com/en/squads/ad2be733/2015-2016/c12/Sevilla-Stats-La-Liga" TargetMode="External"/><Relationship Id="rId606" Type="http://schemas.openxmlformats.org/officeDocument/2006/relationships/hyperlink" Target="https://fbref.com/en/squads/7213da33/2016-2017/c11/Lazio-Stats-Serie-A" TargetMode="External"/><Relationship Id="rId605" Type="http://schemas.openxmlformats.org/officeDocument/2006/relationships/hyperlink" Target="https://fbref.com/en/players/4431aed2/matchlogs/2015-2016/summary/Ciro-Immobile-Match-Logs" TargetMode="External"/><Relationship Id="rId604" Type="http://schemas.openxmlformats.org/officeDocument/2006/relationships/hyperlink" Target="https://fbref.com/en/comps/11/2015-2016/2015-2016-Serie-A-Stats" TargetMode="External"/><Relationship Id="rId603" Type="http://schemas.openxmlformats.org/officeDocument/2006/relationships/hyperlink" Target="https://fbref.com/en/squads/105360fe/2015-2016/c11/Torino-Stats-Serie-A" TargetMode="External"/><Relationship Id="rId1430" Type="http://schemas.openxmlformats.org/officeDocument/2006/relationships/hyperlink" Target="https://fbref.com/en/comps/11/2016-2017/2016-2017-Serie-A-Stats" TargetMode="External"/><Relationship Id="rId1431" Type="http://schemas.openxmlformats.org/officeDocument/2006/relationships/hyperlink" Target="https://fbref.com/en/players/89b2c8a9/matchlogs/2016-2017/summary/Dries-Mertens-Match-Logs" TargetMode="External"/><Relationship Id="rId1432" Type="http://schemas.openxmlformats.org/officeDocument/2006/relationships/hyperlink" Target="https://fbref.com/en/squads/d48ad4ff/2017-2018/c11/Napoli-Stats-Serie-A" TargetMode="External"/><Relationship Id="rId1422" Type="http://schemas.openxmlformats.org/officeDocument/2006/relationships/hyperlink" Target="https://fbref.com/en/players/89b2c8a9/matchlogs/2013-2014/summary/Dries-Mertens-Match-Logs" TargetMode="External"/><Relationship Id="rId1423" Type="http://schemas.openxmlformats.org/officeDocument/2006/relationships/hyperlink" Target="https://fbref.com/en/squads/d48ad4ff/2014-2015/c11/Napoli-Stats-Serie-A" TargetMode="External"/><Relationship Id="rId1424" Type="http://schemas.openxmlformats.org/officeDocument/2006/relationships/hyperlink" Target="https://fbref.com/en/comps/11/2014-2015/2014-2015-Serie-A-Stats" TargetMode="External"/><Relationship Id="rId1425" Type="http://schemas.openxmlformats.org/officeDocument/2006/relationships/hyperlink" Target="https://fbref.com/en/players/89b2c8a9/matchlogs/2014-2015/summary/Dries-Mertens-Match-Logs" TargetMode="External"/><Relationship Id="rId1426" Type="http://schemas.openxmlformats.org/officeDocument/2006/relationships/hyperlink" Target="https://fbref.com/en/squads/d48ad4ff/2015-2016/c11/Napoli-Stats-Serie-A" TargetMode="External"/><Relationship Id="rId1427" Type="http://schemas.openxmlformats.org/officeDocument/2006/relationships/hyperlink" Target="https://fbref.com/en/comps/11/2015-2016/2015-2016-Serie-A-Stats" TargetMode="External"/><Relationship Id="rId1428" Type="http://schemas.openxmlformats.org/officeDocument/2006/relationships/hyperlink" Target="https://fbref.com/en/players/89b2c8a9/matchlogs/2015-2016/summary/Dries-Mertens-Match-Logs" TargetMode="External"/><Relationship Id="rId1429" Type="http://schemas.openxmlformats.org/officeDocument/2006/relationships/hyperlink" Target="https://fbref.com/en/squads/d48ad4ff/2016-2017/c11/Napoli-Stats-Serie-A" TargetMode="External"/><Relationship Id="rId1420" Type="http://schemas.openxmlformats.org/officeDocument/2006/relationships/hyperlink" Target="https://fbref.com/en/squads/d48ad4ff/2013-2014/c11/Napoli-Stats-Serie-A" TargetMode="External"/><Relationship Id="rId1421" Type="http://schemas.openxmlformats.org/officeDocument/2006/relationships/hyperlink" Target="https://fbref.com/en/comps/11/2013-2014/2013-2014-Serie-A-Stats" TargetMode="External"/><Relationship Id="rId1059" Type="http://schemas.openxmlformats.org/officeDocument/2006/relationships/hyperlink" Target="https://fbref.com/en/players/7dcf86f6/matchlogs/2018-2019/summary/Iago-Aspas-Match-Logs" TargetMode="External"/><Relationship Id="rId228" Type="http://schemas.openxmlformats.org/officeDocument/2006/relationships/hyperlink" Target="https://fbref.com/en/players/e342ad68/matchlogs/2015-2016/summary/Mohamed-Salah-Match-Logs" TargetMode="External"/><Relationship Id="rId227" Type="http://schemas.openxmlformats.org/officeDocument/2006/relationships/hyperlink" Target="https://fbref.com/en/comps/11/2015-2016/2015-2016-Serie-A-Stats" TargetMode="External"/><Relationship Id="rId226" Type="http://schemas.openxmlformats.org/officeDocument/2006/relationships/hyperlink" Target="https://fbref.com/en/squads/cf74a709/2015-2016/c11/Roma-Stats-Serie-A" TargetMode="External"/><Relationship Id="rId225" Type="http://schemas.openxmlformats.org/officeDocument/2006/relationships/hyperlink" Target="https://fbref.com/en/players/e342ad68/matchlogs/2014-2015/summary/Mohamed-Salah-Match-Logs" TargetMode="External"/><Relationship Id="rId2380" Type="http://schemas.openxmlformats.org/officeDocument/2006/relationships/hyperlink" Target="https://fbref.com/en/squads/d48ad4ff/2019-2020/c11/Napoli-Stats-Serie-A" TargetMode="External"/><Relationship Id="rId229" Type="http://schemas.openxmlformats.org/officeDocument/2006/relationships/hyperlink" Target="https://fbref.com/en/squads/cf74a709/2016-2017/c11/Roma-Stats-Serie-A" TargetMode="External"/><Relationship Id="rId1050" Type="http://schemas.openxmlformats.org/officeDocument/2006/relationships/hyperlink" Target="https://fbref.com/en/players/7dcf86f6/matchlogs/2015-2016/summary/Iago-Aspas-Match-Logs" TargetMode="External"/><Relationship Id="rId2381" Type="http://schemas.openxmlformats.org/officeDocument/2006/relationships/hyperlink" Target="https://fbref.com/en/comps/11/2019-2020/2019-2020-Serie-A-Stats" TargetMode="External"/><Relationship Id="rId220" Type="http://schemas.openxmlformats.org/officeDocument/2006/relationships/hyperlink" Target="https://fbref.com/en/squads/cff3d9bb/2014-2015/c9/Chelsea-Stats-Premier-League" TargetMode="External"/><Relationship Id="rId1051" Type="http://schemas.openxmlformats.org/officeDocument/2006/relationships/hyperlink" Target="https://fbref.com/en/squads/f25da7fb/2016-2017/c12/Celta-Vigo-Stats-La-Liga" TargetMode="External"/><Relationship Id="rId2382" Type="http://schemas.openxmlformats.org/officeDocument/2006/relationships/hyperlink" Target="https://fbref.com/en/players/a5296e55/matchlogs/2019-2020/summary/Piotr-Zielinski-Match-Logs" TargetMode="External"/><Relationship Id="rId1052" Type="http://schemas.openxmlformats.org/officeDocument/2006/relationships/hyperlink" Target="https://fbref.com/en/comps/12/2016-2017/2016-2017-La-Liga-Stats" TargetMode="External"/><Relationship Id="rId2383" Type="http://schemas.openxmlformats.org/officeDocument/2006/relationships/hyperlink" Target="https://fbref.com/en/squads/d48ad4ff/2020-2021/c11/Napoli-Stats-Serie-A" TargetMode="External"/><Relationship Id="rId1053" Type="http://schemas.openxmlformats.org/officeDocument/2006/relationships/hyperlink" Target="https://fbref.com/en/players/7dcf86f6/matchlogs/2016-2017/summary/Iago-Aspas-Match-Logs" TargetMode="External"/><Relationship Id="rId2384" Type="http://schemas.openxmlformats.org/officeDocument/2006/relationships/hyperlink" Target="https://fbref.com/en/comps/11/2020-2021/2020-2021-Serie-A-Stats" TargetMode="External"/><Relationship Id="rId1054" Type="http://schemas.openxmlformats.org/officeDocument/2006/relationships/hyperlink" Target="https://fbref.com/en/squads/f25da7fb/2017-2018/c12/Celta-Vigo-Stats-La-Liga" TargetMode="External"/><Relationship Id="rId2385" Type="http://schemas.openxmlformats.org/officeDocument/2006/relationships/hyperlink" Target="https://fbref.com/en/players/a5296e55/matchlogs/2020-2021/summary/Piotr-Zielinski-Match-Logs" TargetMode="External"/><Relationship Id="rId224" Type="http://schemas.openxmlformats.org/officeDocument/2006/relationships/hyperlink" Target="https://fbref.com/en/comps/11/2014-2015/2014-2015-Serie-A-Stats" TargetMode="External"/><Relationship Id="rId1055" Type="http://schemas.openxmlformats.org/officeDocument/2006/relationships/hyperlink" Target="https://fbref.com/en/comps/12/2017-2018/2017-2018-La-Liga-Stats" TargetMode="External"/><Relationship Id="rId2386" Type="http://schemas.openxmlformats.org/officeDocument/2006/relationships/hyperlink" Target="https://fbref.com/en/squads/d48ad4ff/2021-2022/c11/Napoli-Stats-Serie-A" TargetMode="External"/><Relationship Id="rId223" Type="http://schemas.openxmlformats.org/officeDocument/2006/relationships/hyperlink" Target="https://fbref.com/en/squads/421387cf/2014-2015/c11/Fiorentina-Stats-Serie-A" TargetMode="External"/><Relationship Id="rId1056" Type="http://schemas.openxmlformats.org/officeDocument/2006/relationships/hyperlink" Target="https://fbref.com/en/players/7dcf86f6/matchlogs/2017-2018/summary/Iago-Aspas-Match-Logs" TargetMode="External"/><Relationship Id="rId2387" Type="http://schemas.openxmlformats.org/officeDocument/2006/relationships/hyperlink" Target="https://fbref.com/en/comps/11/2021-2022/2021-2022-Serie-A-Stats" TargetMode="External"/><Relationship Id="rId222" Type="http://schemas.openxmlformats.org/officeDocument/2006/relationships/hyperlink" Target="https://fbref.com/en/players/e342ad68/matchlogs/2014-2015/summary/Mohamed-Salah-Match-Logs" TargetMode="External"/><Relationship Id="rId1057" Type="http://schemas.openxmlformats.org/officeDocument/2006/relationships/hyperlink" Target="https://fbref.com/en/squads/f25da7fb/2018-2019/c12/Celta-Vigo-Stats-La-Liga" TargetMode="External"/><Relationship Id="rId2388" Type="http://schemas.openxmlformats.org/officeDocument/2006/relationships/hyperlink" Target="https://fbref.com/en/players/a5296e55/matchlogs/2021-2022/summary/Piotr-Zielinski-Match-Logs" TargetMode="External"/><Relationship Id="rId221" Type="http://schemas.openxmlformats.org/officeDocument/2006/relationships/hyperlink" Target="https://fbref.com/en/comps/9/2014-2015/2014-2015-Premier-League-Stats" TargetMode="External"/><Relationship Id="rId1058" Type="http://schemas.openxmlformats.org/officeDocument/2006/relationships/hyperlink" Target="https://fbref.com/en/comps/12/2018-2019/2018-2019-La-Liga-Stats" TargetMode="External"/><Relationship Id="rId2389" Type="http://schemas.openxmlformats.org/officeDocument/2006/relationships/hyperlink" Target="https://fbref.com/en/squads/d48ad4ff/2022-2023/c11/Napoli-Stats-Serie-A" TargetMode="External"/><Relationship Id="rId1048" Type="http://schemas.openxmlformats.org/officeDocument/2006/relationships/hyperlink" Target="https://fbref.com/en/squads/f25da7fb/2015-2016/c12/Celta-Vigo-Stats-La-Liga" TargetMode="External"/><Relationship Id="rId2379" Type="http://schemas.openxmlformats.org/officeDocument/2006/relationships/hyperlink" Target="https://fbref.com/en/players/a5296e55/matchlogs/2018-2019/summary/Piotr-Zielinski-Match-Logs" TargetMode="External"/><Relationship Id="rId1049" Type="http://schemas.openxmlformats.org/officeDocument/2006/relationships/hyperlink" Target="https://fbref.com/en/comps/12/2015-2016/2015-2016-La-Liga-Stats" TargetMode="External"/><Relationship Id="rId217" Type="http://schemas.openxmlformats.org/officeDocument/2006/relationships/hyperlink" Target="https://fbref.com/en/squads/cff3d9bb/2013-2014/c9/Chelsea-Stats-Premier-League" TargetMode="External"/><Relationship Id="rId216" Type="http://schemas.openxmlformats.org/officeDocument/2006/relationships/hyperlink" Target="https://fbref.com/en/players/e342ad68/matchlogs/2013-2014/summary/Mohamed-Salah-Match-Logs" TargetMode="External"/><Relationship Id="rId215" Type="http://schemas.openxmlformats.org/officeDocument/2006/relationships/hyperlink" Target="https://fbref.com/en/comps/57/2013-2014/2013-2014-Swiss-Super-League-Stats" TargetMode="External"/><Relationship Id="rId699" Type="http://schemas.openxmlformats.org/officeDocument/2006/relationships/hyperlink" Target="https://fbref.com/en/squads/b8fd03ef/2015-2016/c9/Manchester-City-Stats-Premier-League" TargetMode="External"/><Relationship Id="rId214" Type="http://schemas.openxmlformats.org/officeDocument/2006/relationships/hyperlink" Target="https://fbref.com/en/squads/d3d9424a/2013-2014/c57/Basel-Stats-Swiss-Super-League" TargetMode="External"/><Relationship Id="rId698" Type="http://schemas.openxmlformats.org/officeDocument/2006/relationships/hyperlink" Target="https://fbref.com/en/players/b400bde0/matchlogs/2014-2015/summary/Raheem-Sterling-Match-Logs" TargetMode="External"/><Relationship Id="rId219" Type="http://schemas.openxmlformats.org/officeDocument/2006/relationships/hyperlink" Target="https://fbref.com/en/players/e342ad68/matchlogs/2013-2014/summary/Mohamed-Salah-Match-Logs" TargetMode="External"/><Relationship Id="rId218" Type="http://schemas.openxmlformats.org/officeDocument/2006/relationships/hyperlink" Target="https://fbref.com/en/comps/9/2013-2014/2013-2014-Premier-League-Stats" TargetMode="External"/><Relationship Id="rId2370" Type="http://schemas.openxmlformats.org/officeDocument/2006/relationships/hyperlink" Target="https://fbref.com/en/players/a5296e55/matchlogs/2015-2016/summary/Piotr-Zielinski-Match-Logs" TargetMode="External"/><Relationship Id="rId693" Type="http://schemas.openxmlformats.org/officeDocument/2006/relationships/hyperlink" Target="https://fbref.com/en/squads/822bd0ba/2013-2014/c9/Liverpool-Stats-Premier-League" TargetMode="External"/><Relationship Id="rId1040" Type="http://schemas.openxmlformats.org/officeDocument/2006/relationships/hyperlink" Target="https://fbref.com/en/comps/12/2012-2013/2012-2013-La-Liga-Stats" TargetMode="External"/><Relationship Id="rId2371" Type="http://schemas.openxmlformats.org/officeDocument/2006/relationships/hyperlink" Target="https://fbref.com/en/squads/d48ad4ff/2016-2017/c11/Napoli-Stats-Serie-A" TargetMode="External"/><Relationship Id="rId692" Type="http://schemas.openxmlformats.org/officeDocument/2006/relationships/hyperlink" Target="https://fbref.com/en/players/b400bde0/matchlogs/2012-2013/summary/Raheem-Sterling-Match-Logs" TargetMode="External"/><Relationship Id="rId1041" Type="http://schemas.openxmlformats.org/officeDocument/2006/relationships/hyperlink" Target="https://fbref.com/en/players/7dcf86f6/matchlogs/2012-2013/summary/Iago-Aspas-Match-Logs" TargetMode="External"/><Relationship Id="rId2372" Type="http://schemas.openxmlformats.org/officeDocument/2006/relationships/hyperlink" Target="https://fbref.com/en/comps/11/2016-2017/2016-2017-Serie-A-Stats" TargetMode="External"/><Relationship Id="rId691" Type="http://schemas.openxmlformats.org/officeDocument/2006/relationships/hyperlink" Target="https://fbref.com/en/comps/9/2012-2013/2012-2013-Premier-League-Stats" TargetMode="External"/><Relationship Id="rId1042" Type="http://schemas.openxmlformats.org/officeDocument/2006/relationships/hyperlink" Target="https://fbref.com/en/squads/822bd0ba/2013-2014/c9/Liverpool-Stats-Premier-League" TargetMode="External"/><Relationship Id="rId2373" Type="http://schemas.openxmlformats.org/officeDocument/2006/relationships/hyperlink" Target="https://fbref.com/en/players/a5296e55/matchlogs/2016-2017/summary/Piotr-Zielinski-Match-Logs" TargetMode="External"/><Relationship Id="rId690" Type="http://schemas.openxmlformats.org/officeDocument/2006/relationships/hyperlink" Target="https://fbref.com/en/squads/822bd0ba/2012-2013/c9/Liverpool-Stats-Premier-League" TargetMode="External"/><Relationship Id="rId1043" Type="http://schemas.openxmlformats.org/officeDocument/2006/relationships/hyperlink" Target="https://fbref.com/en/comps/9/2013-2014/2013-2014-Premier-League-Stats" TargetMode="External"/><Relationship Id="rId2374" Type="http://schemas.openxmlformats.org/officeDocument/2006/relationships/hyperlink" Target="https://fbref.com/en/squads/d48ad4ff/2017-2018/c11/Napoli-Stats-Serie-A" TargetMode="External"/><Relationship Id="rId213" Type="http://schemas.openxmlformats.org/officeDocument/2006/relationships/hyperlink" Target="https://fbref.com/en/players/e342ad68/matchlogs/2012-2013/summary/Mohamed-Salah-Match-Logs" TargetMode="External"/><Relationship Id="rId697" Type="http://schemas.openxmlformats.org/officeDocument/2006/relationships/hyperlink" Target="https://fbref.com/en/comps/9/2014-2015/2014-2015-Premier-League-Stats" TargetMode="External"/><Relationship Id="rId1044" Type="http://schemas.openxmlformats.org/officeDocument/2006/relationships/hyperlink" Target="https://fbref.com/en/players/7dcf86f6/matchlogs/2013-2014/summary/Iago-Aspas-Match-Logs" TargetMode="External"/><Relationship Id="rId2375" Type="http://schemas.openxmlformats.org/officeDocument/2006/relationships/hyperlink" Target="https://fbref.com/en/comps/11/2017-2018/2017-2018-Serie-A-Stats" TargetMode="External"/><Relationship Id="rId212" Type="http://schemas.openxmlformats.org/officeDocument/2006/relationships/hyperlink" Target="https://fbref.com/en/comps/57/2012-2013/2012-2013-Swiss-Super-League-Stats" TargetMode="External"/><Relationship Id="rId696" Type="http://schemas.openxmlformats.org/officeDocument/2006/relationships/hyperlink" Target="https://fbref.com/en/squads/822bd0ba/2014-2015/c9/Liverpool-Stats-Premier-League" TargetMode="External"/><Relationship Id="rId1045" Type="http://schemas.openxmlformats.org/officeDocument/2006/relationships/hyperlink" Target="https://fbref.com/en/squads/ad2be733/2014-2015/c12/Sevilla-Stats-La-Liga" TargetMode="External"/><Relationship Id="rId2376" Type="http://schemas.openxmlformats.org/officeDocument/2006/relationships/hyperlink" Target="https://fbref.com/en/players/a5296e55/matchlogs/2017-2018/summary/Piotr-Zielinski-Match-Logs" TargetMode="External"/><Relationship Id="rId211" Type="http://schemas.openxmlformats.org/officeDocument/2006/relationships/hyperlink" Target="https://fbref.com/en/squads/d3d9424a/2012-2013/c57/Basel-Stats-Swiss-Super-League" TargetMode="External"/><Relationship Id="rId695" Type="http://schemas.openxmlformats.org/officeDocument/2006/relationships/hyperlink" Target="https://fbref.com/en/players/b400bde0/matchlogs/2013-2014/summary/Raheem-Sterling-Match-Logs" TargetMode="External"/><Relationship Id="rId1046" Type="http://schemas.openxmlformats.org/officeDocument/2006/relationships/hyperlink" Target="https://fbref.com/en/comps/12/2014-2015/2014-2015-La-Liga-Stats" TargetMode="External"/><Relationship Id="rId2377" Type="http://schemas.openxmlformats.org/officeDocument/2006/relationships/hyperlink" Target="https://fbref.com/en/squads/d48ad4ff/2018-2019/c11/Napoli-Stats-Serie-A" TargetMode="External"/><Relationship Id="rId210" Type="http://schemas.openxmlformats.org/officeDocument/2006/relationships/hyperlink" Target="https://fbref.com/en/players/42fd9c7f/matchlogs/2024-2025/summary/Kylian-Mbappe-Match-Logs" TargetMode="External"/><Relationship Id="rId694" Type="http://schemas.openxmlformats.org/officeDocument/2006/relationships/hyperlink" Target="https://fbref.com/en/comps/9/2013-2014/2013-2014-Premier-League-Stats" TargetMode="External"/><Relationship Id="rId1047" Type="http://schemas.openxmlformats.org/officeDocument/2006/relationships/hyperlink" Target="https://fbref.com/en/players/7dcf86f6/matchlogs/2014-2015/summary/Iago-Aspas-Match-Logs" TargetMode="External"/><Relationship Id="rId2378" Type="http://schemas.openxmlformats.org/officeDocument/2006/relationships/hyperlink" Target="https://fbref.com/en/comps/11/2018-2019/2018-2019-Serie-A-Stats" TargetMode="External"/><Relationship Id="rId249" Type="http://schemas.openxmlformats.org/officeDocument/2006/relationships/hyperlink" Target="https://fbref.com/en/players/e342ad68/matchlogs/2022-2023/summary/Mohamed-Salah-Match-Logs" TargetMode="External"/><Relationship Id="rId248" Type="http://schemas.openxmlformats.org/officeDocument/2006/relationships/hyperlink" Target="https://fbref.com/en/comps/9/2022-2023/2022-2023-Premier-League-Stats" TargetMode="External"/><Relationship Id="rId247" Type="http://schemas.openxmlformats.org/officeDocument/2006/relationships/hyperlink" Target="https://fbref.com/en/squads/822bd0ba/2022-2023/c9/Liverpool-Stats-Premier-League" TargetMode="External"/><Relationship Id="rId1070" Type="http://schemas.openxmlformats.org/officeDocument/2006/relationships/hyperlink" Target="https://fbref.com/en/comps/12/2022-2023/2022-2023-La-Liga-Stats" TargetMode="External"/><Relationship Id="rId1071" Type="http://schemas.openxmlformats.org/officeDocument/2006/relationships/hyperlink" Target="https://fbref.com/en/players/7dcf86f6/matchlogs/2022-2023/summary/Iago-Aspas-Match-Logs" TargetMode="External"/><Relationship Id="rId1072" Type="http://schemas.openxmlformats.org/officeDocument/2006/relationships/hyperlink" Target="https://fbref.com/en/squads/f25da7fb/2023-2024/c12/Celta-Vigo-Stats-La-Liga" TargetMode="External"/><Relationship Id="rId242" Type="http://schemas.openxmlformats.org/officeDocument/2006/relationships/hyperlink" Target="https://fbref.com/en/comps/9/2020-2021/2020-2021-Premier-League-Stats" TargetMode="External"/><Relationship Id="rId1073" Type="http://schemas.openxmlformats.org/officeDocument/2006/relationships/hyperlink" Target="https://fbref.com/en/comps/12/2023-2024/2023-2024-La-Liga-Stats" TargetMode="External"/><Relationship Id="rId241" Type="http://schemas.openxmlformats.org/officeDocument/2006/relationships/hyperlink" Target="https://fbref.com/en/squads/822bd0ba/2020-2021/c9/Liverpool-Stats-Premier-League" TargetMode="External"/><Relationship Id="rId1074" Type="http://schemas.openxmlformats.org/officeDocument/2006/relationships/hyperlink" Target="https://fbref.com/en/players/7dcf86f6/matchlogs/2023-2024/summary/Iago-Aspas-Match-Logs" TargetMode="External"/><Relationship Id="rId240" Type="http://schemas.openxmlformats.org/officeDocument/2006/relationships/hyperlink" Target="https://fbref.com/en/players/e342ad68/matchlogs/2019-2020/summary/Mohamed-Salah-Match-Logs" TargetMode="External"/><Relationship Id="rId1075" Type="http://schemas.openxmlformats.org/officeDocument/2006/relationships/hyperlink" Target="https://fbref.com/en/squads/f25da7fb/2024-2025/c12/Celta-Vigo-Stats-La-Liga" TargetMode="External"/><Relationship Id="rId1076" Type="http://schemas.openxmlformats.org/officeDocument/2006/relationships/hyperlink" Target="https://fbref.com/en/comps/12/La-Liga-Stats" TargetMode="External"/><Relationship Id="rId246" Type="http://schemas.openxmlformats.org/officeDocument/2006/relationships/hyperlink" Target="https://fbref.com/en/players/e342ad68/matchlogs/2021-2022/summary/Mohamed-Salah-Match-Logs" TargetMode="External"/><Relationship Id="rId1077" Type="http://schemas.openxmlformats.org/officeDocument/2006/relationships/hyperlink" Target="https://fbref.com/en/players/7dcf86f6/matchlogs/2024-2025/summary/Iago-Aspas-Match-Logs" TargetMode="External"/><Relationship Id="rId245" Type="http://schemas.openxmlformats.org/officeDocument/2006/relationships/hyperlink" Target="https://fbref.com/en/comps/9/2021-2022/2021-2022-Premier-League-Stats" TargetMode="External"/><Relationship Id="rId1078" Type="http://schemas.openxmlformats.org/officeDocument/2006/relationships/hyperlink" Target="https://fbref.com/en/squads/e334d850/2011-2012/c23/PSV-Eindhoven-Stats-Eredivisie" TargetMode="External"/><Relationship Id="rId244" Type="http://schemas.openxmlformats.org/officeDocument/2006/relationships/hyperlink" Target="https://fbref.com/en/squads/822bd0ba/2021-2022/c9/Liverpool-Stats-Premier-League" TargetMode="External"/><Relationship Id="rId1079" Type="http://schemas.openxmlformats.org/officeDocument/2006/relationships/hyperlink" Target="https://fbref.com/en/comps/23/2011-2012/2011-2012-Eredivisie-Stats" TargetMode="External"/><Relationship Id="rId243" Type="http://schemas.openxmlformats.org/officeDocument/2006/relationships/hyperlink" Target="https://fbref.com/en/players/e342ad68/matchlogs/2020-2021/summary/Mohamed-Salah-Match-Logs" TargetMode="External"/><Relationship Id="rId239" Type="http://schemas.openxmlformats.org/officeDocument/2006/relationships/hyperlink" Target="https://fbref.com/en/comps/9/2019-2020/2019-2020-Premier-League-Stats" TargetMode="External"/><Relationship Id="rId238" Type="http://schemas.openxmlformats.org/officeDocument/2006/relationships/hyperlink" Target="https://fbref.com/en/squads/822bd0ba/2019-2020/c9/Liverpool-Stats-Premier-League" TargetMode="External"/><Relationship Id="rId237" Type="http://schemas.openxmlformats.org/officeDocument/2006/relationships/hyperlink" Target="https://fbref.com/en/players/e342ad68/matchlogs/2018-2019/summary/Mohamed-Salah-Match-Logs" TargetMode="External"/><Relationship Id="rId236" Type="http://schemas.openxmlformats.org/officeDocument/2006/relationships/hyperlink" Target="https://fbref.com/en/comps/9/2018-2019/2018-2019-Premier-League-Stats" TargetMode="External"/><Relationship Id="rId2390" Type="http://schemas.openxmlformats.org/officeDocument/2006/relationships/hyperlink" Target="https://fbref.com/en/comps/11/2022-2023/2022-2023-Serie-A-Stats" TargetMode="External"/><Relationship Id="rId1060" Type="http://schemas.openxmlformats.org/officeDocument/2006/relationships/hyperlink" Target="https://fbref.com/en/squads/f25da7fb/2019-2020/c12/Celta-Vigo-Stats-La-Liga" TargetMode="External"/><Relationship Id="rId2391" Type="http://schemas.openxmlformats.org/officeDocument/2006/relationships/hyperlink" Target="https://fbref.com/en/players/a5296e55/matchlogs/2022-2023/summary/Piotr-Zielinski-Match-Logs" TargetMode="External"/><Relationship Id="rId1061" Type="http://schemas.openxmlformats.org/officeDocument/2006/relationships/hyperlink" Target="https://fbref.com/en/comps/12/2019-2020/2019-2020-La-Liga-Stats" TargetMode="External"/><Relationship Id="rId2392" Type="http://schemas.openxmlformats.org/officeDocument/2006/relationships/hyperlink" Target="https://fbref.com/en/squads/d48ad4ff/2023-2024/c11/Napoli-Stats-Serie-A" TargetMode="External"/><Relationship Id="rId231" Type="http://schemas.openxmlformats.org/officeDocument/2006/relationships/hyperlink" Target="https://fbref.com/en/players/e342ad68/matchlogs/2016-2017/summary/Mohamed-Salah-Match-Logs" TargetMode="External"/><Relationship Id="rId1062" Type="http://schemas.openxmlformats.org/officeDocument/2006/relationships/hyperlink" Target="https://fbref.com/en/players/7dcf86f6/matchlogs/2019-2020/summary/Iago-Aspas-Match-Logs" TargetMode="External"/><Relationship Id="rId2393" Type="http://schemas.openxmlformats.org/officeDocument/2006/relationships/hyperlink" Target="https://fbref.com/en/comps/11/2023-2024/2023-2024-Serie-A-Stats" TargetMode="External"/><Relationship Id="rId230" Type="http://schemas.openxmlformats.org/officeDocument/2006/relationships/hyperlink" Target="https://fbref.com/en/comps/11/2016-2017/2016-2017-Serie-A-Stats" TargetMode="External"/><Relationship Id="rId1063" Type="http://schemas.openxmlformats.org/officeDocument/2006/relationships/hyperlink" Target="https://fbref.com/en/squads/f25da7fb/2020-2021/c12/Celta-Vigo-Stats-La-Liga" TargetMode="External"/><Relationship Id="rId2394" Type="http://schemas.openxmlformats.org/officeDocument/2006/relationships/hyperlink" Target="https://fbref.com/en/players/a5296e55/matchlogs/2023-2024/summary/Piotr-Zielinski-Match-Logs" TargetMode="External"/><Relationship Id="rId1064" Type="http://schemas.openxmlformats.org/officeDocument/2006/relationships/hyperlink" Target="https://fbref.com/en/comps/12/2020-2021/2020-2021-La-Liga-Stats" TargetMode="External"/><Relationship Id="rId2395" Type="http://schemas.openxmlformats.org/officeDocument/2006/relationships/hyperlink" Target="https://fbref.com/en/squads/d609edc0/2024-2025/c11/Internazionale-Stats-Serie-A" TargetMode="External"/><Relationship Id="rId1065" Type="http://schemas.openxmlformats.org/officeDocument/2006/relationships/hyperlink" Target="https://fbref.com/en/players/7dcf86f6/matchlogs/2020-2021/summary/Iago-Aspas-Match-Logs" TargetMode="External"/><Relationship Id="rId2396" Type="http://schemas.openxmlformats.org/officeDocument/2006/relationships/hyperlink" Target="https://fbref.com/en/comps/11/Serie-A-Stats" TargetMode="External"/><Relationship Id="rId235" Type="http://schemas.openxmlformats.org/officeDocument/2006/relationships/hyperlink" Target="https://fbref.com/en/squads/822bd0ba/2018-2019/c9/Liverpool-Stats-Premier-League" TargetMode="External"/><Relationship Id="rId1066" Type="http://schemas.openxmlformats.org/officeDocument/2006/relationships/hyperlink" Target="https://fbref.com/en/squads/f25da7fb/2021-2022/c12/Celta-Vigo-Stats-La-Liga" TargetMode="External"/><Relationship Id="rId2397" Type="http://schemas.openxmlformats.org/officeDocument/2006/relationships/hyperlink" Target="https://fbref.com/en/players/a5296e55/matchlogs/2024-2025/summary/Piotr-Zielinski-Match-Logs" TargetMode="External"/><Relationship Id="rId234" Type="http://schemas.openxmlformats.org/officeDocument/2006/relationships/hyperlink" Target="https://fbref.com/en/players/e342ad68/matchlogs/2017-2018/summary/Mohamed-Salah-Match-Logs" TargetMode="External"/><Relationship Id="rId1067" Type="http://schemas.openxmlformats.org/officeDocument/2006/relationships/hyperlink" Target="https://fbref.com/en/comps/12/2021-2022/2021-2022-La-Liga-Stats" TargetMode="External"/><Relationship Id="rId2398" Type="http://schemas.openxmlformats.org/officeDocument/2006/relationships/hyperlink" Target="https://fbref.com/en/squads/bea5c710/2004-2005/c17/Eibar-Stats-Segunda-Division" TargetMode="External"/><Relationship Id="rId233" Type="http://schemas.openxmlformats.org/officeDocument/2006/relationships/hyperlink" Target="https://fbref.com/en/comps/9/2017-2018/2017-2018-Premier-League-Stats" TargetMode="External"/><Relationship Id="rId1068" Type="http://schemas.openxmlformats.org/officeDocument/2006/relationships/hyperlink" Target="https://fbref.com/en/players/7dcf86f6/matchlogs/2021-2022/summary/Iago-Aspas-Match-Logs" TargetMode="External"/><Relationship Id="rId2399" Type="http://schemas.openxmlformats.org/officeDocument/2006/relationships/hyperlink" Target="https://fbref.com/en/comps/17/2004-2005/2004-2005-Segunda-Division-Stats" TargetMode="External"/><Relationship Id="rId232" Type="http://schemas.openxmlformats.org/officeDocument/2006/relationships/hyperlink" Target="https://fbref.com/en/squads/822bd0ba/2017-2018/c9/Liverpool-Stats-Premier-League" TargetMode="External"/><Relationship Id="rId1069" Type="http://schemas.openxmlformats.org/officeDocument/2006/relationships/hyperlink" Target="https://fbref.com/en/squads/f25da7fb/2022-2023/c12/Celta-Vigo-Stats-La-Liga" TargetMode="External"/><Relationship Id="rId1015" Type="http://schemas.openxmlformats.org/officeDocument/2006/relationships/hyperlink" Target="https://fbref.com/en/comps/9/2020-2021/2020-2021-Premier-League-Stats" TargetMode="External"/><Relationship Id="rId1499" Type="http://schemas.openxmlformats.org/officeDocument/2006/relationships/hyperlink" Target="https://fbref.com/en/comps/12/2019-2020/2019-2020-La-Liga-Stats" TargetMode="External"/><Relationship Id="rId2346" Type="http://schemas.openxmlformats.org/officeDocument/2006/relationships/hyperlink" Target="https://fbref.com/en/players/4dbd0916/matchlogs/2020-2021/summary/Thomas-Lemar-Match-Logs" TargetMode="External"/><Relationship Id="rId1016" Type="http://schemas.openxmlformats.org/officeDocument/2006/relationships/hyperlink" Target="https://fbref.com/en/players/d5dd5f1f/matchlogs/2020-2021/summary/Pierre-Emerick-Aubameyang-Match-Logs" TargetMode="External"/><Relationship Id="rId2347" Type="http://schemas.openxmlformats.org/officeDocument/2006/relationships/hyperlink" Target="https://fbref.com/en/squads/db3b9613/2021-2022/c12/Atletico-Madrid-Stats-La-Liga" TargetMode="External"/><Relationship Id="rId1017" Type="http://schemas.openxmlformats.org/officeDocument/2006/relationships/hyperlink" Target="https://fbref.com/en/squads/18bb7c10/2021-2022/c9/Arsenal-Stats-Premier-League" TargetMode="External"/><Relationship Id="rId2348" Type="http://schemas.openxmlformats.org/officeDocument/2006/relationships/hyperlink" Target="https://fbref.com/en/comps/12/2021-2022/2021-2022-La-Liga-Stats" TargetMode="External"/><Relationship Id="rId1018" Type="http://schemas.openxmlformats.org/officeDocument/2006/relationships/hyperlink" Target="https://fbref.com/en/comps/9/2021-2022/2021-2022-Premier-League-Stats" TargetMode="External"/><Relationship Id="rId2349" Type="http://schemas.openxmlformats.org/officeDocument/2006/relationships/hyperlink" Target="https://fbref.com/en/players/4dbd0916/matchlogs/2021-2022/summary/Thomas-Lemar-Match-Logs" TargetMode="External"/><Relationship Id="rId1019" Type="http://schemas.openxmlformats.org/officeDocument/2006/relationships/hyperlink" Target="https://fbref.com/en/players/d5dd5f1f/matchlogs/2021-2022/summary/Pierre-Emerick-Aubameyang-Match-Logs" TargetMode="External"/><Relationship Id="rId668" Type="http://schemas.openxmlformats.org/officeDocument/2006/relationships/hyperlink" Target="https://fbref.com/en/players/5eae500a/matchlogs/2018-2019/summary/Romelu-Lukaku-Match-Logs" TargetMode="External"/><Relationship Id="rId667" Type="http://schemas.openxmlformats.org/officeDocument/2006/relationships/hyperlink" Target="https://fbref.com/en/comps/9/2018-2019/2018-2019-Premier-League-Stats" TargetMode="External"/><Relationship Id="rId666" Type="http://schemas.openxmlformats.org/officeDocument/2006/relationships/hyperlink" Target="https://fbref.com/en/squads/19538871/2018-2019/c9/Manchester-United-Stats-Premier-League" TargetMode="External"/><Relationship Id="rId665" Type="http://schemas.openxmlformats.org/officeDocument/2006/relationships/hyperlink" Target="https://fbref.com/en/players/5eae500a/matchlogs/2017-2018/summary/Romelu-Lukaku-Match-Logs" TargetMode="External"/><Relationship Id="rId669" Type="http://schemas.openxmlformats.org/officeDocument/2006/relationships/hyperlink" Target="https://fbref.com/en/squads/d609edc0/2019-2020/c11/Internazionale-Stats-Serie-A" TargetMode="External"/><Relationship Id="rId1490" Type="http://schemas.openxmlformats.org/officeDocument/2006/relationships/hyperlink" Target="https://fbref.com/en/comps/12/2016-2017/2016-2017-La-Liga-Stats" TargetMode="External"/><Relationship Id="rId660" Type="http://schemas.openxmlformats.org/officeDocument/2006/relationships/hyperlink" Target="https://fbref.com/en/squads/d3fd31cc/2016-2017/c9/Everton-Stats-Premier-League" TargetMode="External"/><Relationship Id="rId1491" Type="http://schemas.openxmlformats.org/officeDocument/2006/relationships/hyperlink" Target="https://fbref.com/en/players/a6154613/matchlogs/2016-2017/summary/Luis-Suarez-Match-Logs" TargetMode="External"/><Relationship Id="rId1492" Type="http://schemas.openxmlformats.org/officeDocument/2006/relationships/hyperlink" Target="https://fbref.com/en/squads/206d90db/2017-2018/c12/Barcelona-Stats-La-Liga" TargetMode="External"/><Relationship Id="rId1493" Type="http://schemas.openxmlformats.org/officeDocument/2006/relationships/hyperlink" Target="https://fbref.com/en/comps/12/2017-2018/2017-2018-La-Liga-Stats" TargetMode="External"/><Relationship Id="rId2340" Type="http://schemas.openxmlformats.org/officeDocument/2006/relationships/hyperlink" Target="https://fbref.com/en/players/4dbd0916/matchlogs/2018-2019/summary/Thomas-Lemar-Match-Logs" TargetMode="External"/><Relationship Id="rId1010" Type="http://schemas.openxmlformats.org/officeDocument/2006/relationships/hyperlink" Target="https://fbref.com/en/players/d5dd5f1f/matchlogs/2018-2019/summary/Pierre-Emerick-Aubameyang-Match-Logs" TargetMode="External"/><Relationship Id="rId1494" Type="http://schemas.openxmlformats.org/officeDocument/2006/relationships/hyperlink" Target="https://fbref.com/en/players/a6154613/matchlogs/2017-2018/summary/Luis-Suarez-Match-Logs" TargetMode="External"/><Relationship Id="rId2341" Type="http://schemas.openxmlformats.org/officeDocument/2006/relationships/hyperlink" Target="https://fbref.com/en/squads/db3b9613/2019-2020/c12/Atletico-Madrid-Stats-La-Liga" TargetMode="External"/><Relationship Id="rId664" Type="http://schemas.openxmlformats.org/officeDocument/2006/relationships/hyperlink" Target="https://fbref.com/en/comps/9/2017-2018/2017-2018-Premier-League-Stats" TargetMode="External"/><Relationship Id="rId1011" Type="http://schemas.openxmlformats.org/officeDocument/2006/relationships/hyperlink" Target="https://fbref.com/en/squads/18bb7c10/2019-2020/c9/Arsenal-Stats-Premier-League" TargetMode="External"/><Relationship Id="rId1495" Type="http://schemas.openxmlformats.org/officeDocument/2006/relationships/hyperlink" Target="https://fbref.com/en/squads/206d90db/2018-2019/c12/Barcelona-Stats-La-Liga" TargetMode="External"/><Relationship Id="rId2342" Type="http://schemas.openxmlformats.org/officeDocument/2006/relationships/hyperlink" Target="https://fbref.com/en/comps/12/2019-2020/2019-2020-La-Liga-Stats" TargetMode="External"/><Relationship Id="rId663" Type="http://schemas.openxmlformats.org/officeDocument/2006/relationships/hyperlink" Target="https://fbref.com/en/squads/19538871/2017-2018/c9/Manchester-United-Stats-Premier-League" TargetMode="External"/><Relationship Id="rId1012" Type="http://schemas.openxmlformats.org/officeDocument/2006/relationships/hyperlink" Target="https://fbref.com/en/comps/9/2019-2020/2019-2020-Premier-League-Stats" TargetMode="External"/><Relationship Id="rId1496" Type="http://schemas.openxmlformats.org/officeDocument/2006/relationships/hyperlink" Target="https://fbref.com/en/comps/12/2018-2019/2018-2019-La-Liga-Stats" TargetMode="External"/><Relationship Id="rId2343" Type="http://schemas.openxmlformats.org/officeDocument/2006/relationships/hyperlink" Target="https://fbref.com/en/players/4dbd0916/matchlogs/2019-2020/summary/Thomas-Lemar-Match-Logs" TargetMode="External"/><Relationship Id="rId662" Type="http://schemas.openxmlformats.org/officeDocument/2006/relationships/hyperlink" Target="https://fbref.com/en/players/5eae500a/matchlogs/2016-2017/summary/Romelu-Lukaku-Match-Logs" TargetMode="External"/><Relationship Id="rId1013" Type="http://schemas.openxmlformats.org/officeDocument/2006/relationships/hyperlink" Target="https://fbref.com/en/players/d5dd5f1f/matchlogs/2019-2020/summary/Pierre-Emerick-Aubameyang-Match-Logs" TargetMode="External"/><Relationship Id="rId1497" Type="http://schemas.openxmlformats.org/officeDocument/2006/relationships/hyperlink" Target="https://fbref.com/en/players/a6154613/matchlogs/2018-2019/summary/Luis-Suarez-Match-Logs" TargetMode="External"/><Relationship Id="rId2344" Type="http://schemas.openxmlformats.org/officeDocument/2006/relationships/hyperlink" Target="https://fbref.com/en/squads/db3b9613/2020-2021/c12/Atletico-Madrid-Stats-La-Liga" TargetMode="External"/><Relationship Id="rId661" Type="http://schemas.openxmlformats.org/officeDocument/2006/relationships/hyperlink" Target="https://fbref.com/en/comps/9/2016-2017/2016-2017-Premier-League-Stats" TargetMode="External"/><Relationship Id="rId1014" Type="http://schemas.openxmlformats.org/officeDocument/2006/relationships/hyperlink" Target="https://fbref.com/en/squads/18bb7c10/2020-2021/c9/Arsenal-Stats-Premier-League" TargetMode="External"/><Relationship Id="rId1498" Type="http://schemas.openxmlformats.org/officeDocument/2006/relationships/hyperlink" Target="https://fbref.com/en/squads/206d90db/2019-2020/c12/Barcelona-Stats-La-Liga" TargetMode="External"/><Relationship Id="rId2345" Type="http://schemas.openxmlformats.org/officeDocument/2006/relationships/hyperlink" Target="https://fbref.com/en/comps/12/2020-2021/2020-2021-La-Liga-Stats" TargetMode="External"/><Relationship Id="rId1004" Type="http://schemas.openxmlformats.org/officeDocument/2006/relationships/hyperlink" Target="https://fbref.com/en/players/d5dd5f1f/matchlogs/2017-2018/summary/Pierre-Emerick-Aubameyang-Match-Logs" TargetMode="External"/><Relationship Id="rId1488" Type="http://schemas.openxmlformats.org/officeDocument/2006/relationships/hyperlink" Target="https://fbref.com/en/players/a6154613/matchlogs/2015-2016/summary/Luis-Suarez-Match-Logs" TargetMode="External"/><Relationship Id="rId2335" Type="http://schemas.openxmlformats.org/officeDocument/2006/relationships/hyperlink" Target="https://fbref.com/en/squads/fd6114db/2017-2018/c13/Monaco-Stats-Ligue-1" TargetMode="External"/><Relationship Id="rId1005" Type="http://schemas.openxmlformats.org/officeDocument/2006/relationships/hyperlink" Target="https://fbref.com/en/squads/18bb7c10/2017-2018/c9/Arsenal-Stats-Premier-League" TargetMode="External"/><Relationship Id="rId1489" Type="http://schemas.openxmlformats.org/officeDocument/2006/relationships/hyperlink" Target="https://fbref.com/en/squads/206d90db/2016-2017/c12/Barcelona-Stats-La-Liga" TargetMode="External"/><Relationship Id="rId2336" Type="http://schemas.openxmlformats.org/officeDocument/2006/relationships/hyperlink" Target="https://fbref.com/en/comps/13/2017-2018/2017-2018-Ligue-1-Stats" TargetMode="External"/><Relationship Id="rId1006" Type="http://schemas.openxmlformats.org/officeDocument/2006/relationships/hyperlink" Target="https://fbref.com/en/comps/9/2017-2018/2017-2018-Premier-League-Stats" TargetMode="External"/><Relationship Id="rId2337" Type="http://schemas.openxmlformats.org/officeDocument/2006/relationships/hyperlink" Target="https://fbref.com/en/players/4dbd0916/matchlogs/2017-2018/summary/Thomas-Lemar-Match-Logs" TargetMode="External"/><Relationship Id="rId1007" Type="http://schemas.openxmlformats.org/officeDocument/2006/relationships/hyperlink" Target="https://fbref.com/en/players/d5dd5f1f/matchlogs/2017-2018/summary/Pierre-Emerick-Aubameyang-Match-Logs" TargetMode="External"/><Relationship Id="rId2338" Type="http://schemas.openxmlformats.org/officeDocument/2006/relationships/hyperlink" Target="https://fbref.com/en/squads/db3b9613/2018-2019/c12/Atletico-Madrid-Stats-La-Liga" TargetMode="External"/><Relationship Id="rId1008" Type="http://schemas.openxmlformats.org/officeDocument/2006/relationships/hyperlink" Target="https://fbref.com/en/squads/18bb7c10/2018-2019/c9/Arsenal-Stats-Premier-League" TargetMode="External"/><Relationship Id="rId2339" Type="http://schemas.openxmlformats.org/officeDocument/2006/relationships/hyperlink" Target="https://fbref.com/en/comps/12/2018-2019/2018-2019-La-Liga-Stats" TargetMode="External"/><Relationship Id="rId1009" Type="http://schemas.openxmlformats.org/officeDocument/2006/relationships/hyperlink" Target="https://fbref.com/en/comps/9/2018-2019/2018-2019-Premier-League-Stats" TargetMode="External"/><Relationship Id="rId657" Type="http://schemas.openxmlformats.org/officeDocument/2006/relationships/hyperlink" Target="https://fbref.com/en/squads/d3fd31cc/2015-2016/c9/Everton-Stats-Premier-League" TargetMode="External"/><Relationship Id="rId656" Type="http://schemas.openxmlformats.org/officeDocument/2006/relationships/hyperlink" Target="https://fbref.com/en/players/5eae500a/matchlogs/2014-2015/summary/Romelu-Lukaku-Match-Logs" TargetMode="External"/><Relationship Id="rId655" Type="http://schemas.openxmlformats.org/officeDocument/2006/relationships/hyperlink" Target="https://fbref.com/en/comps/9/2014-2015/2014-2015-Premier-League-Stats" TargetMode="External"/><Relationship Id="rId654" Type="http://schemas.openxmlformats.org/officeDocument/2006/relationships/hyperlink" Target="https://fbref.com/en/squads/d3fd31cc/2014-2015/c9/Everton-Stats-Premier-League" TargetMode="External"/><Relationship Id="rId659" Type="http://schemas.openxmlformats.org/officeDocument/2006/relationships/hyperlink" Target="https://fbref.com/en/players/5eae500a/matchlogs/2015-2016/summary/Romelu-Lukaku-Match-Logs" TargetMode="External"/><Relationship Id="rId658" Type="http://schemas.openxmlformats.org/officeDocument/2006/relationships/hyperlink" Target="https://fbref.com/en/comps/9/2015-2016/2015-2016-Premier-League-Stats" TargetMode="External"/><Relationship Id="rId1480" Type="http://schemas.openxmlformats.org/officeDocument/2006/relationships/hyperlink" Target="https://fbref.com/en/squads/822bd0ba/2013-2014/c9/Liverpool-Stats-Premier-League" TargetMode="External"/><Relationship Id="rId1481" Type="http://schemas.openxmlformats.org/officeDocument/2006/relationships/hyperlink" Target="https://fbref.com/en/comps/9/2013-2014/2013-2014-Premier-League-Stats" TargetMode="External"/><Relationship Id="rId1482" Type="http://schemas.openxmlformats.org/officeDocument/2006/relationships/hyperlink" Target="https://fbref.com/en/players/a6154613/matchlogs/2013-2014/summary/Luis-Suarez-Match-Logs" TargetMode="External"/><Relationship Id="rId1483" Type="http://schemas.openxmlformats.org/officeDocument/2006/relationships/hyperlink" Target="https://fbref.com/en/squads/206d90db/2014-2015/c12/Barcelona-Stats-La-Liga" TargetMode="External"/><Relationship Id="rId2330" Type="http://schemas.openxmlformats.org/officeDocument/2006/relationships/hyperlink" Target="https://fbref.com/en/comps/13/2015-2016/2015-2016-Ligue-1-Stats" TargetMode="External"/><Relationship Id="rId653" Type="http://schemas.openxmlformats.org/officeDocument/2006/relationships/hyperlink" Target="https://fbref.com/en/players/5eae500a/matchlogs/2013-2014/summary/Romelu-Lukaku-Match-Logs" TargetMode="External"/><Relationship Id="rId1000" Type="http://schemas.openxmlformats.org/officeDocument/2006/relationships/hyperlink" Target="https://fbref.com/en/comps/20/2016-2017/2016-2017-Bundesliga-Stats" TargetMode="External"/><Relationship Id="rId1484" Type="http://schemas.openxmlformats.org/officeDocument/2006/relationships/hyperlink" Target="https://fbref.com/en/comps/12/2014-2015/2014-2015-La-Liga-Stats" TargetMode="External"/><Relationship Id="rId2331" Type="http://schemas.openxmlformats.org/officeDocument/2006/relationships/hyperlink" Target="https://fbref.com/en/players/4dbd0916/matchlogs/2015-2016/summary/Thomas-Lemar-Match-Logs" TargetMode="External"/><Relationship Id="rId652" Type="http://schemas.openxmlformats.org/officeDocument/2006/relationships/hyperlink" Target="https://fbref.com/en/comps/9/2013-2014/2013-2014-Premier-League-Stats" TargetMode="External"/><Relationship Id="rId1001" Type="http://schemas.openxmlformats.org/officeDocument/2006/relationships/hyperlink" Target="https://fbref.com/en/players/d5dd5f1f/matchlogs/2016-2017/summary/Pierre-Emerick-Aubameyang-Match-Logs" TargetMode="External"/><Relationship Id="rId1485" Type="http://schemas.openxmlformats.org/officeDocument/2006/relationships/hyperlink" Target="https://fbref.com/en/players/a6154613/matchlogs/2014-2015/summary/Luis-Suarez-Match-Logs" TargetMode="External"/><Relationship Id="rId2332" Type="http://schemas.openxmlformats.org/officeDocument/2006/relationships/hyperlink" Target="https://fbref.com/en/squads/fd6114db/2016-2017/c13/Monaco-Stats-Ligue-1" TargetMode="External"/><Relationship Id="rId651" Type="http://schemas.openxmlformats.org/officeDocument/2006/relationships/hyperlink" Target="https://fbref.com/en/squads/d3fd31cc/2013-2014/c9/Everton-Stats-Premier-League" TargetMode="External"/><Relationship Id="rId1002" Type="http://schemas.openxmlformats.org/officeDocument/2006/relationships/hyperlink" Target="https://fbref.com/en/squads/add600ae/2017-2018/c20/Dortmund-Stats-Bundesliga" TargetMode="External"/><Relationship Id="rId1486" Type="http://schemas.openxmlformats.org/officeDocument/2006/relationships/hyperlink" Target="https://fbref.com/en/squads/206d90db/2015-2016/c12/Barcelona-Stats-La-Liga" TargetMode="External"/><Relationship Id="rId2333" Type="http://schemas.openxmlformats.org/officeDocument/2006/relationships/hyperlink" Target="https://fbref.com/en/comps/13/2016-2017/2016-2017-Ligue-1-Stats" TargetMode="External"/><Relationship Id="rId650" Type="http://schemas.openxmlformats.org/officeDocument/2006/relationships/hyperlink" Target="https://fbref.com/en/players/5eae500a/matchlogs/2013-2014/summary/Romelu-Lukaku-Match-Logs" TargetMode="External"/><Relationship Id="rId1003" Type="http://schemas.openxmlformats.org/officeDocument/2006/relationships/hyperlink" Target="https://fbref.com/en/comps/20/2017-2018/2017-2018-Bundesliga-Stats" TargetMode="External"/><Relationship Id="rId1487" Type="http://schemas.openxmlformats.org/officeDocument/2006/relationships/hyperlink" Target="https://fbref.com/en/comps/12/2015-2016/2015-2016-La-Liga-Stats" TargetMode="External"/><Relationship Id="rId2334" Type="http://schemas.openxmlformats.org/officeDocument/2006/relationships/hyperlink" Target="https://fbref.com/en/players/4dbd0916/matchlogs/2016-2017/summary/Thomas-Lemar-Match-Logs" TargetMode="External"/><Relationship Id="rId1037" Type="http://schemas.openxmlformats.org/officeDocument/2006/relationships/hyperlink" Target="https://fbref.com/en/squads/f25da7fb/2011-2012/c17/Celta-Vigo-Stats-Segunda-Division" TargetMode="External"/><Relationship Id="rId2368" Type="http://schemas.openxmlformats.org/officeDocument/2006/relationships/hyperlink" Target="https://fbref.com/en/squads/a3d88bd8/2015-2016/c11/Empoli-Stats-Serie-A" TargetMode="External"/><Relationship Id="rId1038" Type="http://schemas.openxmlformats.org/officeDocument/2006/relationships/hyperlink" Target="https://fbref.com/en/comps/17/2011-2012/2011-2012-Segunda-Division-Stats" TargetMode="External"/><Relationship Id="rId2369" Type="http://schemas.openxmlformats.org/officeDocument/2006/relationships/hyperlink" Target="https://fbref.com/en/comps/11/2015-2016/2015-2016-Serie-A-Stats" TargetMode="External"/><Relationship Id="rId1039" Type="http://schemas.openxmlformats.org/officeDocument/2006/relationships/hyperlink" Target="https://fbref.com/en/squads/f25da7fb/2012-2013/c12/Celta-Vigo-Stats-La-Liga" TargetMode="External"/><Relationship Id="rId206" Type="http://schemas.openxmlformats.org/officeDocument/2006/relationships/hyperlink" Target="https://fbref.com/en/comps/13/2023-2024/2023-2024-Ligue-1-Stats" TargetMode="External"/><Relationship Id="rId205" Type="http://schemas.openxmlformats.org/officeDocument/2006/relationships/hyperlink" Target="https://fbref.com/en/squads/e2d8892c/2023-2024/c13/Paris-Saint-Germain-Stats-Ligue-1" TargetMode="External"/><Relationship Id="rId689" Type="http://schemas.openxmlformats.org/officeDocument/2006/relationships/hyperlink" Target="https://fbref.com/en/players/b400bde0/matchlogs/2011-2012/summary/Raheem-Sterling-Match-Logs" TargetMode="External"/><Relationship Id="rId204" Type="http://schemas.openxmlformats.org/officeDocument/2006/relationships/hyperlink" Target="https://fbref.com/en/players/42fd9c7f/matchlogs/2022-2023/summary/Kylian-Mbappe-Match-Logs" TargetMode="External"/><Relationship Id="rId688" Type="http://schemas.openxmlformats.org/officeDocument/2006/relationships/hyperlink" Target="https://fbref.com/en/comps/9/2011-2012/2011-2012-Premier-League-Stats" TargetMode="External"/><Relationship Id="rId203" Type="http://schemas.openxmlformats.org/officeDocument/2006/relationships/hyperlink" Target="https://fbref.com/en/comps/13/2022-2023/2022-2023-Ligue-1-Stats" TargetMode="External"/><Relationship Id="rId687" Type="http://schemas.openxmlformats.org/officeDocument/2006/relationships/hyperlink" Target="https://fbref.com/en/squads/822bd0ba/2011-2012/c9/Liverpool-Stats-Premier-League" TargetMode="External"/><Relationship Id="rId209" Type="http://schemas.openxmlformats.org/officeDocument/2006/relationships/hyperlink" Target="https://fbref.com/en/comps/12/La-Liga-Stats" TargetMode="External"/><Relationship Id="rId208" Type="http://schemas.openxmlformats.org/officeDocument/2006/relationships/hyperlink" Target="https://fbref.com/en/squads/53a2f082/2024-2025/c12/Real-Madrid-Stats-La-Liga" TargetMode="External"/><Relationship Id="rId207" Type="http://schemas.openxmlformats.org/officeDocument/2006/relationships/hyperlink" Target="https://fbref.com/en/players/42fd9c7f/matchlogs/2023-2024/summary/Kylian-Mbappe-Match-Logs" TargetMode="External"/><Relationship Id="rId682" Type="http://schemas.openxmlformats.org/officeDocument/2006/relationships/hyperlink" Target="https://fbref.com/en/comps/11/2023-2024/2023-2024-Serie-A-Stats" TargetMode="External"/><Relationship Id="rId2360" Type="http://schemas.openxmlformats.org/officeDocument/2006/relationships/hyperlink" Target="https://fbref.com/en/comps/11/2012-2013/2012-2013-Serie-A-Stats" TargetMode="External"/><Relationship Id="rId681" Type="http://schemas.openxmlformats.org/officeDocument/2006/relationships/hyperlink" Target="https://fbref.com/en/squads/cf74a709/2023-2024/c11/Roma-Stats-Serie-A" TargetMode="External"/><Relationship Id="rId1030" Type="http://schemas.openxmlformats.org/officeDocument/2006/relationships/hyperlink" Target="https://fbref.com/en/comps/13/2023-2024/2023-2024-Ligue-1-Stats" TargetMode="External"/><Relationship Id="rId2361" Type="http://schemas.openxmlformats.org/officeDocument/2006/relationships/hyperlink" Target="https://fbref.com/en/players/a5296e55/matchlogs/2012-2013/summary/Piotr-Zielinski-Match-Logs" TargetMode="External"/><Relationship Id="rId680" Type="http://schemas.openxmlformats.org/officeDocument/2006/relationships/hyperlink" Target="https://fbref.com/en/players/5eae500a/matchlogs/2022-2023/summary/Romelu-Lukaku-Match-Logs" TargetMode="External"/><Relationship Id="rId1031" Type="http://schemas.openxmlformats.org/officeDocument/2006/relationships/hyperlink" Target="https://fbref.com/en/players/d5dd5f1f/matchlogs/2023-2024/summary/Pierre-Emerick-Aubameyang-Match-Logs" TargetMode="External"/><Relationship Id="rId2362" Type="http://schemas.openxmlformats.org/officeDocument/2006/relationships/hyperlink" Target="https://fbref.com/en/squads/04eea015/2013-2014/c11/Udinese-Stats-Serie-A" TargetMode="External"/><Relationship Id="rId1032" Type="http://schemas.openxmlformats.org/officeDocument/2006/relationships/hyperlink" Target="https://fbref.com/en/squads/a23dde6d/2024-2025/c70/Al-Qadsiah-Stats-Saudi-Professional-League" TargetMode="External"/><Relationship Id="rId2363" Type="http://schemas.openxmlformats.org/officeDocument/2006/relationships/hyperlink" Target="https://fbref.com/en/comps/11/2013-2014/2013-2014-Serie-A-Stats" TargetMode="External"/><Relationship Id="rId202" Type="http://schemas.openxmlformats.org/officeDocument/2006/relationships/hyperlink" Target="https://fbref.com/en/squads/e2d8892c/2022-2023/c13/Paris-Saint-Germain-Stats-Ligue-1" TargetMode="External"/><Relationship Id="rId686" Type="http://schemas.openxmlformats.org/officeDocument/2006/relationships/hyperlink" Target="https://fbref.com/en/players/5eae500a/matchlogs/2024-2025/summary/Romelu-Lukaku-Match-Logs" TargetMode="External"/><Relationship Id="rId1033" Type="http://schemas.openxmlformats.org/officeDocument/2006/relationships/hyperlink" Target="https://fbref.com/en/comps/70/Saudi-Professional-League-Stats" TargetMode="External"/><Relationship Id="rId2364" Type="http://schemas.openxmlformats.org/officeDocument/2006/relationships/hyperlink" Target="https://fbref.com/en/players/a5296e55/matchlogs/2013-2014/summary/Piotr-Zielinski-Match-Logs" TargetMode="External"/><Relationship Id="rId201" Type="http://schemas.openxmlformats.org/officeDocument/2006/relationships/hyperlink" Target="https://fbref.com/en/players/42fd9c7f/matchlogs/2021-2022/summary/Kylian-Mbappe-Match-Logs" TargetMode="External"/><Relationship Id="rId685" Type="http://schemas.openxmlformats.org/officeDocument/2006/relationships/hyperlink" Target="https://fbref.com/en/comps/11/Serie-A-Stats" TargetMode="External"/><Relationship Id="rId1034" Type="http://schemas.openxmlformats.org/officeDocument/2006/relationships/hyperlink" Target="https://fbref.com/en/players/d5dd5f1f/matchlogs/2024-2025/summary/Pierre-Emerick-Aubameyang-Match-Logs" TargetMode="External"/><Relationship Id="rId2365" Type="http://schemas.openxmlformats.org/officeDocument/2006/relationships/hyperlink" Target="https://fbref.com/en/squads/a3d88bd8/2014-2015/c11/Empoli-Stats-Serie-A" TargetMode="External"/><Relationship Id="rId200" Type="http://schemas.openxmlformats.org/officeDocument/2006/relationships/hyperlink" Target="https://fbref.com/en/comps/13/2021-2022/2021-2022-Ligue-1-Stats" TargetMode="External"/><Relationship Id="rId684" Type="http://schemas.openxmlformats.org/officeDocument/2006/relationships/hyperlink" Target="https://fbref.com/en/squads/d48ad4ff/2024-2025/c11/Napoli-Stats-Serie-A" TargetMode="External"/><Relationship Id="rId1035" Type="http://schemas.openxmlformats.org/officeDocument/2006/relationships/hyperlink" Target="https://fbref.com/en/squads/f25da7fb/2010-2011/c17/Celta-Vigo-Stats-Segunda-Division" TargetMode="External"/><Relationship Id="rId2366" Type="http://schemas.openxmlformats.org/officeDocument/2006/relationships/hyperlink" Target="https://fbref.com/en/comps/11/2014-2015/2014-2015-Serie-A-Stats" TargetMode="External"/><Relationship Id="rId683" Type="http://schemas.openxmlformats.org/officeDocument/2006/relationships/hyperlink" Target="https://fbref.com/en/players/5eae500a/matchlogs/2023-2024/summary/Romelu-Lukaku-Match-Logs" TargetMode="External"/><Relationship Id="rId1036" Type="http://schemas.openxmlformats.org/officeDocument/2006/relationships/hyperlink" Target="https://fbref.com/en/comps/17/2010-2011/2010-2011-Segunda-Division-Stats" TargetMode="External"/><Relationship Id="rId2367" Type="http://schemas.openxmlformats.org/officeDocument/2006/relationships/hyperlink" Target="https://fbref.com/en/players/a5296e55/matchlogs/2014-2015/summary/Piotr-Zielinski-Match-Logs" TargetMode="External"/><Relationship Id="rId1026" Type="http://schemas.openxmlformats.org/officeDocument/2006/relationships/hyperlink" Target="https://fbref.com/en/squads/cff3d9bb/2022-2023/c9/Chelsea-Stats-Premier-League" TargetMode="External"/><Relationship Id="rId2357" Type="http://schemas.openxmlformats.org/officeDocument/2006/relationships/hyperlink" Target="https://fbref.com/en/comps/12/La-Liga-Stats" TargetMode="External"/><Relationship Id="rId1027" Type="http://schemas.openxmlformats.org/officeDocument/2006/relationships/hyperlink" Target="https://fbref.com/en/comps/9/2022-2023/2022-2023-Premier-League-Stats" TargetMode="External"/><Relationship Id="rId2358" Type="http://schemas.openxmlformats.org/officeDocument/2006/relationships/hyperlink" Target="https://fbref.com/en/players/4dbd0916/matchlogs/2024-2025/summary/Thomas-Lemar-Match-Logs" TargetMode="External"/><Relationship Id="rId1028" Type="http://schemas.openxmlformats.org/officeDocument/2006/relationships/hyperlink" Target="https://fbref.com/en/players/d5dd5f1f/matchlogs/2022-2023/summary/Pierre-Emerick-Aubameyang-Match-Logs" TargetMode="External"/><Relationship Id="rId2359" Type="http://schemas.openxmlformats.org/officeDocument/2006/relationships/hyperlink" Target="https://fbref.com/en/squads/04eea015/2012-2013/c11/Udinese-Stats-Serie-A" TargetMode="External"/><Relationship Id="rId1029" Type="http://schemas.openxmlformats.org/officeDocument/2006/relationships/hyperlink" Target="https://fbref.com/en/squads/5725cc7b/2023-2024/c13/Marseille-Stats-Ligue-1" TargetMode="External"/><Relationship Id="rId679" Type="http://schemas.openxmlformats.org/officeDocument/2006/relationships/hyperlink" Target="https://fbref.com/en/comps/11/2022-2023/2022-2023-Serie-A-Stats" TargetMode="External"/><Relationship Id="rId678" Type="http://schemas.openxmlformats.org/officeDocument/2006/relationships/hyperlink" Target="https://fbref.com/en/squads/d609edc0/2022-2023/c11/Internazionale-Stats-Serie-A" TargetMode="External"/><Relationship Id="rId677" Type="http://schemas.openxmlformats.org/officeDocument/2006/relationships/hyperlink" Target="https://fbref.com/en/players/5eae500a/matchlogs/2021-2022/summary/Romelu-Lukaku-Match-Logs" TargetMode="External"/><Relationship Id="rId676" Type="http://schemas.openxmlformats.org/officeDocument/2006/relationships/hyperlink" Target="https://fbref.com/en/comps/9/2021-2022/2021-2022-Premier-League-Stats" TargetMode="External"/><Relationship Id="rId671" Type="http://schemas.openxmlformats.org/officeDocument/2006/relationships/hyperlink" Target="https://fbref.com/en/players/5eae500a/matchlogs/2019-2020/summary/Romelu-Lukaku-Match-Logs" TargetMode="External"/><Relationship Id="rId670" Type="http://schemas.openxmlformats.org/officeDocument/2006/relationships/hyperlink" Target="https://fbref.com/en/comps/11/2019-2020/2019-2020-Serie-A-Stats" TargetMode="External"/><Relationship Id="rId2350" Type="http://schemas.openxmlformats.org/officeDocument/2006/relationships/hyperlink" Target="https://fbref.com/en/squads/db3b9613/2022-2023/c12/Atletico-Madrid-Stats-La-Liga" TargetMode="External"/><Relationship Id="rId1020" Type="http://schemas.openxmlformats.org/officeDocument/2006/relationships/hyperlink" Target="https://fbref.com/en/squads/206d90db/2021-2022/c12/Barcelona-Stats-La-Liga" TargetMode="External"/><Relationship Id="rId2351" Type="http://schemas.openxmlformats.org/officeDocument/2006/relationships/hyperlink" Target="https://fbref.com/en/comps/12/2022-2023/2022-2023-La-Liga-Stats" TargetMode="External"/><Relationship Id="rId1021" Type="http://schemas.openxmlformats.org/officeDocument/2006/relationships/hyperlink" Target="https://fbref.com/en/comps/12/2021-2022/2021-2022-La-Liga-Stats" TargetMode="External"/><Relationship Id="rId2352" Type="http://schemas.openxmlformats.org/officeDocument/2006/relationships/hyperlink" Target="https://fbref.com/en/players/4dbd0916/matchlogs/2022-2023/summary/Thomas-Lemar-Match-Logs" TargetMode="External"/><Relationship Id="rId675" Type="http://schemas.openxmlformats.org/officeDocument/2006/relationships/hyperlink" Target="https://fbref.com/en/squads/cff3d9bb/2021-2022/c9/Chelsea-Stats-Premier-League" TargetMode="External"/><Relationship Id="rId1022" Type="http://schemas.openxmlformats.org/officeDocument/2006/relationships/hyperlink" Target="https://fbref.com/en/players/d5dd5f1f/matchlogs/2021-2022/summary/Pierre-Emerick-Aubameyang-Match-Logs" TargetMode="External"/><Relationship Id="rId2353" Type="http://schemas.openxmlformats.org/officeDocument/2006/relationships/hyperlink" Target="https://fbref.com/en/squads/db3b9613/2023-2024/c12/Atletico-Madrid-Stats-La-Liga" TargetMode="External"/><Relationship Id="rId674" Type="http://schemas.openxmlformats.org/officeDocument/2006/relationships/hyperlink" Target="https://fbref.com/en/players/5eae500a/matchlogs/2020-2021/summary/Romelu-Lukaku-Match-Logs" TargetMode="External"/><Relationship Id="rId1023" Type="http://schemas.openxmlformats.org/officeDocument/2006/relationships/hyperlink" Target="https://fbref.com/en/squads/206d90db/2022-2023/c12/Barcelona-Stats-La-Liga" TargetMode="External"/><Relationship Id="rId2354" Type="http://schemas.openxmlformats.org/officeDocument/2006/relationships/hyperlink" Target="https://fbref.com/en/comps/12/2023-2024/2023-2024-La-Liga-Stats" TargetMode="External"/><Relationship Id="rId673" Type="http://schemas.openxmlformats.org/officeDocument/2006/relationships/hyperlink" Target="https://fbref.com/en/comps/11/2020-2021/2020-2021-Serie-A-Stats" TargetMode="External"/><Relationship Id="rId1024" Type="http://schemas.openxmlformats.org/officeDocument/2006/relationships/hyperlink" Target="https://fbref.com/en/comps/12/2022-2023/2022-2023-La-Liga-Stats" TargetMode="External"/><Relationship Id="rId2355" Type="http://schemas.openxmlformats.org/officeDocument/2006/relationships/hyperlink" Target="https://fbref.com/en/players/4dbd0916/matchlogs/2023-2024/summary/Thomas-Lemar-Match-Logs" TargetMode="External"/><Relationship Id="rId672" Type="http://schemas.openxmlformats.org/officeDocument/2006/relationships/hyperlink" Target="https://fbref.com/en/squads/d609edc0/2020-2021/c11/Internazionale-Stats-Serie-A" TargetMode="External"/><Relationship Id="rId1025" Type="http://schemas.openxmlformats.org/officeDocument/2006/relationships/hyperlink" Target="https://fbref.com/en/players/d5dd5f1f/matchlogs/2022-2023/summary/Pierre-Emerick-Aubameyang-Match-Logs" TargetMode="External"/><Relationship Id="rId2356" Type="http://schemas.openxmlformats.org/officeDocument/2006/relationships/hyperlink" Target="https://fbref.com/en/squads/db3b9613/2024-2025/c12/Atletico-Madrid-Stats-La-Liga" TargetMode="External"/><Relationship Id="rId190" Type="http://schemas.openxmlformats.org/officeDocument/2006/relationships/hyperlink" Target="https://fbref.com/en/squads/e2d8892c/2018-2019/c13/Paris-Saint-Germain-Stats-Ligue-1" TargetMode="External"/><Relationship Id="rId194" Type="http://schemas.openxmlformats.org/officeDocument/2006/relationships/hyperlink" Target="https://fbref.com/en/comps/13/2019-2020/2019-2020-Ligue-1-Stats" TargetMode="External"/><Relationship Id="rId193" Type="http://schemas.openxmlformats.org/officeDocument/2006/relationships/hyperlink" Target="https://fbref.com/en/squads/e2d8892c/2019-2020/c13/Paris-Saint-Germain-Stats-Ligue-1" TargetMode="External"/><Relationship Id="rId192" Type="http://schemas.openxmlformats.org/officeDocument/2006/relationships/hyperlink" Target="https://fbref.com/en/players/42fd9c7f/matchlogs/2018-2019/summary/Kylian-Mbappe-Match-Logs" TargetMode="External"/><Relationship Id="rId191" Type="http://schemas.openxmlformats.org/officeDocument/2006/relationships/hyperlink" Target="https://fbref.com/en/comps/13/2018-2019/2018-2019-Ligue-1-Stats" TargetMode="External"/><Relationship Id="rId187" Type="http://schemas.openxmlformats.org/officeDocument/2006/relationships/hyperlink" Target="https://fbref.com/en/squads/e2d8892c/2017-2018/c13/Paris-Saint-Germain-Stats-Ligue-1" TargetMode="External"/><Relationship Id="rId186" Type="http://schemas.openxmlformats.org/officeDocument/2006/relationships/hyperlink" Target="https://fbref.com/en/players/42fd9c7f/matchlogs/2017-2018/summary/Kylian-Mbappe-Match-Logs" TargetMode="External"/><Relationship Id="rId185" Type="http://schemas.openxmlformats.org/officeDocument/2006/relationships/hyperlink" Target="https://fbref.com/en/comps/13/2017-2018/2017-2018-Ligue-1-Stats" TargetMode="External"/><Relationship Id="rId184" Type="http://schemas.openxmlformats.org/officeDocument/2006/relationships/hyperlink" Target="https://fbref.com/en/squads/fd6114db/2017-2018/c13/Monaco-Stats-Ligue-1" TargetMode="External"/><Relationship Id="rId189" Type="http://schemas.openxmlformats.org/officeDocument/2006/relationships/hyperlink" Target="https://fbref.com/en/players/42fd9c7f/matchlogs/2017-2018/summary/Kylian-Mbappe-Match-Logs" TargetMode="External"/><Relationship Id="rId188" Type="http://schemas.openxmlformats.org/officeDocument/2006/relationships/hyperlink" Target="https://fbref.com/en/comps/13/2017-2018/2017-2018-Ligue-1-Stats" TargetMode="External"/><Relationship Id="rId183" Type="http://schemas.openxmlformats.org/officeDocument/2006/relationships/hyperlink" Target="https://fbref.com/en/players/42fd9c7f/matchlogs/2016-2017/summary/Kylian-Mbappe-Match-Logs" TargetMode="External"/><Relationship Id="rId182" Type="http://schemas.openxmlformats.org/officeDocument/2006/relationships/hyperlink" Target="https://fbref.com/en/comps/13/2016-2017/2016-2017-Ligue-1-Stats" TargetMode="External"/><Relationship Id="rId181" Type="http://schemas.openxmlformats.org/officeDocument/2006/relationships/hyperlink" Target="https://fbref.com/en/squads/fd6114db/2016-2017/c13/Monaco-Stats-Ligue-1" TargetMode="External"/><Relationship Id="rId180" Type="http://schemas.openxmlformats.org/officeDocument/2006/relationships/hyperlink" Target="https://fbref.com/en/players/42fd9c7f/matchlogs/2015-2016/summary/Kylian-Mbappe-Match-Logs" TargetMode="External"/><Relationship Id="rId176" Type="http://schemas.openxmlformats.org/officeDocument/2006/relationships/hyperlink" Target="https://fbref.com/en/comps/12/La-Liga-Stats" TargetMode="External"/><Relationship Id="rId175" Type="http://schemas.openxmlformats.org/officeDocument/2006/relationships/hyperlink" Target="https://fbref.com/en/squads/206d90db/2024-2025/c12/Barcelona-Stats-La-Liga" TargetMode="External"/><Relationship Id="rId174" Type="http://schemas.openxmlformats.org/officeDocument/2006/relationships/hyperlink" Target="https://fbref.com/en/players/8d78e732/matchlogs/2023-2024/summary/Robert-Lewandowski-Match-Logs" TargetMode="External"/><Relationship Id="rId173" Type="http://schemas.openxmlformats.org/officeDocument/2006/relationships/hyperlink" Target="https://fbref.com/en/comps/12/2023-2024/2023-2024-La-Liga-Stats" TargetMode="External"/><Relationship Id="rId179" Type="http://schemas.openxmlformats.org/officeDocument/2006/relationships/hyperlink" Target="https://fbref.com/en/comps/13/2015-2016/2015-2016-Ligue-1-Stats" TargetMode="External"/><Relationship Id="rId178" Type="http://schemas.openxmlformats.org/officeDocument/2006/relationships/hyperlink" Target="https://fbref.com/en/squads/fd6114db/2015-2016/c13/Monaco-Stats-Ligue-1" TargetMode="External"/><Relationship Id="rId177" Type="http://schemas.openxmlformats.org/officeDocument/2006/relationships/hyperlink" Target="https://fbref.com/en/players/8d78e732/matchlogs/2024-2025/summary/Robert-Lewandowski-Match-Logs" TargetMode="External"/><Relationship Id="rId1910" Type="http://schemas.openxmlformats.org/officeDocument/2006/relationships/hyperlink" Target="https://fbref.com/en/players/fed7cb61/matchlogs/2024-2025/summary/Kai-Havertz-Match-Logs" TargetMode="External"/><Relationship Id="rId1911" Type="http://schemas.openxmlformats.org/officeDocument/2006/relationships/hyperlink" Target="https://fbref.com/en/squads/a77c513e/2018-2019/c32/Benfica-Stats-Primeira-Liga" TargetMode="External"/><Relationship Id="rId1912" Type="http://schemas.openxmlformats.org/officeDocument/2006/relationships/hyperlink" Target="https://fbref.com/en/comps/32/2018-2019/2018-2019-Primeira-Liga-Stats" TargetMode="External"/><Relationship Id="rId1913" Type="http://schemas.openxmlformats.org/officeDocument/2006/relationships/hyperlink" Target="https://fbref.com/en/players/8aafd64f/matchlogs/2018-2019/summary/Joao-Felix-Match-Logs" TargetMode="External"/><Relationship Id="rId1914" Type="http://schemas.openxmlformats.org/officeDocument/2006/relationships/hyperlink" Target="https://fbref.com/en/squads/db3b9613/2019-2020/c12/Atletico-Madrid-Stats-La-Liga" TargetMode="External"/><Relationship Id="rId1915" Type="http://schemas.openxmlformats.org/officeDocument/2006/relationships/hyperlink" Target="https://fbref.com/en/comps/12/2019-2020/2019-2020-La-Liga-Stats" TargetMode="External"/><Relationship Id="rId1916" Type="http://schemas.openxmlformats.org/officeDocument/2006/relationships/hyperlink" Target="https://fbref.com/en/players/8aafd64f/matchlogs/2019-2020/summary/Joao-Felix-Match-Logs" TargetMode="External"/><Relationship Id="rId1917" Type="http://schemas.openxmlformats.org/officeDocument/2006/relationships/hyperlink" Target="https://fbref.com/en/squads/db3b9613/2020-2021/c12/Atletico-Madrid-Stats-La-Liga" TargetMode="External"/><Relationship Id="rId1918" Type="http://schemas.openxmlformats.org/officeDocument/2006/relationships/hyperlink" Target="https://fbref.com/en/comps/12/2020-2021/2020-2021-La-Liga-Stats" TargetMode="External"/><Relationship Id="rId1919" Type="http://schemas.openxmlformats.org/officeDocument/2006/relationships/hyperlink" Target="https://fbref.com/en/players/8aafd64f/matchlogs/2020-2021/summary/Joao-Felix-Match-Logs" TargetMode="External"/><Relationship Id="rId1900" Type="http://schemas.openxmlformats.org/officeDocument/2006/relationships/hyperlink" Target="https://fbref.com/en/comps/9/2021-2022/2021-2022-Premier-League-Stats" TargetMode="External"/><Relationship Id="rId1901" Type="http://schemas.openxmlformats.org/officeDocument/2006/relationships/hyperlink" Target="https://fbref.com/en/players/fed7cb61/matchlogs/2021-2022/summary/Kai-Havertz-Match-Logs" TargetMode="External"/><Relationship Id="rId1902" Type="http://schemas.openxmlformats.org/officeDocument/2006/relationships/hyperlink" Target="https://fbref.com/en/squads/cff3d9bb/2022-2023/c9/Chelsea-Stats-Premier-League" TargetMode="External"/><Relationship Id="rId1903" Type="http://schemas.openxmlformats.org/officeDocument/2006/relationships/hyperlink" Target="https://fbref.com/en/comps/9/2022-2023/2022-2023-Premier-League-Stats" TargetMode="External"/><Relationship Id="rId1904" Type="http://schemas.openxmlformats.org/officeDocument/2006/relationships/hyperlink" Target="https://fbref.com/en/players/fed7cb61/matchlogs/2022-2023/summary/Kai-Havertz-Match-Logs" TargetMode="External"/><Relationship Id="rId1905" Type="http://schemas.openxmlformats.org/officeDocument/2006/relationships/hyperlink" Target="https://fbref.com/en/squads/18bb7c10/2023-2024/c9/Arsenal-Stats-Premier-League" TargetMode="External"/><Relationship Id="rId1906" Type="http://schemas.openxmlformats.org/officeDocument/2006/relationships/hyperlink" Target="https://fbref.com/en/comps/9/2023-2024/2023-2024-Premier-League-Stats" TargetMode="External"/><Relationship Id="rId1907" Type="http://schemas.openxmlformats.org/officeDocument/2006/relationships/hyperlink" Target="https://fbref.com/en/players/fed7cb61/matchlogs/2023-2024/summary/Kai-Havertz-Match-Logs" TargetMode="External"/><Relationship Id="rId1908" Type="http://schemas.openxmlformats.org/officeDocument/2006/relationships/hyperlink" Target="https://fbref.com/en/squads/18bb7c10/2024-2025/c9/Arsenal-Stats-Premier-League" TargetMode="External"/><Relationship Id="rId1909" Type="http://schemas.openxmlformats.org/officeDocument/2006/relationships/hyperlink" Target="https://fbref.com/en/comps/9/Premier-League-Stats" TargetMode="External"/><Relationship Id="rId198" Type="http://schemas.openxmlformats.org/officeDocument/2006/relationships/hyperlink" Target="https://fbref.com/en/players/42fd9c7f/matchlogs/2020-2021/summary/Kylian-Mbappe-Match-Logs" TargetMode="External"/><Relationship Id="rId197" Type="http://schemas.openxmlformats.org/officeDocument/2006/relationships/hyperlink" Target="https://fbref.com/en/comps/13/2020-2021/2020-2021-Ligue-1-Stats" TargetMode="External"/><Relationship Id="rId196" Type="http://schemas.openxmlformats.org/officeDocument/2006/relationships/hyperlink" Target="https://fbref.com/en/squads/e2d8892c/2020-2021/c13/Paris-Saint-Germain-Stats-Ligue-1" TargetMode="External"/><Relationship Id="rId195" Type="http://schemas.openxmlformats.org/officeDocument/2006/relationships/hyperlink" Target="https://fbref.com/en/players/42fd9c7f/matchlogs/2019-2020/summary/Kylian-Mbappe-Match-Logs" TargetMode="External"/><Relationship Id="rId199" Type="http://schemas.openxmlformats.org/officeDocument/2006/relationships/hyperlink" Target="https://fbref.com/en/squads/e2d8892c/2021-2022/c13/Paris-Saint-Germain-Stats-Ligue-1" TargetMode="External"/><Relationship Id="rId150" Type="http://schemas.openxmlformats.org/officeDocument/2006/relationships/hyperlink" Target="https://fbref.com/en/players/8d78e732/matchlogs/2015-2016/summary/Robert-Lewandowski-Match-Logs" TargetMode="External"/><Relationship Id="rId149" Type="http://schemas.openxmlformats.org/officeDocument/2006/relationships/hyperlink" Target="https://fbref.com/en/comps/20/2015-2016/2015-2016-Bundesliga-Stats" TargetMode="External"/><Relationship Id="rId148" Type="http://schemas.openxmlformats.org/officeDocument/2006/relationships/hyperlink" Target="https://fbref.com/en/squads/054efa67/2015-2016/c20/Bayern-Munich-Stats-Bundesliga" TargetMode="External"/><Relationship Id="rId1090" Type="http://schemas.openxmlformats.org/officeDocument/2006/relationships/hyperlink" Target="https://fbref.com/en/squads/19538871/2015-2016/c9/Manchester-United-Stats-Premier-League" TargetMode="External"/><Relationship Id="rId1091" Type="http://schemas.openxmlformats.org/officeDocument/2006/relationships/hyperlink" Target="https://fbref.com/en/comps/9/2015-2016/2015-2016-Premier-League-Stats" TargetMode="External"/><Relationship Id="rId1092" Type="http://schemas.openxmlformats.org/officeDocument/2006/relationships/hyperlink" Target="https://fbref.com/en/players/8f696594/matchlogs/2015-2016/summary/Memphis-Match-Logs" TargetMode="External"/><Relationship Id="rId1093" Type="http://schemas.openxmlformats.org/officeDocument/2006/relationships/hyperlink" Target="https://fbref.com/en/squads/19538871/2016-2017/c9/Manchester-United-Stats-Premier-League" TargetMode="External"/><Relationship Id="rId1094" Type="http://schemas.openxmlformats.org/officeDocument/2006/relationships/hyperlink" Target="https://fbref.com/en/comps/9/2016-2017/2016-2017-Premier-League-Stats" TargetMode="External"/><Relationship Id="rId143" Type="http://schemas.openxmlformats.org/officeDocument/2006/relationships/hyperlink" Target="https://fbref.com/en/comps/20/2013-2014/2013-2014-Bundesliga-Stats" TargetMode="External"/><Relationship Id="rId1095" Type="http://schemas.openxmlformats.org/officeDocument/2006/relationships/hyperlink" Target="https://fbref.com/en/players/8f696594/matchlogs/2016-2017/summary/Memphis-Match-Logs" TargetMode="External"/><Relationship Id="rId142" Type="http://schemas.openxmlformats.org/officeDocument/2006/relationships/hyperlink" Target="https://fbref.com/en/squads/add600ae/2013-2014/c20/Dortmund-Stats-Bundesliga" TargetMode="External"/><Relationship Id="rId1096" Type="http://schemas.openxmlformats.org/officeDocument/2006/relationships/hyperlink" Target="https://fbref.com/en/squads/d53c0b06/2016-2017/c13/Lyon-Stats-Ligue-1" TargetMode="External"/><Relationship Id="rId141" Type="http://schemas.openxmlformats.org/officeDocument/2006/relationships/hyperlink" Target="https://fbref.com/en/players/8d78e732/matchlogs/2012-2013/summary/Robert-Lewandowski-Match-Logs" TargetMode="External"/><Relationship Id="rId1097" Type="http://schemas.openxmlformats.org/officeDocument/2006/relationships/hyperlink" Target="https://fbref.com/en/comps/13/2016-2017/2016-2017-Ligue-1-Stats" TargetMode="External"/><Relationship Id="rId140" Type="http://schemas.openxmlformats.org/officeDocument/2006/relationships/hyperlink" Target="https://fbref.com/en/comps/20/2012-2013/2012-2013-Bundesliga-Stats" TargetMode="External"/><Relationship Id="rId1098" Type="http://schemas.openxmlformats.org/officeDocument/2006/relationships/hyperlink" Target="https://fbref.com/en/players/8f696594/matchlogs/2016-2017/summary/Memphis-Match-Logs" TargetMode="External"/><Relationship Id="rId147" Type="http://schemas.openxmlformats.org/officeDocument/2006/relationships/hyperlink" Target="https://fbref.com/en/players/8d78e732/matchlogs/2014-2015/summary/Robert-Lewandowski-Match-Logs" TargetMode="External"/><Relationship Id="rId1099" Type="http://schemas.openxmlformats.org/officeDocument/2006/relationships/hyperlink" Target="https://fbref.com/en/squads/d53c0b06/2017-2018/c13/Lyon-Stats-Ligue-1" TargetMode="External"/><Relationship Id="rId146" Type="http://schemas.openxmlformats.org/officeDocument/2006/relationships/hyperlink" Target="https://fbref.com/en/comps/20/2014-2015/2014-2015-Bundesliga-Stats" TargetMode="External"/><Relationship Id="rId145" Type="http://schemas.openxmlformats.org/officeDocument/2006/relationships/hyperlink" Target="https://fbref.com/en/squads/054efa67/2014-2015/c20/Bayern-Munich-Stats-Bundesliga" TargetMode="External"/><Relationship Id="rId144" Type="http://schemas.openxmlformats.org/officeDocument/2006/relationships/hyperlink" Target="https://fbref.com/en/players/8d78e732/matchlogs/2013-2014/summary/Robert-Lewandowski-Match-Logs" TargetMode="External"/><Relationship Id="rId139" Type="http://schemas.openxmlformats.org/officeDocument/2006/relationships/hyperlink" Target="https://fbref.com/en/squads/add600ae/2012-2013/c20/Dortmund-Stats-Bundesliga" TargetMode="External"/><Relationship Id="rId138" Type="http://schemas.openxmlformats.org/officeDocument/2006/relationships/hyperlink" Target="https://fbref.com/en/players/8d78e732/matchlogs/2011-2012/summary/Robert-Lewandowski-Match-Logs" TargetMode="External"/><Relationship Id="rId137" Type="http://schemas.openxmlformats.org/officeDocument/2006/relationships/hyperlink" Target="https://fbref.com/en/comps/20/2011-2012/2011-2012-Bundesliga-Stats" TargetMode="External"/><Relationship Id="rId1080" Type="http://schemas.openxmlformats.org/officeDocument/2006/relationships/hyperlink" Target="https://fbref.com/en/players/8f696594/matchlogs/2011-2012/summary/Memphis-Match-Logs" TargetMode="External"/><Relationship Id="rId1081" Type="http://schemas.openxmlformats.org/officeDocument/2006/relationships/hyperlink" Target="https://fbref.com/en/squads/e334d850/2012-2013/c23/PSV-Eindhoven-Stats-Eredivisie" TargetMode="External"/><Relationship Id="rId1082" Type="http://schemas.openxmlformats.org/officeDocument/2006/relationships/hyperlink" Target="https://fbref.com/en/comps/23/2012-2013/2012-2013-Eredivisie-Stats" TargetMode="External"/><Relationship Id="rId1083" Type="http://schemas.openxmlformats.org/officeDocument/2006/relationships/hyperlink" Target="https://fbref.com/en/players/8f696594/matchlogs/2012-2013/summary/Memphis-Match-Logs" TargetMode="External"/><Relationship Id="rId132" Type="http://schemas.openxmlformats.org/officeDocument/2006/relationships/hyperlink" Target="https://fbref.com/en/players/8d78e732/matchlogs/2009-2010/summary/Robert-Lewandowski-Match-Logs" TargetMode="External"/><Relationship Id="rId1084" Type="http://schemas.openxmlformats.org/officeDocument/2006/relationships/hyperlink" Target="https://fbref.com/en/squads/e334d850/2013-2014/c23/PSV-Eindhoven-Stats-Eredivisie" TargetMode="External"/><Relationship Id="rId131" Type="http://schemas.openxmlformats.org/officeDocument/2006/relationships/hyperlink" Target="https://fbref.com/en/comps/36/2009-2010/2009-2010-Ekstraklasa-Stats" TargetMode="External"/><Relationship Id="rId1085" Type="http://schemas.openxmlformats.org/officeDocument/2006/relationships/hyperlink" Target="https://fbref.com/en/comps/23/2013-2014/2013-2014-Eredivisie-Stats" TargetMode="External"/><Relationship Id="rId130" Type="http://schemas.openxmlformats.org/officeDocument/2006/relationships/hyperlink" Target="https://fbref.com/en/squads/fdba14df/2009-2010/c36/Lech-Poznan-Stats-Ekstraklasa" TargetMode="External"/><Relationship Id="rId1086" Type="http://schemas.openxmlformats.org/officeDocument/2006/relationships/hyperlink" Target="https://fbref.com/en/players/8f696594/matchlogs/2013-2014/summary/Memphis-Match-Logs" TargetMode="External"/><Relationship Id="rId1087" Type="http://schemas.openxmlformats.org/officeDocument/2006/relationships/hyperlink" Target="https://fbref.com/en/squads/e334d850/2014-2015/c23/PSV-Eindhoven-Stats-Eredivisie" TargetMode="External"/><Relationship Id="rId136" Type="http://schemas.openxmlformats.org/officeDocument/2006/relationships/hyperlink" Target="https://fbref.com/en/squads/add600ae/2011-2012/c20/Dortmund-Stats-Bundesliga" TargetMode="External"/><Relationship Id="rId1088" Type="http://schemas.openxmlformats.org/officeDocument/2006/relationships/hyperlink" Target="https://fbref.com/en/comps/23/2014-2015/2014-2015-Eredivisie-Stats" TargetMode="External"/><Relationship Id="rId135" Type="http://schemas.openxmlformats.org/officeDocument/2006/relationships/hyperlink" Target="https://fbref.com/en/players/8d78e732/matchlogs/2010-2011/summary/Robert-Lewandowski-Match-Logs" TargetMode="External"/><Relationship Id="rId1089" Type="http://schemas.openxmlformats.org/officeDocument/2006/relationships/hyperlink" Target="https://fbref.com/en/players/8f696594/matchlogs/2014-2015/summary/Memphis-Match-Logs" TargetMode="External"/><Relationship Id="rId134" Type="http://schemas.openxmlformats.org/officeDocument/2006/relationships/hyperlink" Target="https://fbref.com/en/comps/20/2010-2011/2010-2011-Bundesliga-Stats" TargetMode="External"/><Relationship Id="rId133" Type="http://schemas.openxmlformats.org/officeDocument/2006/relationships/hyperlink" Target="https://fbref.com/en/squads/add600ae/2010-2011/c20/Dortmund-Stats-Bundesliga" TargetMode="External"/><Relationship Id="rId172" Type="http://schemas.openxmlformats.org/officeDocument/2006/relationships/hyperlink" Target="https://fbref.com/en/squads/206d90db/2023-2024/c12/Barcelona-Stats-La-Liga" TargetMode="External"/><Relationship Id="rId171" Type="http://schemas.openxmlformats.org/officeDocument/2006/relationships/hyperlink" Target="https://fbref.com/en/players/8d78e732/matchlogs/2022-2023/summary/Robert-Lewandowski-Match-Logs" TargetMode="External"/><Relationship Id="rId170" Type="http://schemas.openxmlformats.org/officeDocument/2006/relationships/hyperlink" Target="https://fbref.com/en/comps/12/2022-2023/2022-2023-La-Liga-Stats" TargetMode="External"/><Relationship Id="rId165" Type="http://schemas.openxmlformats.org/officeDocument/2006/relationships/hyperlink" Target="https://fbref.com/en/players/8d78e732/matchlogs/2020-2021/summary/Robert-Lewandowski-Match-Logs" TargetMode="External"/><Relationship Id="rId164" Type="http://schemas.openxmlformats.org/officeDocument/2006/relationships/hyperlink" Target="https://fbref.com/en/comps/20/2020-2021/2020-2021-Bundesliga-Stats" TargetMode="External"/><Relationship Id="rId163" Type="http://schemas.openxmlformats.org/officeDocument/2006/relationships/hyperlink" Target="https://fbref.com/en/squads/054efa67/2020-2021/c20/Bayern-Munich-Stats-Bundesliga" TargetMode="External"/><Relationship Id="rId162" Type="http://schemas.openxmlformats.org/officeDocument/2006/relationships/hyperlink" Target="https://fbref.com/en/players/8d78e732/matchlogs/2019-2020/summary/Robert-Lewandowski-Match-Logs" TargetMode="External"/><Relationship Id="rId169" Type="http://schemas.openxmlformats.org/officeDocument/2006/relationships/hyperlink" Target="https://fbref.com/en/squads/206d90db/2022-2023/c12/Barcelona-Stats-La-Liga" TargetMode="External"/><Relationship Id="rId168" Type="http://schemas.openxmlformats.org/officeDocument/2006/relationships/hyperlink" Target="https://fbref.com/en/players/8d78e732/matchlogs/2021-2022/summary/Robert-Lewandowski-Match-Logs" TargetMode="External"/><Relationship Id="rId167" Type="http://schemas.openxmlformats.org/officeDocument/2006/relationships/hyperlink" Target="https://fbref.com/en/comps/20/2021-2022/2021-2022-Bundesliga-Stats" TargetMode="External"/><Relationship Id="rId166" Type="http://schemas.openxmlformats.org/officeDocument/2006/relationships/hyperlink" Target="https://fbref.com/en/squads/054efa67/2021-2022/c20/Bayern-Munich-Stats-Bundesliga" TargetMode="External"/><Relationship Id="rId161" Type="http://schemas.openxmlformats.org/officeDocument/2006/relationships/hyperlink" Target="https://fbref.com/en/comps/20/2019-2020/2019-2020-Bundesliga-Stats" TargetMode="External"/><Relationship Id="rId160" Type="http://schemas.openxmlformats.org/officeDocument/2006/relationships/hyperlink" Target="https://fbref.com/en/squads/054efa67/2019-2020/c20/Bayern-Munich-Stats-Bundesliga" TargetMode="External"/><Relationship Id="rId159" Type="http://schemas.openxmlformats.org/officeDocument/2006/relationships/hyperlink" Target="https://fbref.com/en/players/8d78e732/matchlogs/2018-2019/summary/Robert-Lewandowski-Match-Logs" TargetMode="External"/><Relationship Id="rId154" Type="http://schemas.openxmlformats.org/officeDocument/2006/relationships/hyperlink" Target="https://fbref.com/en/squads/054efa67/2017-2018/c20/Bayern-Munich-Stats-Bundesliga" TargetMode="External"/><Relationship Id="rId153" Type="http://schemas.openxmlformats.org/officeDocument/2006/relationships/hyperlink" Target="https://fbref.com/en/players/8d78e732/matchlogs/2016-2017/summary/Robert-Lewandowski-Match-Logs" TargetMode="External"/><Relationship Id="rId152" Type="http://schemas.openxmlformats.org/officeDocument/2006/relationships/hyperlink" Target="https://fbref.com/en/comps/20/2016-2017/2016-2017-Bundesliga-Stats" TargetMode="External"/><Relationship Id="rId151" Type="http://schemas.openxmlformats.org/officeDocument/2006/relationships/hyperlink" Target="https://fbref.com/en/squads/054efa67/2016-2017/c20/Bayern-Munich-Stats-Bundesliga" TargetMode="External"/><Relationship Id="rId158" Type="http://schemas.openxmlformats.org/officeDocument/2006/relationships/hyperlink" Target="https://fbref.com/en/comps/20/2018-2019/2018-2019-Bundesliga-Stats" TargetMode="External"/><Relationship Id="rId157" Type="http://schemas.openxmlformats.org/officeDocument/2006/relationships/hyperlink" Target="https://fbref.com/en/squads/054efa67/2018-2019/c20/Bayern-Munich-Stats-Bundesliga" TargetMode="External"/><Relationship Id="rId156" Type="http://schemas.openxmlformats.org/officeDocument/2006/relationships/hyperlink" Target="https://fbref.com/en/players/8d78e732/matchlogs/2017-2018/summary/Robert-Lewandowski-Match-Logs" TargetMode="External"/><Relationship Id="rId155" Type="http://schemas.openxmlformats.org/officeDocument/2006/relationships/hyperlink" Target="https://fbref.com/en/comps/20/2017-2018/2017-2018-Bundesliga-Stats" TargetMode="External"/><Relationship Id="rId1972" Type="http://schemas.openxmlformats.org/officeDocument/2006/relationships/hyperlink" Target="https://fbref.com/en/comps/20/2017-2018/2017-2018-Bundesliga-Stats" TargetMode="External"/><Relationship Id="rId1973" Type="http://schemas.openxmlformats.org/officeDocument/2006/relationships/hyperlink" Target="https://fbref.com/en/players/dbf053da/matchlogs/2017-2018/summary/Jadon-Sancho-Match-Logs" TargetMode="External"/><Relationship Id="rId1974" Type="http://schemas.openxmlformats.org/officeDocument/2006/relationships/hyperlink" Target="https://fbref.com/en/squads/add600ae/2018-2019/c20/Dortmund-Stats-Bundesliga" TargetMode="External"/><Relationship Id="rId1975" Type="http://schemas.openxmlformats.org/officeDocument/2006/relationships/hyperlink" Target="https://fbref.com/en/comps/20/2018-2019/2018-2019-Bundesliga-Stats" TargetMode="External"/><Relationship Id="rId1976" Type="http://schemas.openxmlformats.org/officeDocument/2006/relationships/hyperlink" Target="https://fbref.com/en/players/dbf053da/matchlogs/2018-2019/summary/Jadon-Sancho-Match-Logs" TargetMode="External"/><Relationship Id="rId1977" Type="http://schemas.openxmlformats.org/officeDocument/2006/relationships/hyperlink" Target="https://fbref.com/en/squads/add600ae/2019-2020/c20/Dortmund-Stats-Bundesliga" TargetMode="External"/><Relationship Id="rId1978" Type="http://schemas.openxmlformats.org/officeDocument/2006/relationships/hyperlink" Target="https://fbref.com/en/comps/20/2019-2020/2019-2020-Bundesliga-Stats" TargetMode="External"/><Relationship Id="rId1979" Type="http://schemas.openxmlformats.org/officeDocument/2006/relationships/hyperlink" Target="https://fbref.com/en/players/dbf053da/matchlogs/2019-2020/summary/Jadon-Sancho-Match-Logs" TargetMode="External"/><Relationship Id="rId1970" Type="http://schemas.openxmlformats.org/officeDocument/2006/relationships/hyperlink" Target="https://fbref.com/en/players/dbf053da/matchlogs/2017-2018/summary/Jadon-Sancho-Match-Logs" TargetMode="External"/><Relationship Id="rId1971" Type="http://schemas.openxmlformats.org/officeDocument/2006/relationships/hyperlink" Target="https://fbref.com/en/squads/add600ae/2017-2018/c20/Dortmund-Stats-Bundesliga" TargetMode="External"/><Relationship Id="rId1961" Type="http://schemas.openxmlformats.org/officeDocument/2006/relationships/hyperlink" Target="https://fbref.com/en/players/9674002f/matchlogs/2023-2024/summary/Mason-Mount-Match-Logs" TargetMode="External"/><Relationship Id="rId1962" Type="http://schemas.openxmlformats.org/officeDocument/2006/relationships/hyperlink" Target="https://fbref.com/en/squads/19538871/2024-2025/c9/Manchester-United-Stats-Premier-League" TargetMode="External"/><Relationship Id="rId1963" Type="http://schemas.openxmlformats.org/officeDocument/2006/relationships/hyperlink" Target="https://fbref.com/en/comps/9/Premier-League-Stats" TargetMode="External"/><Relationship Id="rId1964" Type="http://schemas.openxmlformats.org/officeDocument/2006/relationships/hyperlink" Target="https://fbref.com/en/players/9674002f/matchlogs/2024-2025/summary/Mason-Mount-Match-Logs" TargetMode="External"/><Relationship Id="rId1965" Type="http://schemas.openxmlformats.org/officeDocument/2006/relationships/hyperlink" Target="https://fbref.com/en/squads/e41e516f/2016-2017/c852/Manchester-City-U23-Stats-Premier-League-2" TargetMode="External"/><Relationship Id="rId1966" Type="http://schemas.openxmlformats.org/officeDocument/2006/relationships/hyperlink" Target="https://fbref.com/en/comps/852/2016-2017/2016-2017-Premier-League-2-Stats" TargetMode="External"/><Relationship Id="rId1967" Type="http://schemas.openxmlformats.org/officeDocument/2006/relationships/hyperlink" Target="https://fbref.com/en/players/dbf053da/matchlogs/2016-2017/summary/Jadon-Sancho-Match-Logs" TargetMode="External"/><Relationship Id="rId1968" Type="http://schemas.openxmlformats.org/officeDocument/2006/relationships/hyperlink" Target="https://fbref.com/en/squads/d943111d/2017-2018/c850/Dortmund-U19-Stats-U19-DFB-Youth-League" TargetMode="External"/><Relationship Id="rId1969" Type="http://schemas.openxmlformats.org/officeDocument/2006/relationships/hyperlink" Target="https://fbref.com/en/comps/850/2017-2018/2017-2018-U19-DFB-Youth-League-Stats" TargetMode="External"/><Relationship Id="rId1960" Type="http://schemas.openxmlformats.org/officeDocument/2006/relationships/hyperlink" Target="https://fbref.com/en/comps/9/2023-2024/2023-2024-Premier-League-Stats" TargetMode="External"/><Relationship Id="rId1510" Type="http://schemas.openxmlformats.org/officeDocument/2006/relationships/hyperlink" Target="https://fbref.com/en/squads/d5ae3703/2023/c24/Gremio-Stats-Serie-A" TargetMode="External"/><Relationship Id="rId1994" Type="http://schemas.openxmlformats.org/officeDocument/2006/relationships/hyperlink" Target="https://fbref.com/en/players/dbf053da/matchlogs/2023-2024/summary/Jadon-Sancho-Match-Logs" TargetMode="External"/><Relationship Id="rId1511" Type="http://schemas.openxmlformats.org/officeDocument/2006/relationships/hyperlink" Target="https://fbref.com/en/comps/24/2023/2023-Serie-A-Stats" TargetMode="External"/><Relationship Id="rId1995" Type="http://schemas.openxmlformats.org/officeDocument/2006/relationships/hyperlink" Target="https://fbref.com/en/squads/cff3d9bb/2024-2025/c9/Chelsea-Stats-Premier-League" TargetMode="External"/><Relationship Id="rId1512" Type="http://schemas.openxmlformats.org/officeDocument/2006/relationships/hyperlink" Target="https://fbref.com/en/players/a6154613/matchlogs/2023/summary/Luis-Suarez-Match-Logs" TargetMode="External"/><Relationship Id="rId1996" Type="http://schemas.openxmlformats.org/officeDocument/2006/relationships/hyperlink" Target="https://fbref.com/en/comps/9/Premier-League-Stats" TargetMode="External"/><Relationship Id="rId1513" Type="http://schemas.openxmlformats.org/officeDocument/2006/relationships/hyperlink" Target="https://fbref.com/en/squads/cb8b86a2/2024/c22/Inter-Miami-Stats-Major-League-Soccer" TargetMode="External"/><Relationship Id="rId1997" Type="http://schemas.openxmlformats.org/officeDocument/2006/relationships/hyperlink" Target="https://fbref.com/en/players/dbf053da/matchlogs/2024-2025/summary/Jadon-Sancho-Match-Logs" TargetMode="External"/><Relationship Id="rId1514" Type="http://schemas.openxmlformats.org/officeDocument/2006/relationships/hyperlink" Target="https://fbref.com/en/comps/22/Major-League-Soccer-Stats" TargetMode="External"/><Relationship Id="rId1998" Type="http://schemas.openxmlformats.org/officeDocument/2006/relationships/hyperlink" Target="https://fbref.com/en/squads/e31d1cd9/2015-2016/c12/Real-Sociedad-Stats-La-Liga" TargetMode="External"/><Relationship Id="rId1515" Type="http://schemas.openxmlformats.org/officeDocument/2006/relationships/hyperlink" Target="https://fbref.com/en/players/a6154613/matchlogs/2024/summary/Luis-Suarez-Match-Logs" TargetMode="External"/><Relationship Id="rId1999" Type="http://schemas.openxmlformats.org/officeDocument/2006/relationships/hyperlink" Target="https://fbref.com/en/comps/12/2015-2016/2015-2016-La-Liga-Stats" TargetMode="External"/><Relationship Id="rId1516" Type="http://schemas.openxmlformats.org/officeDocument/2006/relationships/hyperlink" Target="https://fbref.com/en/squads/278db974/2008-2009/c54/Vojvodina-Stats-Serbian-SuperLiga" TargetMode="External"/><Relationship Id="rId1517" Type="http://schemas.openxmlformats.org/officeDocument/2006/relationships/hyperlink" Target="https://fbref.com/en/comps/54/2008-2009/2008-2009-Serbian-SuperLiga-Stats" TargetMode="External"/><Relationship Id="rId1518" Type="http://schemas.openxmlformats.org/officeDocument/2006/relationships/hyperlink" Target="https://fbref.com/en/players/2475dcc6/matchlogs/2008-2009/summary/Dusan-Tadic-Match-Logs" TargetMode="External"/><Relationship Id="rId1519" Type="http://schemas.openxmlformats.org/officeDocument/2006/relationships/hyperlink" Target="https://fbref.com/en/squads/278db974/2009-2010/c54/Vojvodina-Stats-Serbian-SuperLiga" TargetMode="External"/><Relationship Id="rId1990" Type="http://schemas.openxmlformats.org/officeDocument/2006/relationships/hyperlink" Target="https://fbref.com/en/comps/20/2023-2024/2023-2024-Bundesliga-Stats" TargetMode="External"/><Relationship Id="rId1991" Type="http://schemas.openxmlformats.org/officeDocument/2006/relationships/hyperlink" Target="https://fbref.com/en/players/dbf053da/matchlogs/2023-2024/summary/Jadon-Sancho-Match-Logs" TargetMode="External"/><Relationship Id="rId1992" Type="http://schemas.openxmlformats.org/officeDocument/2006/relationships/hyperlink" Target="https://fbref.com/en/squads/19538871/2023-2024/c9/Manchester-United-Stats-Premier-League" TargetMode="External"/><Relationship Id="rId1993" Type="http://schemas.openxmlformats.org/officeDocument/2006/relationships/hyperlink" Target="https://fbref.com/en/comps/9/2023-2024/2023-2024-Premier-League-Stats" TargetMode="External"/><Relationship Id="rId1983" Type="http://schemas.openxmlformats.org/officeDocument/2006/relationships/hyperlink" Target="https://fbref.com/en/squads/19538871/2021-2022/c9/Manchester-United-Stats-Premier-League" TargetMode="External"/><Relationship Id="rId1500" Type="http://schemas.openxmlformats.org/officeDocument/2006/relationships/hyperlink" Target="https://fbref.com/en/players/a6154613/matchlogs/2019-2020/summary/Luis-Suarez-Match-Logs" TargetMode="External"/><Relationship Id="rId1984" Type="http://schemas.openxmlformats.org/officeDocument/2006/relationships/hyperlink" Target="https://fbref.com/en/comps/9/2021-2022/2021-2022-Premier-League-Stats" TargetMode="External"/><Relationship Id="rId1501" Type="http://schemas.openxmlformats.org/officeDocument/2006/relationships/hyperlink" Target="https://fbref.com/en/squads/db3b9613/2020-2021/c12/Atletico-Madrid-Stats-La-Liga" TargetMode="External"/><Relationship Id="rId1985" Type="http://schemas.openxmlformats.org/officeDocument/2006/relationships/hyperlink" Target="https://fbref.com/en/players/dbf053da/matchlogs/2021-2022/summary/Jadon-Sancho-Match-Logs" TargetMode="External"/><Relationship Id="rId1502" Type="http://schemas.openxmlformats.org/officeDocument/2006/relationships/hyperlink" Target="https://fbref.com/en/comps/12/2020-2021/2020-2021-La-Liga-Stats" TargetMode="External"/><Relationship Id="rId1986" Type="http://schemas.openxmlformats.org/officeDocument/2006/relationships/hyperlink" Target="https://fbref.com/en/squads/19538871/2022-2023/c9/Manchester-United-Stats-Premier-League" TargetMode="External"/><Relationship Id="rId1503" Type="http://schemas.openxmlformats.org/officeDocument/2006/relationships/hyperlink" Target="https://fbref.com/en/players/a6154613/matchlogs/2020-2021/summary/Luis-Suarez-Match-Logs" TargetMode="External"/><Relationship Id="rId1987" Type="http://schemas.openxmlformats.org/officeDocument/2006/relationships/hyperlink" Target="https://fbref.com/en/comps/9/2022-2023/2022-2023-Premier-League-Stats" TargetMode="External"/><Relationship Id="rId1504" Type="http://schemas.openxmlformats.org/officeDocument/2006/relationships/hyperlink" Target="https://fbref.com/en/squads/db3b9613/2021-2022/c12/Atletico-Madrid-Stats-La-Liga" TargetMode="External"/><Relationship Id="rId1988" Type="http://schemas.openxmlformats.org/officeDocument/2006/relationships/hyperlink" Target="https://fbref.com/en/players/dbf053da/matchlogs/2022-2023/summary/Jadon-Sancho-Match-Logs" TargetMode="External"/><Relationship Id="rId1505" Type="http://schemas.openxmlformats.org/officeDocument/2006/relationships/hyperlink" Target="https://fbref.com/en/comps/12/2021-2022/2021-2022-La-Liga-Stats" TargetMode="External"/><Relationship Id="rId1989" Type="http://schemas.openxmlformats.org/officeDocument/2006/relationships/hyperlink" Target="https://fbref.com/en/squads/add600ae/2023-2024/c20/Dortmund-Stats-Bundesliga" TargetMode="External"/><Relationship Id="rId1506" Type="http://schemas.openxmlformats.org/officeDocument/2006/relationships/hyperlink" Target="https://fbref.com/en/players/a6154613/matchlogs/2021-2022/summary/Luis-Suarez-Match-Logs" TargetMode="External"/><Relationship Id="rId1507" Type="http://schemas.openxmlformats.org/officeDocument/2006/relationships/hyperlink" Target="https://fbref.com/en/squads/26ebba72/2022/c45/Nacional-Stats-Uruguayan-Primera-Division" TargetMode="External"/><Relationship Id="rId1508" Type="http://schemas.openxmlformats.org/officeDocument/2006/relationships/hyperlink" Target="https://fbref.com/en/comps/45/2022/2022-Uruguayan-Primera-Division-Stats" TargetMode="External"/><Relationship Id="rId1509" Type="http://schemas.openxmlformats.org/officeDocument/2006/relationships/hyperlink" Target="https://fbref.com/en/players/a6154613/matchlogs/2022/summary/Luis-Suarez-Match-Logs" TargetMode="External"/><Relationship Id="rId1980" Type="http://schemas.openxmlformats.org/officeDocument/2006/relationships/hyperlink" Target="https://fbref.com/en/squads/add600ae/2020-2021/c20/Dortmund-Stats-Bundesliga" TargetMode="External"/><Relationship Id="rId1981" Type="http://schemas.openxmlformats.org/officeDocument/2006/relationships/hyperlink" Target="https://fbref.com/en/comps/20/2020-2021/2020-2021-Bundesliga-Stats" TargetMode="External"/><Relationship Id="rId1982" Type="http://schemas.openxmlformats.org/officeDocument/2006/relationships/hyperlink" Target="https://fbref.com/en/players/dbf053da/matchlogs/2020-2021/summary/Jadon-Sancho-Match-Logs" TargetMode="External"/><Relationship Id="rId1930" Type="http://schemas.openxmlformats.org/officeDocument/2006/relationships/hyperlink" Target="https://fbref.com/en/comps/12/2023-2024/2023-2024-La-Liga-Stats" TargetMode="External"/><Relationship Id="rId1931" Type="http://schemas.openxmlformats.org/officeDocument/2006/relationships/hyperlink" Target="https://fbref.com/en/players/8aafd64f/matchlogs/2023-2024/summary/Joao-Felix-Match-Logs" TargetMode="External"/><Relationship Id="rId1932" Type="http://schemas.openxmlformats.org/officeDocument/2006/relationships/hyperlink" Target="https://fbref.com/en/squads/206d90db/2023-2024/c12/Barcelona-Stats-La-Liga" TargetMode="External"/><Relationship Id="rId1933" Type="http://schemas.openxmlformats.org/officeDocument/2006/relationships/hyperlink" Target="https://fbref.com/en/comps/12/2023-2024/2023-2024-La-Liga-Stats" TargetMode="External"/><Relationship Id="rId1934" Type="http://schemas.openxmlformats.org/officeDocument/2006/relationships/hyperlink" Target="https://fbref.com/en/players/8aafd64f/matchlogs/2023-2024/summary/Joao-Felix-Match-Logs" TargetMode="External"/><Relationship Id="rId1935" Type="http://schemas.openxmlformats.org/officeDocument/2006/relationships/hyperlink" Target="https://fbref.com/en/squads/cff3d9bb/2024-2025/c9/Chelsea-Stats-Premier-League" TargetMode="External"/><Relationship Id="rId1936" Type="http://schemas.openxmlformats.org/officeDocument/2006/relationships/hyperlink" Target="https://fbref.com/en/comps/9/Premier-League-Stats" TargetMode="External"/><Relationship Id="rId1937" Type="http://schemas.openxmlformats.org/officeDocument/2006/relationships/hyperlink" Target="https://fbref.com/en/players/8aafd64f/matchlogs/2024-2025/summary/Joao-Felix-Match-Logs" TargetMode="External"/><Relationship Id="rId1938" Type="http://schemas.openxmlformats.org/officeDocument/2006/relationships/hyperlink" Target="https://fbref.com/en/squads/09080694/2016-2017/c852/Chelsea-U23-Stats-Premier-League-2" TargetMode="External"/><Relationship Id="rId1939" Type="http://schemas.openxmlformats.org/officeDocument/2006/relationships/hyperlink" Target="https://fbref.com/en/comps/852/2016-2017/2016-2017-Premier-League-2-Stats" TargetMode="External"/><Relationship Id="rId1920" Type="http://schemas.openxmlformats.org/officeDocument/2006/relationships/hyperlink" Target="https://fbref.com/en/squads/db3b9613/2021-2022/c12/Atletico-Madrid-Stats-La-Liga" TargetMode="External"/><Relationship Id="rId1921" Type="http://schemas.openxmlformats.org/officeDocument/2006/relationships/hyperlink" Target="https://fbref.com/en/comps/12/2021-2022/2021-2022-La-Liga-Stats" TargetMode="External"/><Relationship Id="rId1922" Type="http://schemas.openxmlformats.org/officeDocument/2006/relationships/hyperlink" Target="https://fbref.com/en/players/8aafd64f/matchlogs/2021-2022/summary/Joao-Felix-Match-Logs" TargetMode="External"/><Relationship Id="rId1923" Type="http://schemas.openxmlformats.org/officeDocument/2006/relationships/hyperlink" Target="https://fbref.com/en/squads/cff3d9bb/2022-2023/c9/Chelsea-Stats-Premier-League" TargetMode="External"/><Relationship Id="rId1924" Type="http://schemas.openxmlformats.org/officeDocument/2006/relationships/hyperlink" Target="https://fbref.com/en/comps/9/2022-2023/2022-2023-Premier-League-Stats" TargetMode="External"/><Relationship Id="rId1925" Type="http://schemas.openxmlformats.org/officeDocument/2006/relationships/hyperlink" Target="https://fbref.com/en/players/8aafd64f/matchlogs/2022-2023/summary/Joao-Felix-Match-Logs" TargetMode="External"/><Relationship Id="rId1926" Type="http://schemas.openxmlformats.org/officeDocument/2006/relationships/hyperlink" Target="https://fbref.com/en/squads/db3b9613/2022-2023/c12/Atletico-Madrid-Stats-La-Liga" TargetMode="External"/><Relationship Id="rId1927" Type="http://schemas.openxmlformats.org/officeDocument/2006/relationships/hyperlink" Target="https://fbref.com/en/comps/12/2022-2023/2022-2023-La-Liga-Stats" TargetMode="External"/><Relationship Id="rId1928" Type="http://schemas.openxmlformats.org/officeDocument/2006/relationships/hyperlink" Target="https://fbref.com/en/players/8aafd64f/matchlogs/2022-2023/summary/Joao-Felix-Match-Logs" TargetMode="External"/><Relationship Id="rId1929" Type="http://schemas.openxmlformats.org/officeDocument/2006/relationships/hyperlink" Target="https://fbref.com/en/squads/db3b9613/2023-2024/c12/Atletico-Madrid-Stats-La-Liga" TargetMode="External"/><Relationship Id="rId1950" Type="http://schemas.openxmlformats.org/officeDocument/2006/relationships/hyperlink" Target="https://fbref.com/en/squads/cff3d9bb/2020-2021/c9/Chelsea-Stats-Premier-League" TargetMode="External"/><Relationship Id="rId1951" Type="http://schemas.openxmlformats.org/officeDocument/2006/relationships/hyperlink" Target="https://fbref.com/en/comps/9/2020-2021/2020-2021-Premier-League-Stats" TargetMode="External"/><Relationship Id="rId1952" Type="http://schemas.openxmlformats.org/officeDocument/2006/relationships/hyperlink" Target="https://fbref.com/en/players/9674002f/matchlogs/2020-2021/summary/Mason-Mount-Match-Logs" TargetMode="External"/><Relationship Id="rId1953" Type="http://schemas.openxmlformats.org/officeDocument/2006/relationships/hyperlink" Target="https://fbref.com/en/squads/cff3d9bb/2021-2022/c9/Chelsea-Stats-Premier-League" TargetMode="External"/><Relationship Id="rId1954" Type="http://schemas.openxmlformats.org/officeDocument/2006/relationships/hyperlink" Target="https://fbref.com/en/comps/9/2021-2022/2021-2022-Premier-League-Stats" TargetMode="External"/><Relationship Id="rId1955" Type="http://schemas.openxmlformats.org/officeDocument/2006/relationships/hyperlink" Target="https://fbref.com/en/players/9674002f/matchlogs/2021-2022/summary/Mason-Mount-Match-Logs" TargetMode="External"/><Relationship Id="rId1956" Type="http://schemas.openxmlformats.org/officeDocument/2006/relationships/hyperlink" Target="https://fbref.com/en/squads/cff3d9bb/2022-2023/c9/Chelsea-Stats-Premier-League" TargetMode="External"/><Relationship Id="rId1957" Type="http://schemas.openxmlformats.org/officeDocument/2006/relationships/hyperlink" Target="https://fbref.com/en/comps/9/2022-2023/2022-2023-Premier-League-Stats" TargetMode="External"/><Relationship Id="rId1958" Type="http://schemas.openxmlformats.org/officeDocument/2006/relationships/hyperlink" Target="https://fbref.com/en/players/9674002f/matchlogs/2022-2023/summary/Mason-Mount-Match-Logs" TargetMode="External"/><Relationship Id="rId1959" Type="http://schemas.openxmlformats.org/officeDocument/2006/relationships/hyperlink" Target="https://fbref.com/en/squads/19538871/2023-2024/c9/Manchester-United-Stats-Premier-League" TargetMode="External"/><Relationship Id="rId1940" Type="http://schemas.openxmlformats.org/officeDocument/2006/relationships/hyperlink" Target="https://fbref.com/en/players/9674002f/matchlogs/2016-2017/summary/Mason-Mount-Match-Logs" TargetMode="External"/><Relationship Id="rId1941" Type="http://schemas.openxmlformats.org/officeDocument/2006/relationships/hyperlink" Target="https://fbref.com/en/squads/209d7fa2/2017-2018/c23/Vitesse-Stats-Eredivisie" TargetMode="External"/><Relationship Id="rId1942" Type="http://schemas.openxmlformats.org/officeDocument/2006/relationships/hyperlink" Target="https://fbref.com/en/comps/23/2017-2018/2017-2018-Eredivisie-Stats" TargetMode="External"/><Relationship Id="rId1943" Type="http://schemas.openxmlformats.org/officeDocument/2006/relationships/hyperlink" Target="https://fbref.com/en/players/9674002f/matchlogs/2017-2018/summary/Mason-Mount-Match-Logs" TargetMode="External"/><Relationship Id="rId1944" Type="http://schemas.openxmlformats.org/officeDocument/2006/relationships/hyperlink" Target="https://fbref.com/en/squads/26ab47ee/2018-2019/c10/Derby-County-Stats-Championship" TargetMode="External"/><Relationship Id="rId1945" Type="http://schemas.openxmlformats.org/officeDocument/2006/relationships/hyperlink" Target="https://fbref.com/en/comps/10/2018-2019/2018-2019-Championship-Stats" TargetMode="External"/><Relationship Id="rId1946" Type="http://schemas.openxmlformats.org/officeDocument/2006/relationships/hyperlink" Target="https://fbref.com/en/players/9674002f/matchlogs/2018-2019/summary/Mason-Mount-Match-Logs" TargetMode="External"/><Relationship Id="rId1947" Type="http://schemas.openxmlformats.org/officeDocument/2006/relationships/hyperlink" Target="https://fbref.com/en/squads/cff3d9bb/2019-2020/c9/Chelsea-Stats-Premier-League" TargetMode="External"/><Relationship Id="rId1948" Type="http://schemas.openxmlformats.org/officeDocument/2006/relationships/hyperlink" Target="https://fbref.com/en/comps/9/2019-2020/2019-2020-Premier-League-Stats" TargetMode="External"/><Relationship Id="rId1949" Type="http://schemas.openxmlformats.org/officeDocument/2006/relationships/hyperlink" Target="https://fbref.com/en/players/9674002f/matchlogs/2019-2020/summary/Mason-Mount-Match-Logs" TargetMode="External"/><Relationship Id="rId1576" Type="http://schemas.openxmlformats.org/officeDocument/2006/relationships/hyperlink" Target="https://fbref.com/en/squads/8602292d/2015-2016/c9/Aston-Villa-Stats-Premier-League" TargetMode="External"/><Relationship Id="rId2423" Type="http://schemas.openxmlformats.org/officeDocument/2006/relationships/hyperlink" Target="https://fbref.com/en/players/e2716bd0/matchlogs/2012-2013/summary/David-Silva-Match-Logs" TargetMode="External"/><Relationship Id="rId1577" Type="http://schemas.openxmlformats.org/officeDocument/2006/relationships/hyperlink" Target="https://fbref.com/en/comps/9/2015-2016/2015-2016-Premier-League-Stats" TargetMode="External"/><Relationship Id="rId2424" Type="http://schemas.openxmlformats.org/officeDocument/2006/relationships/hyperlink" Target="https://fbref.com/en/squads/b8fd03ef/2013-2014/c9/Manchester-City-Stats-Premier-League" TargetMode="External"/><Relationship Id="rId1578" Type="http://schemas.openxmlformats.org/officeDocument/2006/relationships/hyperlink" Target="https://fbref.com/en/players/b0b4fd3e/matchlogs/2015-2016/summary/Jack-Grealish-Match-Logs" TargetMode="External"/><Relationship Id="rId2425" Type="http://schemas.openxmlformats.org/officeDocument/2006/relationships/hyperlink" Target="https://fbref.com/en/comps/9/2013-2014/2013-2014-Premier-League-Stats" TargetMode="External"/><Relationship Id="rId1579" Type="http://schemas.openxmlformats.org/officeDocument/2006/relationships/hyperlink" Target="https://fbref.com/en/squads/8602292d/2016-2017/c10/Aston-Villa-Stats-Championship" TargetMode="External"/><Relationship Id="rId2426" Type="http://schemas.openxmlformats.org/officeDocument/2006/relationships/hyperlink" Target="https://fbref.com/en/players/e2716bd0/matchlogs/2013-2014/summary/David-Silva-Match-Logs" TargetMode="External"/><Relationship Id="rId2427" Type="http://schemas.openxmlformats.org/officeDocument/2006/relationships/hyperlink" Target="https://fbref.com/en/squads/b8fd03ef/2014-2015/c9/Manchester-City-Stats-Premier-League" TargetMode="External"/><Relationship Id="rId2428" Type="http://schemas.openxmlformats.org/officeDocument/2006/relationships/hyperlink" Target="https://fbref.com/en/comps/9/2014-2015/2014-2015-Premier-League-Stats" TargetMode="External"/><Relationship Id="rId2429" Type="http://schemas.openxmlformats.org/officeDocument/2006/relationships/hyperlink" Target="https://fbref.com/en/players/e2716bd0/matchlogs/2014-2015/summary/David-Silva-Match-Logs" TargetMode="External"/><Relationship Id="rId509" Type="http://schemas.openxmlformats.org/officeDocument/2006/relationships/hyperlink" Target="https://fbref.com/en/players/3eb22ec9/matchlogs/2018-2019/summary/Bernardo-Silva-Match-Logs" TargetMode="External"/><Relationship Id="rId508" Type="http://schemas.openxmlformats.org/officeDocument/2006/relationships/hyperlink" Target="https://fbref.com/en/comps/9/2018-2019/2018-2019-Premier-League-Stats" TargetMode="External"/><Relationship Id="rId503" Type="http://schemas.openxmlformats.org/officeDocument/2006/relationships/hyperlink" Target="https://fbref.com/en/players/3eb22ec9/matchlogs/2016-2017/summary/Bernardo-Silva-Match-Logs" TargetMode="External"/><Relationship Id="rId987" Type="http://schemas.openxmlformats.org/officeDocument/2006/relationships/hyperlink" Target="https://fbref.com/en/squads/d298ef2c/2012-2013/c13/Saint-Etienne-Stats-Ligue-1" TargetMode="External"/><Relationship Id="rId502" Type="http://schemas.openxmlformats.org/officeDocument/2006/relationships/hyperlink" Target="https://fbref.com/en/comps/13/2016-2017/2016-2017-Ligue-1-Stats" TargetMode="External"/><Relationship Id="rId986" Type="http://schemas.openxmlformats.org/officeDocument/2006/relationships/hyperlink" Target="https://fbref.com/en/players/d5dd5f1f/matchlogs/2011-2012/summary/Pierre-Emerick-Aubameyang-Match-Logs" TargetMode="External"/><Relationship Id="rId501" Type="http://schemas.openxmlformats.org/officeDocument/2006/relationships/hyperlink" Target="https://fbref.com/en/squads/fd6114db/2016-2017/c13/Monaco-Stats-Ligue-1" TargetMode="External"/><Relationship Id="rId985" Type="http://schemas.openxmlformats.org/officeDocument/2006/relationships/hyperlink" Target="https://fbref.com/en/comps/13/2011-2012/2011-2012-Ligue-1-Stats" TargetMode="External"/><Relationship Id="rId500" Type="http://schemas.openxmlformats.org/officeDocument/2006/relationships/hyperlink" Target="https://fbref.com/en/players/3eb22ec9/matchlogs/2015-2016/summary/Bernardo-Silva-Match-Logs" TargetMode="External"/><Relationship Id="rId984" Type="http://schemas.openxmlformats.org/officeDocument/2006/relationships/hyperlink" Target="https://fbref.com/en/squads/d298ef2c/2011-2012/c13/Saint-Etienne-Stats-Ligue-1" TargetMode="External"/><Relationship Id="rId507" Type="http://schemas.openxmlformats.org/officeDocument/2006/relationships/hyperlink" Target="https://fbref.com/en/squads/b8fd03ef/2018-2019/c9/Manchester-City-Stats-Premier-League" TargetMode="External"/><Relationship Id="rId506" Type="http://schemas.openxmlformats.org/officeDocument/2006/relationships/hyperlink" Target="https://fbref.com/en/players/3eb22ec9/matchlogs/2017-2018/summary/Bernardo-Silva-Match-Logs" TargetMode="External"/><Relationship Id="rId505" Type="http://schemas.openxmlformats.org/officeDocument/2006/relationships/hyperlink" Target="https://fbref.com/en/comps/9/2017-2018/2017-2018-Premier-League-Stats" TargetMode="External"/><Relationship Id="rId989" Type="http://schemas.openxmlformats.org/officeDocument/2006/relationships/hyperlink" Target="https://fbref.com/en/players/d5dd5f1f/matchlogs/2012-2013/summary/Pierre-Emerick-Aubameyang-Match-Logs" TargetMode="External"/><Relationship Id="rId504" Type="http://schemas.openxmlformats.org/officeDocument/2006/relationships/hyperlink" Target="https://fbref.com/en/squads/b8fd03ef/2017-2018/c9/Manchester-City-Stats-Premier-League" TargetMode="External"/><Relationship Id="rId988" Type="http://schemas.openxmlformats.org/officeDocument/2006/relationships/hyperlink" Target="https://fbref.com/en/comps/13/2012-2013/2012-2013-Ligue-1-Stats" TargetMode="External"/><Relationship Id="rId1570" Type="http://schemas.openxmlformats.org/officeDocument/2006/relationships/hyperlink" Target="https://fbref.com/en/squads/8602292d/2013-2014/c9/Aston-Villa-Stats-Premier-League" TargetMode="External"/><Relationship Id="rId1571" Type="http://schemas.openxmlformats.org/officeDocument/2006/relationships/hyperlink" Target="https://fbref.com/en/comps/9/2013-2014/2013-2014-Premier-League-Stats" TargetMode="External"/><Relationship Id="rId983" Type="http://schemas.openxmlformats.org/officeDocument/2006/relationships/hyperlink" Target="https://fbref.com/en/players/d5dd5f1f/matchlogs/2010-2011/summary/Pierre-Emerick-Aubameyang-Match-Logs" TargetMode="External"/><Relationship Id="rId1572" Type="http://schemas.openxmlformats.org/officeDocument/2006/relationships/hyperlink" Target="https://fbref.com/en/players/b0b4fd3e/matchlogs/2013-2014/summary/Jack-Grealish-Match-Logs" TargetMode="External"/><Relationship Id="rId982" Type="http://schemas.openxmlformats.org/officeDocument/2006/relationships/hyperlink" Target="https://fbref.com/en/comps/13/2010-2011/2010-2011-Ligue-1-Stats" TargetMode="External"/><Relationship Id="rId1573" Type="http://schemas.openxmlformats.org/officeDocument/2006/relationships/hyperlink" Target="https://fbref.com/en/squads/8602292d/2014-2015/c9/Aston-Villa-Stats-Premier-League" TargetMode="External"/><Relationship Id="rId2420" Type="http://schemas.openxmlformats.org/officeDocument/2006/relationships/hyperlink" Target="https://fbref.com/en/players/e2716bd0/matchlogs/2011-2012/summary/David-Silva-Match-Logs" TargetMode="External"/><Relationship Id="rId981" Type="http://schemas.openxmlformats.org/officeDocument/2006/relationships/hyperlink" Target="https://fbref.com/en/squads/d298ef2c/2010-2011/c13/Saint-Etienne-Stats-Ligue-1" TargetMode="External"/><Relationship Id="rId1574" Type="http://schemas.openxmlformats.org/officeDocument/2006/relationships/hyperlink" Target="https://fbref.com/en/comps/9/2014-2015/2014-2015-Premier-League-Stats" TargetMode="External"/><Relationship Id="rId2421" Type="http://schemas.openxmlformats.org/officeDocument/2006/relationships/hyperlink" Target="https://fbref.com/en/squads/b8fd03ef/2012-2013/c9/Manchester-City-Stats-Premier-League" TargetMode="External"/><Relationship Id="rId980" Type="http://schemas.openxmlformats.org/officeDocument/2006/relationships/hyperlink" Target="https://fbref.com/en/players/d5dd5f1f/matchlogs/2010-2011/summary/Pierre-Emerick-Aubameyang-Match-Logs" TargetMode="External"/><Relationship Id="rId1575" Type="http://schemas.openxmlformats.org/officeDocument/2006/relationships/hyperlink" Target="https://fbref.com/en/players/b0b4fd3e/matchlogs/2014-2015/summary/Jack-Grealish-Match-Logs" TargetMode="External"/><Relationship Id="rId2422" Type="http://schemas.openxmlformats.org/officeDocument/2006/relationships/hyperlink" Target="https://fbref.com/en/comps/9/2012-2013/2012-2013-Premier-League-Stats" TargetMode="External"/><Relationship Id="rId1565" Type="http://schemas.openxmlformats.org/officeDocument/2006/relationships/hyperlink" Target="https://fbref.com/en/comps/26/Super-Lig-Stats" TargetMode="External"/><Relationship Id="rId2412" Type="http://schemas.openxmlformats.org/officeDocument/2006/relationships/hyperlink" Target="https://fbref.com/en/squads/dcc91a7b/2009-2010/c12/Valencia-Stats-La-Liga" TargetMode="External"/><Relationship Id="rId1566" Type="http://schemas.openxmlformats.org/officeDocument/2006/relationships/hyperlink" Target="https://fbref.com/en/players/2475dcc6/matchlogs/2024-2025/summary/Dusan-Tadic-Match-Logs" TargetMode="External"/><Relationship Id="rId2413" Type="http://schemas.openxmlformats.org/officeDocument/2006/relationships/hyperlink" Target="https://fbref.com/en/comps/12/2009-2010/2009-2010-La-Liga-Stats" TargetMode="External"/><Relationship Id="rId1567" Type="http://schemas.openxmlformats.org/officeDocument/2006/relationships/hyperlink" Target="https://fbref.com/en/squads/3b27de1f/2013-2014/c15/Notts-County-Stats-League-One" TargetMode="External"/><Relationship Id="rId2414" Type="http://schemas.openxmlformats.org/officeDocument/2006/relationships/hyperlink" Target="https://fbref.com/en/players/e2716bd0/matchlogs/2009-2010/summary/David-Silva-Match-Logs" TargetMode="External"/><Relationship Id="rId1568" Type="http://schemas.openxmlformats.org/officeDocument/2006/relationships/hyperlink" Target="https://fbref.com/en/comps/15/2013-2014/2013-2014-League-One-Stats" TargetMode="External"/><Relationship Id="rId2415" Type="http://schemas.openxmlformats.org/officeDocument/2006/relationships/hyperlink" Target="https://fbref.com/en/squads/b8fd03ef/2010-2011/c9/Manchester-City-Stats-Premier-League" TargetMode="External"/><Relationship Id="rId1569" Type="http://schemas.openxmlformats.org/officeDocument/2006/relationships/hyperlink" Target="https://fbref.com/en/players/b0b4fd3e/matchlogs/2013-2014/summary/Jack-Grealish-Match-Logs" TargetMode="External"/><Relationship Id="rId2416" Type="http://schemas.openxmlformats.org/officeDocument/2006/relationships/hyperlink" Target="https://fbref.com/en/comps/9/2010-2011/2010-2011-Premier-League-Stats" TargetMode="External"/><Relationship Id="rId2417" Type="http://schemas.openxmlformats.org/officeDocument/2006/relationships/hyperlink" Target="https://fbref.com/en/players/e2716bd0/matchlogs/2010-2011/summary/David-Silva-Match-Logs" TargetMode="External"/><Relationship Id="rId2418" Type="http://schemas.openxmlformats.org/officeDocument/2006/relationships/hyperlink" Target="https://fbref.com/en/squads/b8fd03ef/2011-2012/c9/Manchester-City-Stats-Premier-League" TargetMode="External"/><Relationship Id="rId2419" Type="http://schemas.openxmlformats.org/officeDocument/2006/relationships/hyperlink" Target="https://fbref.com/en/comps/9/2011-2012/2011-2012-Premier-League-Stats" TargetMode="External"/><Relationship Id="rId976" Type="http://schemas.openxmlformats.org/officeDocument/2006/relationships/hyperlink" Target="https://fbref.com/en/comps/13/2009-2010/2009-2010-Ligue-1-Stats" TargetMode="External"/><Relationship Id="rId975" Type="http://schemas.openxmlformats.org/officeDocument/2006/relationships/hyperlink" Target="https://fbref.com/en/squads/cb188c0c/2009-2010/c13/Lille-Stats-Ligue-1" TargetMode="External"/><Relationship Id="rId974" Type="http://schemas.openxmlformats.org/officeDocument/2006/relationships/hyperlink" Target="https://fbref.com/en/players/bece776f/matchlogs/2024-2025/summary/Nabil-Fekir-Match-Logs" TargetMode="External"/><Relationship Id="rId973" Type="http://schemas.openxmlformats.org/officeDocument/2006/relationships/hyperlink" Target="https://fbref.com/en/comps/12/La-Liga-Stats" TargetMode="External"/><Relationship Id="rId979" Type="http://schemas.openxmlformats.org/officeDocument/2006/relationships/hyperlink" Target="https://fbref.com/en/comps/13/2010-2011/2010-2011-Ligue-1-Stats" TargetMode="External"/><Relationship Id="rId978" Type="http://schemas.openxmlformats.org/officeDocument/2006/relationships/hyperlink" Target="https://fbref.com/en/squads/fd6114db/2010-2011/c13/Monaco-Stats-Ligue-1" TargetMode="External"/><Relationship Id="rId977" Type="http://schemas.openxmlformats.org/officeDocument/2006/relationships/hyperlink" Target="https://fbref.com/en/players/d5dd5f1f/matchlogs/2009-2010/summary/Pierre-Emerick-Aubameyang-Match-Logs" TargetMode="External"/><Relationship Id="rId1560" Type="http://schemas.openxmlformats.org/officeDocument/2006/relationships/hyperlink" Target="https://fbref.com/en/players/2475dcc6/matchlogs/2022-2023/summary/Dusan-Tadic-Match-Logs" TargetMode="External"/><Relationship Id="rId972" Type="http://schemas.openxmlformats.org/officeDocument/2006/relationships/hyperlink" Target="https://fbref.com/en/squads/fc536746/2024-2025/c12/Real-Betis-Stats-La-Liga" TargetMode="External"/><Relationship Id="rId1561" Type="http://schemas.openxmlformats.org/officeDocument/2006/relationships/hyperlink" Target="https://fbref.com/en/squads/ae1e2d7d/2023-2024/c26/Fenerbahce-Stats-Super-Lig" TargetMode="External"/><Relationship Id="rId971" Type="http://schemas.openxmlformats.org/officeDocument/2006/relationships/hyperlink" Target="https://fbref.com/en/players/bece776f/matchlogs/2023-2024/summary/Nabil-Fekir-Match-Logs" TargetMode="External"/><Relationship Id="rId1562" Type="http://schemas.openxmlformats.org/officeDocument/2006/relationships/hyperlink" Target="https://fbref.com/en/comps/26/2023-2024/2023-2024-Super-Lig-Stats" TargetMode="External"/><Relationship Id="rId970" Type="http://schemas.openxmlformats.org/officeDocument/2006/relationships/hyperlink" Target="https://fbref.com/en/comps/12/2023-2024/2023-2024-La-Liga-Stats" TargetMode="External"/><Relationship Id="rId1563" Type="http://schemas.openxmlformats.org/officeDocument/2006/relationships/hyperlink" Target="https://fbref.com/en/players/2475dcc6/matchlogs/2023-2024/summary/Dusan-Tadic-Match-Logs" TargetMode="External"/><Relationship Id="rId2410" Type="http://schemas.openxmlformats.org/officeDocument/2006/relationships/hyperlink" Target="https://fbref.com/en/comps/12/2008-2009/2008-2009-La-Liga-Stats" TargetMode="External"/><Relationship Id="rId1564" Type="http://schemas.openxmlformats.org/officeDocument/2006/relationships/hyperlink" Target="https://fbref.com/en/squads/ae1e2d7d/2024-2025/c26/Fenerbahce-Stats-Super-Lig" TargetMode="External"/><Relationship Id="rId2411" Type="http://schemas.openxmlformats.org/officeDocument/2006/relationships/hyperlink" Target="https://fbref.com/en/players/e2716bd0/matchlogs/2008-2009/summary/David-Silva-Match-Logs" TargetMode="External"/><Relationship Id="rId1114" Type="http://schemas.openxmlformats.org/officeDocument/2006/relationships/hyperlink" Target="https://fbref.com/en/squads/206d90db/2022-2023/c12/Barcelona-Stats-La-Liga" TargetMode="External"/><Relationship Id="rId1598" Type="http://schemas.openxmlformats.org/officeDocument/2006/relationships/hyperlink" Target="https://fbref.com/en/comps/9/2021-2022/2021-2022-Premier-League-Stats" TargetMode="External"/><Relationship Id="rId2445" Type="http://schemas.openxmlformats.org/officeDocument/2006/relationships/hyperlink" Target="https://fbref.com/en/squads/e31d1cd9/2020-2021/c12/Real-Sociedad-Stats-La-Liga" TargetMode="External"/><Relationship Id="rId1115" Type="http://schemas.openxmlformats.org/officeDocument/2006/relationships/hyperlink" Target="https://fbref.com/en/comps/12/2022-2023/2022-2023-La-Liga-Stats" TargetMode="External"/><Relationship Id="rId1599" Type="http://schemas.openxmlformats.org/officeDocument/2006/relationships/hyperlink" Target="https://fbref.com/en/players/b0b4fd3e/matchlogs/2021-2022/summary/Jack-Grealish-Match-Logs" TargetMode="External"/><Relationship Id="rId2446" Type="http://schemas.openxmlformats.org/officeDocument/2006/relationships/hyperlink" Target="https://fbref.com/en/comps/12/2020-2021/2020-2021-La-Liga-Stats" TargetMode="External"/><Relationship Id="rId1116" Type="http://schemas.openxmlformats.org/officeDocument/2006/relationships/hyperlink" Target="https://fbref.com/en/players/8f696594/matchlogs/2022-2023/summary/Memphis-Match-Logs" TargetMode="External"/><Relationship Id="rId2447" Type="http://schemas.openxmlformats.org/officeDocument/2006/relationships/hyperlink" Target="https://fbref.com/en/players/e2716bd0/matchlogs/2020-2021/summary/David-Silva-Match-Logs" TargetMode="External"/><Relationship Id="rId1117" Type="http://schemas.openxmlformats.org/officeDocument/2006/relationships/hyperlink" Target="https://fbref.com/en/squads/db3b9613/2022-2023/c12/Atletico-Madrid-Stats-La-Liga" TargetMode="External"/><Relationship Id="rId2448" Type="http://schemas.openxmlformats.org/officeDocument/2006/relationships/hyperlink" Target="https://fbref.com/en/squads/e31d1cd9/2021-2022/c12/Real-Sociedad-Stats-La-Liga" TargetMode="External"/><Relationship Id="rId1118" Type="http://schemas.openxmlformats.org/officeDocument/2006/relationships/hyperlink" Target="https://fbref.com/en/comps/12/2022-2023/2022-2023-La-Liga-Stats" TargetMode="External"/><Relationship Id="rId2449" Type="http://schemas.openxmlformats.org/officeDocument/2006/relationships/hyperlink" Target="https://fbref.com/en/comps/12/2021-2022/2021-2022-La-Liga-Stats" TargetMode="External"/><Relationship Id="rId1119" Type="http://schemas.openxmlformats.org/officeDocument/2006/relationships/hyperlink" Target="https://fbref.com/en/players/8f696594/matchlogs/2022-2023/summary/Memphis-Match-Logs" TargetMode="External"/><Relationship Id="rId525" Type="http://schemas.openxmlformats.org/officeDocument/2006/relationships/hyperlink" Target="https://fbref.com/en/squads/b8fd03ef/2024-2025/c9/Manchester-City-Stats-Premier-League" TargetMode="External"/><Relationship Id="rId524" Type="http://schemas.openxmlformats.org/officeDocument/2006/relationships/hyperlink" Target="https://fbref.com/en/players/3eb22ec9/matchlogs/2023-2024/summary/Bernardo-Silva-Match-Logs" TargetMode="External"/><Relationship Id="rId523" Type="http://schemas.openxmlformats.org/officeDocument/2006/relationships/hyperlink" Target="https://fbref.com/en/comps/9/2023-2024/2023-2024-Premier-League-Stats" TargetMode="External"/><Relationship Id="rId522" Type="http://schemas.openxmlformats.org/officeDocument/2006/relationships/hyperlink" Target="https://fbref.com/en/squads/b8fd03ef/2023-2024/c9/Manchester-City-Stats-Premier-League" TargetMode="External"/><Relationship Id="rId529" Type="http://schemas.openxmlformats.org/officeDocument/2006/relationships/hyperlink" Target="https://fbref.com/en/comps/20/2008-2009/2008-2009-Bundesliga-Stats" TargetMode="External"/><Relationship Id="rId528" Type="http://schemas.openxmlformats.org/officeDocument/2006/relationships/hyperlink" Target="https://fbref.com/en/squads/054efa67/2008-2009/c20/Bayern-Munich-Stats-Bundesliga" TargetMode="External"/><Relationship Id="rId527" Type="http://schemas.openxmlformats.org/officeDocument/2006/relationships/hyperlink" Target="https://fbref.com/en/players/3eb22ec9/matchlogs/2024-2025/summary/Bernardo-Silva-Match-Logs" TargetMode="External"/><Relationship Id="rId526" Type="http://schemas.openxmlformats.org/officeDocument/2006/relationships/hyperlink" Target="https://fbref.com/en/comps/9/Premier-League-Stats" TargetMode="External"/><Relationship Id="rId1590" Type="http://schemas.openxmlformats.org/officeDocument/2006/relationships/hyperlink" Target="https://fbref.com/en/players/b0b4fd3e/matchlogs/2018-2019/summary/Jack-Grealish-Match-Logs" TargetMode="External"/><Relationship Id="rId1591" Type="http://schemas.openxmlformats.org/officeDocument/2006/relationships/hyperlink" Target="https://fbref.com/en/squads/8602292d/2019-2020/c9/Aston-Villa-Stats-Premier-League" TargetMode="External"/><Relationship Id="rId1592" Type="http://schemas.openxmlformats.org/officeDocument/2006/relationships/hyperlink" Target="https://fbref.com/en/comps/9/2019-2020/2019-2020-Premier-League-Stats" TargetMode="External"/><Relationship Id="rId1593" Type="http://schemas.openxmlformats.org/officeDocument/2006/relationships/hyperlink" Target="https://fbref.com/en/players/b0b4fd3e/matchlogs/2019-2020/summary/Jack-Grealish-Match-Logs" TargetMode="External"/><Relationship Id="rId2440" Type="http://schemas.openxmlformats.org/officeDocument/2006/relationships/hyperlink" Target="https://fbref.com/en/comps/9/2018-2019/2018-2019-Premier-League-Stats" TargetMode="External"/><Relationship Id="rId521" Type="http://schemas.openxmlformats.org/officeDocument/2006/relationships/hyperlink" Target="https://fbref.com/en/players/3eb22ec9/matchlogs/2022-2023/summary/Bernardo-Silva-Match-Logs" TargetMode="External"/><Relationship Id="rId1110" Type="http://schemas.openxmlformats.org/officeDocument/2006/relationships/hyperlink" Target="https://fbref.com/en/players/8f696594/matchlogs/2020-2021/summary/Memphis-Match-Logs" TargetMode="External"/><Relationship Id="rId1594" Type="http://schemas.openxmlformats.org/officeDocument/2006/relationships/hyperlink" Target="https://fbref.com/en/squads/8602292d/2020-2021/c9/Aston-Villa-Stats-Premier-League" TargetMode="External"/><Relationship Id="rId2441" Type="http://schemas.openxmlformats.org/officeDocument/2006/relationships/hyperlink" Target="https://fbref.com/en/players/e2716bd0/matchlogs/2018-2019/summary/David-Silva-Match-Logs" TargetMode="External"/><Relationship Id="rId520" Type="http://schemas.openxmlformats.org/officeDocument/2006/relationships/hyperlink" Target="https://fbref.com/en/comps/9/2022-2023/2022-2023-Premier-League-Stats" TargetMode="External"/><Relationship Id="rId1111" Type="http://schemas.openxmlformats.org/officeDocument/2006/relationships/hyperlink" Target="https://fbref.com/en/squads/206d90db/2021-2022/c12/Barcelona-Stats-La-Liga" TargetMode="External"/><Relationship Id="rId1595" Type="http://schemas.openxmlformats.org/officeDocument/2006/relationships/hyperlink" Target="https://fbref.com/en/comps/9/2020-2021/2020-2021-Premier-League-Stats" TargetMode="External"/><Relationship Id="rId2442" Type="http://schemas.openxmlformats.org/officeDocument/2006/relationships/hyperlink" Target="https://fbref.com/en/squads/b8fd03ef/2019-2020/c9/Manchester-City-Stats-Premier-League" TargetMode="External"/><Relationship Id="rId1112" Type="http://schemas.openxmlformats.org/officeDocument/2006/relationships/hyperlink" Target="https://fbref.com/en/comps/12/2021-2022/2021-2022-La-Liga-Stats" TargetMode="External"/><Relationship Id="rId1596" Type="http://schemas.openxmlformats.org/officeDocument/2006/relationships/hyperlink" Target="https://fbref.com/en/players/b0b4fd3e/matchlogs/2020-2021/summary/Jack-Grealish-Match-Logs" TargetMode="External"/><Relationship Id="rId2443" Type="http://schemas.openxmlformats.org/officeDocument/2006/relationships/hyperlink" Target="https://fbref.com/en/comps/9/2019-2020/2019-2020-Premier-League-Stats" TargetMode="External"/><Relationship Id="rId1113" Type="http://schemas.openxmlformats.org/officeDocument/2006/relationships/hyperlink" Target="https://fbref.com/en/players/8f696594/matchlogs/2021-2022/summary/Memphis-Match-Logs" TargetMode="External"/><Relationship Id="rId1597" Type="http://schemas.openxmlformats.org/officeDocument/2006/relationships/hyperlink" Target="https://fbref.com/en/squads/b8fd03ef/2021-2022/c9/Manchester-City-Stats-Premier-League" TargetMode="External"/><Relationship Id="rId2444" Type="http://schemas.openxmlformats.org/officeDocument/2006/relationships/hyperlink" Target="https://fbref.com/en/players/e2716bd0/matchlogs/2019-2020/summary/David-Silva-Match-Logs" TargetMode="External"/><Relationship Id="rId1103" Type="http://schemas.openxmlformats.org/officeDocument/2006/relationships/hyperlink" Target="https://fbref.com/en/comps/13/2018-2019/2018-2019-Ligue-1-Stats" TargetMode="External"/><Relationship Id="rId1587" Type="http://schemas.openxmlformats.org/officeDocument/2006/relationships/hyperlink" Target="https://fbref.com/en/players/b0b4fd3e/matchlogs/2017-2018/summary/Jack-Grealish-Match-Logs" TargetMode="External"/><Relationship Id="rId2434" Type="http://schemas.openxmlformats.org/officeDocument/2006/relationships/hyperlink" Target="https://fbref.com/en/comps/9/2016-2017/2016-2017-Premier-League-Stats" TargetMode="External"/><Relationship Id="rId1104" Type="http://schemas.openxmlformats.org/officeDocument/2006/relationships/hyperlink" Target="https://fbref.com/en/players/8f696594/matchlogs/2018-2019/summary/Memphis-Match-Logs" TargetMode="External"/><Relationship Id="rId1588" Type="http://schemas.openxmlformats.org/officeDocument/2006/relationships/hyperlink" Target="https://fbref.com/en/squads/8602292d/2018-2019/c10/Aston-Villa-Stats-Championship" TargetMode="External"/><Relationship Id="rId2435" Type="http://schemas.openxmlformats.org/officeDocument/2006/relationships/hyperlink" Target="https://fbref.com/en/players/e2716bd0/matchlogs/2016-2017/summary/David-Silva-Match-Logs" TargetMode="External"/><Relationship Id="rId1105" Type="http://schemas.openxmlformats.org/officeDocument/2006/relationships/hyperlink" Target="https://fbref.com/en/squads/d53c0b06/2019-2020/c13/Lyon-Stats-Ligue-1" TargetMode="External"/><Relationship Id="rId1589" Type="http://schemas.openxmlformats.org/officeDocument/2006/relationships/hyperlink" Target="https://fbref.com/en/comps/10/2018-2019/2018-2019-Championship-Stats" TargetMode="External"/><Relationship Id="rId2436" Type="http://schemas.openxmlformats.org/officeDocument/2006/relationships/hyperlink" Target="https://fbref.com/en/squads/b8fd03ef/2017-2018/c9/Manchester-City-Stats-Premier-League" TargetMode="External"/><Relationship Id="rId1106" Type="http://schemas.openxmlformats.org/officeDocument/2006/relationships/hyperlink" Target="https://fbref.com/en/comps/13/2019-2020/2019-2020-Ligue-1-Stats" TargetMode="External"/><Relationship Id="rId2437" Type="http://schemas.openxmlformats.org/officeDocument/2006/relationships/hyperlink" Target="https://fbref.com/en/comps/9/2017-2018/2017-2018-Premier-League-Stats" TargetMode="External"/><Relationship Id="rId1107" Type="http://schemas.openxmlformats.org/officeDocument/2006/relationships/hyperlink" Target="https://fbref.com/en/players/8f696594/matchlogs/2019-2020/summary/Memphis-Match-Logs" TargetMode="External"/><Relationship Id="rId2438" Type="http://schemas.openxmlformats.org/officeDocument/2006/relationships/hyperlink" Target="https://fbref.com/en/players/e2716bd0/matchlogs/2017-2018/summary/David-Silva-Match-Logs" TargetMode="External"/><Relationship Id="rId1108" Type="http://schemas.openxmlformats.org/officeDocument/2006/relationships/hyperlink" Target="https://fbref.com/en/squads/d53c0b06/2020-2021/c13/Lyon-Stats-Ligue-1" TargetMode="External"/><Relationship Id="rId2439" Type="http://schemas.openxmlformats.org/officeDocument/2006/relationships/hyperlink" Target="https://fbref.com/en/squads/b8fd03ef/2018-2019/c9/Manchester-City-Stats-Premier-League" TargetMode="External"/><Relationship Id="rId1109" Type="http://schemas.openxmlformats.org/officeDocument/2006/relationships/hyperlink" Target="https://fbref.com/en/comps/13/2020-2021/2020-2021-Ligue-1-Stats" TargetMode="External"/><Relationship Id="rId519" Type="http://schemas.openxmlformats.org/officeDocument/2006/relationships/hyperlink" Target="https://fbref.com/en/squads/b8fd03ef/2022-2023/c9/Manchester-City-Stats-Premier-League" TargetMode="External"/><Relationship Id="rId514" Type="http://schemas.openxmlformats.org/officeDocument/2006/relationships/hyperlink" Target="https://fbref.com/en/comps/9/2020-2021/2020-2021-Premier-League-Stats" TargetMode="External"/><Relationship Id="rId998" Type="http://schemas.openxmlformats.org/officeDocument/2006/relationships/hyperlink" Target="https://fbref.com/en/players/d5dd5f1f/matchlogs/2015-2016/summary/Pierre-Emerick-Aubameyang-Match-Logs" TargetMode="External"/><Relationship Id="rId513" Type="http://schemas.openxmlformats.org/officeDocument/2006/relationships/hyperlink" Target="https://fbref.com/en/squads/b8fd03ef/2020-2021/c9/Manchester-City-Stats-Premier-League" TargetMode="External"/><Relationship Id="rId997" Type="http://schemas.openxmlformats.org/officeDocument/2006/relationships/hyperlink" Target="https://fbref.com/en/comps/20/2015-2016/2015-2016-Bundesliga-Stats" TargetMode="External"/><Relationship Id="rId512" Type="http://schemas.openxmlformats.org/officeDocument/2006/relationships/hyperlink" Target="https://fbref.com/en/players/3eb22ec9/matchlogs/2019-2020/summary/Bernardo-Silva-Match-Logs" TargetMode="External"/><Relationship Id="rId996" Type="http://schemas.openxmlformats.org/officeDocument/2006/relationships/hyperlink" Target="https://fbref.com/en/squads/add600ae/2015-2016/c20/Dortmund-Stats-Bundesliga" TargetMode="External"/><Relationship Id="rId511" Type="http://schemas.openxmlformats.org/officeDocument/2006/relationships/hyperlink" Target="https://fbref.com/en/comps/9/2019-2020/2019-2020-Premier-League-Stats" TargetMode="External"/><Relationship Id="rId995" Type="http://schemas.openxmlformats.org/officeDocument/2006/relationships/hyperlink" Target="https://fbref.com/en/players/d5dd5f1f/matchlogs/2014-2015/summary/Pierre-Emerick-Aubameyang-Match-Logs" TargetMode="External"/><Relationship Id="rId518" Type="http://schemas.openxmlformats.org/officeDocument/2006/relationships/hyperlink" Target="https://fbref.com/en/players/3eb22ec9/matchlogs/2021-2022/summary/Bernardo-Silva-Match-Logs" TargetMode="External"/><Relationship Id="rId517" Type="http://schemas.openxmlformats.org/officeDocument/2006/relationships/hyperlink" Target="https://fbref.com/en/comps/9/2021-2022/2021-2022-Premier-League-Stats" TargetMode="External"/><Relationship Id="rId516" Type="http://schemas.openxmlformats.org/officeDocument/2006/relationships/hyperlink" Target="https://fbref.com/en/squads/b8fd03ef/2021-2022/c9/Manchester-City-Stats-Premier-League" TargetMode="External"/><Relationship Id="rId515" Type="http://schemas.openxmlformats.org/officeDocument/2006/relationships/hyperlink" Target="https://fbref.com/en/players/3eb22ec9/matchlogs/2020-2021/summary/Bernardo-Silva-Match-Logs" TargetMode="External"/><Relationship Id="rId999" Type="http://schemas.openxmlformats.org/officeDocument/2006/relationships/hyperlink" Target="https://fbref.com/en/squads/add600ae/2016-2017/c20/Dortmund-Stats-Bundesliga" TargetMode="External"/><Relationship Id="rId990" Type="http://schemas.openxmlformats.org/officeDocument/2006/relationships/hyperlink" Target="https://fbref.com/en/squads/add600ae/2013-2014/c20/Dortmund-Stats-Bundesliga" TargetMode="External"/><Relationship Id="rId1580" Type="http://schemas.openxmlformats.org/officeDocument/2006/relationships/hyperlink" Target="https://fbref.com/en/comps/10/2016-2017/2016-2017-Championship-Stats" TargetMode="External"/><Relationship Id="rId1581" Type="http://schemas.openxmlformats.org/officeDocument/2006/relationships/hyperlink" Target="https://fbref.com/en/players/b0b4fd3e/matchlogs/2016-2017/summary/Jack-Grealish-Match-Logs" TargetMode="External"/><Relationship Id="rId1582" Type="http://schemas.openxmlformats.org/officeDocument/2006/relationships/hyperlink" Target="https://fbref.com/en/squads/5b4413b6/2017-2018/c853/Aston-Villa-U23-Stats-Premier-League-2----Division-2" TargetMode="External"/><Relationship Id="rId510" Type="http://schemas.openxmlformats.org/officeDocument/2006/relationships/hyperlink" Target="https://fbref.com/en/squads/b8fd03ef/2019-2020/c9/Manchester-City-Stats-Premier-League" TargetMode="External"/><Relationship Id="rId994" Type="http://schemas.openxmlformats.org/officeDocument/2006/relationships/hyperlink" Target="https://fbref.com/en/comps/20/2014-2015/2014-2015-Bundesliga-Stats" TargetMode="External"/><Relationship Id="rId1583" Type="http://schemas.openxmlformats.org/officeDocument/2006/relationships/hyperlink" Target="https://fbref.com/en/comps/853/2017-2018/2017-2018-Premier-League-2----Division-2-Stats" TargetMode="External"/><Relationship Id="rId2430" Type="http://schemas.openxmlformats.org/officeDocument/2006/relationships/hyperlink" Target="https://fbref.com/en/squads/b8fd03ef/2015-2016/c9/Manchester-City-Stats-Premier-League" TargetMode="External"/><Relationship Id="rId993" Type="http://schemas.openxmlformats.org/officeDocument/2006/relationships/hyperlink" Target="https://fbref.com/en/squads/add600ae/2014-2015/c20/Dortmund-Stats-Bundesliga" TargetMode="External"/><Relationship Id="rId1100" Type="http://schemas.openxmlformats.org/officeDocument/2006/relationships/hyperlink" Target="https://fbref.com/en/comps/13/2017-2018/2017-2018-Ligue-1-Stats" TargetMode="External"/><Relationship Id="rId1584" Type="http://schemas.openxmlformats.org/officeDocument/2006/relationships/hyperlink" Target="https://fbref.com/en/players/b0b4fd3e/matchlogs/2017-2018/summary/Jack-Grealish-Match-Logs" TargetMode="External"/><Relationship Id="rId2431" Type="http://schemas.openxmlformats.org/officeDocument/2006/relationships/hyperlink" Target="https://fbref.com/en/comps/9/2015-2016/2015-2016-Premier-League-Stats" TargetMode="External"/><Relationship Id="rId992" Type="http://schemas.openxmlformats.org/officeDocument/2006/relationships/hyperlink" Target="https://fbref.com/en/players/d5dd5f1f/matchlogs/2013-2014/summary/Pierre-Emerick-Aubameyang-Match-Logs" TargetMode="External"/><Relationship Id="rId1101" Type="http://schemas.openxmlformats.org/officeDocument/2006/relationships/hyperlink" Target="https://fbref.com/en/players/8f696594/matchlogs/2017-2018/summary/Memphis-Match-Logs" TargetMode="External"/><Relationship Id="rId1585" Type="http://schemas.openxmlformats.org/officeDocument/2006/relationships/hyperlink" Target="https://fbref.com/en/squads/8602292d/2017-2018/c10/Aston-Villa-Stats-Championship" TargetMode="External"/><Relationship Id="rId2432" Type="http://schemas.openxmlformats.org/officeDocument/2006/relationships/hyperlink" Target="https://fbref.com/en/players/e2716bd0/matchlogs/2015-2016/summary/David-Silva-Match-Logs" TargetMode="External"/><Relationship Id="rId991" Type="http://schemas.openxmlformats.org/officeDocument/2006/relationships/hyperlink" Target="https://fbref.com/en/comps/20/2013-2014/2013-2014-Bundesliga-Stats" TargetMode="External"/><Relationship Id="rId1102" Type="http://schemas.openxmlformats.org/officeDocument/2006/relationships/hyperlink" Target="https://fbref.com/en/squads/d53c0b06/2018-2019/c13/Lyon-Stats-Ligue-1" TargetMode="External"/><Relationship Id="rId1586" Type="http://schemas.openxmlformats.org/officeDocument/2006/relationships/hyperlink" Target="https://fbref.com/en/comps/10/2017-2018/2017-2018-Championship-Stats" TargetMode="External"/><Relationship Id="rId2433" Type="http://schemas.openxmlformats.org/officeDocument/2006/relationships/hyperlink" Target="https://fbref.com/en/squads/b8fd03ef/2016-2017/c9/Manchester-City-Stats-Premier-League" TargetMode="External"/><Relationship Id="rId1532" Type="http://schemas.openxmlformats.org/officeDocument/2006/relationships/hyperlink" Target="https://fbref.com/en/comps/23/2013-2014/2013-2014-Eredivisie-Stats" TargetMode="External"/><Relationship Id="rId1533" Type="http://schemas.openxmlformats.org/officeDocument/2006/relationships/hyperlink" Target="https://fbref.com/en/players/2475dcc6/matchlogs/2013-2014/summary/Dusan-Tadic-Match-Logs" TargetMode="External"/><Relationship Id="rId1534" Type="http://schemas.openxmlformats.org/officeDocument/2006/relationships/hyperlink" Target="https://fbref.com/en/squads/33c895d4/2014-2015/c9/Southampton-Stats-Premier-League" TargetMode="External"/><Relationship Id="rId1535" Type="http://schemas.openxmlformats.org/officeDocument/2006/relationships/hyperlink" Target="https://fbref.com/en/comps/9/2014-2015/2014-2015-Premier-League-Stats" TargetMode="External"/><Relationship Id="rId1536" Type="http://schemas.openxmlformats.org/officeDocument/2006/relationships/hyperlink" Target="https://fbref.com/en/players/2475dcc6/matchlogs/2014-2015/summary/Dusan-Tadic-Match-Logs" TargetMode="External"/><Relationship Id="rId1537" Type="http://schemas.openxmlformats.org/officeDocument/2006/relationships/hyperlink" Target="https://fbref.com/en/squads/33c895d4/2015-2016/c9/Southampton-Stats-Premier-League" TargetMode="External"/><Relationship Id="rId1538" Type="http://schemas.openxmlformats.org/officeDocument/2006/relationships/hyperlink" Target="https://fbref.com/en/comps/9/2015-2016/2015-2016-Premier-League-Stats" TargetMode="External"/><Relationship Id="rId1539" Type="http://schemas.openxmlformats.org/officeDocument/2006/relationships/hyperlink" Target="https://fbref.com/en/players/2475dcc6/matchlogs/2015-2016/summary/Dusan-Tadic-Match-Logs" TargetMode="External"/><Relationship Id="rId949" Type="http://schemas.openxmlformats.org/officeDocument/2006/relationships/hyperlink" Target="https://fbref.com/en/comps/13/2016-2017/2016-2017-Ligue-1-Stats" TargetMode="External"/><Relationship Id="rId948" Type="http://schemas.openxmlformats.org/officeDocument/2006/relationships/hyperlink" Target="https://fbref.com/en/squads/d53c0b06/2016-2017/c13/Lyon-Stats-Ligue-1" TargetMode="External"/><Relationship Id="rId943" Type="http://schemas.openxmlformats.org/officeDocument/2006/relationships/hyperlink" Target="https://fbref.com/en/comps/13/2014-2015/2014-2015-Ligue-1-Stats" TargetMode="External"/><Relationship Id="rId942" Type="http://schemas.openxmlformats.org/officeDocument/2006/relationships/hyperlink" Target="https://fbref.com/en/squads/d53c0b06/2014-2015/c13/Lyon-Stats-Ligue-1" TargetMode="External"/><Relationship Id="rId941" Type="http://schemas.openxmlformats.org/officeDocument/2006/relationships/hyperlink" Target="https://fbref.com/en/players/bece776f/matchlogs/2013-2014/summary/Nabil-Fekir-Match-Logs" TargetMode="External"/><Relationship Id="rId940" Type="http://schemas.openxmlformats.org/officeDocument/2006/relationships/hyperlink" Target="https://fbref.com/en/comps/13/2013-2014/2013-2014-Ligue-1-Stats" TargetMode="External"/><Relationship Id="rId947" Type="http://schemas.openxmlformats.org/officeDocument/2006/relationships/hyperlink" Target="https://fbref.com/en/players/bece776f/matchlogs/2015-2016/summary/Nabil-Fekir-Match-Logs" TargetMode="External"/><Relationship Id="rId946" Type="http://schemas.openxmlformats.org/officeDocument/2006/relationships/hyperlink" Target="https://fbref.com/en/comps/13/2015-2016/2015-2016-Ligue-1-Stats" TargetMode="External"/><Relationship Id="rId945" Type="http://schemas.openxmlformats.org/officeDocument/2006/relationships/hyperlink" Target="https://fbref.com/en/squads/d53c0b06/2015-2016/c13/Lyon-Stats-Ligue-1" TargetMode="External"/><Relationship Id="rId944" Type="http://schemas.openxmlformats.org/officeDocument/2006/relationships/hyperlink" Target="https://fbref.com/en/players/bece776f/matchlogs/2014-2015/summary/Nabil-Fekir-Match-Logs" TargetMode="External"/><Relationship Id="rId1530" Type="http://schemas.openxmlformats.org/officeDocument/2006/relationships/hyperlink" Target="https://fbref.com/en/players/2475dcc6/matchlogs/2012-2013/summary/Dusan-Tadic-Match-Logs" TargetMode="External"/><Relationship Id="rId1531" Type="http://schemas.openxmlformats.org/officeDocument/2006/relationships/hyperlink" Target="https://fbref.com/en/squads/a1f721d3/2013-2014/c23/Twente-Stats-Eredivisie" TargetMode="External"/><Relationship Id="rId1521" Type="http://schemas.openxmlformats.org/officeDocument/2006/relationships/hyperlink" Target="https://fbref.com/en/players/2475dcc6/matchlogs/2009-2010/summary/Dusan-Tadic-Match-Logs" TargetMode="External"/><Relationship Id="rId1522" Type="http://schemas.openxmlformats.org/officeDocument/2006/relationships/hyperlink" Target="https://fbref.com/en/squads/bec05adb/2010-2011/c23/Groningen-Stats-Eredivisie" TargetMode="External"/><Relationship Id="rId1523" Type="http://schemas.openxmlformats.org/officeDocument/2006/relationships/hyperlink" Target="https://fbref.com/en/comps/23/2010-2011/2010-2011-Eredivisie-Stats" TargetMode="External"/><Relationship Id="rId1524" Type="http://schemas.openxmlformats.org/officeDocument/2006/relationships/hyperlink" Target="https://fbref.com/en/players/2475dcc6/matchlogs/2010-2011/summary/Dusan-Tadic-Match-Logs" TargetMode="External"/><Relationship Id="rId1525" Type="http://schemas.openxmlformats.org/officeDocument/2006/relationships/hyperlink" Target="https://fbref.com/en/squads/bec05adb/2011-2012/c23/Groningen-Stats-Eredivisie" TargetMode="External"/><Relationship Id="rId1526" Type="http://schemas.openxmlformats.org/officeDocument/2006/relationships/hyperlink" Target="https://fbref.com/en/comps/23/2011-2012/2011-2012-Eredivisie-Stats" TargetMode="External"/><Relationship Id="rId1527" Type="http://schemas.openxmlformats.org/officeDocument/2006/relationships/hyperlink" Target="https://fbref.com/en/players/2475dcc6/matchlogs/2011-2012/summary/Dusan-Tadic-Match-Logs" TargetMode="External"/><Relationship Id="rId1528" Type="http://schemas.openxmlformats.org/officeDocument/2006/relationships/hyperlink" Target="https://fbref.com/en/squads/a1f721d3/2012-2013/c23/Twente-Stats-Eredivisie" TargetMode="External"/><Relationship Id="rId1529" Type="http://schemas.openxmlformats.org/officeDocument/2006/relationships/hyperlink" Target="https://fbref.com/en/comps/23/2012-2013/2012-2013-Eredivisie-Stats" TargetMode="External"/><Relationship Id="rId939" Type="http://schemas.openxmlformats.org/officeDocument/2006/relationships/hyperlink" Target="https://fbref.com/en/squads/d53c0b06/2013-2014/c13/Lyon-Stats-Ligue-1" TargetMode="External"/><Relationship Id="rId938" Type="http://schemas.openxmlformats.org/officeDocument/2006/relationships/hyperlink" Target="https://fbref.com/en/players/7111d552/matchlogs/2024-2025/summary/Vinicius-Junior-Match-Logs" TargetMode="External"/><Relationship Id="rId937" Type="http://schemas.openxmlformats.org/officeDocument/2006/relationships/hyperlink" Target="https://fbref.com/en/comps/12/La-Liga-Stats" TargetMode="External"/><Relationship Id="rId932" Type="http://schemas.openxmlformats.org/officeDocument/2006/relationships/hyperlink" Target="https://fbref.com/en/players/7111d552/matchlogs/2022-2023/summary/Vinicius-Junior-Match-Logs" TargetMode="External"/><Relationship Id="rId931" Type="http://schemas.openxmlformats.org/officeDocument/2006/relationships/hyperlink" Target="https://fbref.com/en/comps/12/2022-2023/2022-2023-La-Liga-Stats" TargetMode="External"/><Relationship Id="rId930" Type="http://schemas.openxmlformats.org/officeDocument/2006/relationships/hyperlink" Target="https://fbref.com/en/squads/53a2f082/2022-2023/c12/Real-Madrid-Stats-La-Liga" TargetMode="External"/><Relationship Id="rId936" Type="http://schemas.openxmlformats.org/officeDocument/2006/relationships/hyperlink" Target="https://fbref.com/en/squads/53a2f082/2024-2025/c12/Real-Madrid-Stats-La-Liga" TargetMode="External"/><Relationship Id="rId935" Type="http://schemas.openxmlformats.org/officeDocument/2006/relationships/hyperlink" Target="https://fbref.com/en/players/7111d552/matchlogs/2023-2024/summary/Vinicius-Junior-Match-Logs" TargetMode="External"/><Relationship Id="rId934" Type="http://schemas.openxmlformats.org/officeDocument/2006/relationships/hyperlink" Target="https://fbref.com/en/comps/12/2023-2024/2023-2024-La-Liga-Stats" TargetMode="External"/><Relationship Id="rId933" Type="http://schemas.openxmlformats.org/officeDocument/2006/relationships/hyperlink" Target="https://fbref.com/en/squads/53a2f082/2023-2024/c12/Real-Madrid-Stats-La-Liga" TargetMode="External"/><Relationship Id="rId1520" Type="http://schemas.openxmlformats.org/officeDocument/2006/relationships/hyperlink" Target="https://fbref.com/en/comps/54/2009-2010/2009-2010-Serbian-SuperLiga-Stats" TargetMode="External"/><Relationship Id="rId1554" Type="http://schemas.openxmlformats.org/officeDocument/2006/relationships/hyperlink" Target="https://fbref.com/en/players/2475dcc6/matchlogs/2020-2021/summary/Dusan-Tadic-Match-Logs" TargetMode="External"/><Relationship Id="rId2401" Type="http://schemas.openxmlformats.org/officeDocument/2006/relationships/hyperlink" Target="https://fbref.com/en/comps/12/2005-2006/2005-2006-La-Liga-Stats" TargetMode="External"/><Relationship Id="rId1555" Type="http://schemas.openxmlformats.org/officeDocument/2006/relationships/hyperlink" Target="https://fbref.com/en/squads/19c3f8c4/2021-2022/c23/Ajax-Stats-Eredivisie" TargetMode="External"/><Relationship Id="rId2402" Type="http://schemas.openxmlformats.org/officeDocument/2006/relationships/hyperlink" Target="https://fbref.com/en/players/e2716bd0/matchlogs/2005-2006/summary/David-Silva-Match-Logs" TargetMode="External"/><Relationship Id="rId1556" Type="http://schemas.openxmlformats.org/officeDocument/2006/relationships/hyperlink" Target="https://fbref.com/en/comps/23/2021-2022/2021-2022-Eredivisie-Stats" TargetMode="External"/><Relationship Id="rId2403" Type="http://schemas.openxmlformats.org/officeDocument/2006/relationships/hyperlink" Target="https://fbref.com/en/squads/dcc91a7b/2006-2007/c12/Valencia-Stats-La-Liga" TargetMode="External"/><Relationship Id="rId1557" Type="http://schemas.openxmlformats.org/officeDocument/2006/relationships/hyperlink" Target="https://fbref.com/en/players/2475dcc6/matchlogs/2021-2022/summary/Dusan-Tadic-Match-Logs" TargetMode="External"/><Relationship Id="rId2404" Type="http://schemas.openxmlformats.org/officeDocument/2006/relationships/hyperlink" Target="https://fbref.com/en/comps/12/2006-2007/2006-2007-La-Liga-Stats" TargetMode="External"/><Relationship Id="rId1558" Type="http://schemas.openxmlformats.org/officeDocument/2006/relationships/hyperlink" Target="https://fbref.com/en/squads/19c3f8c4/2022-2023/c23/Ajax-Stats-Eredivisie" TargetMode="External"/><Relationship Id="rId2405" Type="http://schemas.openxmlformats.org/officeDocument/2006/relationships/hyperlink" Target="https://fbref.com/en/players/e2716bd0/matchlogs/2006-2007/summary/David-Silva-Match-Logs" TargetMode="External"/><Relationship Id="rId1559" Type="http://schemas.openxmlformats.org/officeDocument/2006/relationships/hyperlink" Target="https://fbref.com/en/comps/23/2022-2023/2022-2023-Eredivisie-Stats" TargetMode="External"/><Relationship Id="rId2406" Type="http://schemas.openxmlformats.org/officeDocument/2006/relationships/hyperlink" Target="https://fbref.com/en/squads/dcc91a7b/2007-2008/c12/Valencia-Stats-La-Liga" TargetMode="External"/><Relationship Id="rId2407" Type="http://schemas.openxmlformats.org/officeDocument/2006/relationships/hyperlink" Target="https://fbref.com/en/comps/12/2007-2008/2007-2008-La-Liga-Stats" TargetMode="External"/><Relationship Id="rId2408" Type="http://schemas.openxmlformats.org/officeDocument/2006/relationships/hyperlink" Target="https://fbref.com/en/players/e2716bd0/matchlogs/2007-2008/summary/David-Silva-Match-Logs" TargetMode="External"/><Relationship Id="rId2409" Type="http://schemas.openxmlformats.org/officeDocument/2006/relationships/hyperlink" Target="https://fbref.com/en/squads/dcc91a7b/2008-2009/c12/Valencia-Stats-La-Liga" TargetMode="External"/><Relationship Id="rId965" Type="http://schemas.openxmlformats.org/officeDocument/2006/relationships/hyperlink" Target="https://fbref.com/en/players/bece776f/matchlogs/2021-2022/summary/Nabil-Fekir-Match-Logs" TargetMode="External"/><Relationship Id="rId964" Type="http://schemas.openxmlformats.org/officeDocument/2006/relationships/hyperlink" Target="https://fbref.com/en/comps/12/2021-2022/2021-2022-La-Liga-Stats" TargetMode="External"/><Relationship Id="rId963" Type="http://schemas.openxmlformats.org/officeDocument/2006/relationships/hyperlink" Target="https://fbref.com/en/squads/fc536746/2021-2022/c12/Real-Betis-Stats-La-Liga" TargetMode="External"/><Relationship Id="rId962" Type="http://schemas.openxmlformats.org/officeDocument/2006/relationships/hyperlink" Target="https://fbref.com/en/players/bece776f/matchlogs/2020-2021/summary/Nabil-Fekir-Match-Logs" TargetMode="External"/><Relationship Id="rId969" Type="http://schemas.openxmlformats.org/officeDocument/2006/relationships/hyperlink" Target="https://fbref.com/en/squads/fc536746/2023-2024/c12/Real-Betis-Stats-La-Liga" TargetMode="External"/><Relationship Id="rId968" Type="http://schemas.openxmlformats.org/officeDocument/2006/relationships/hyperlink" Target="https://fbref.com/en/players/bece776f/matchlogs/2022-2023/summary/Nabil-Fekir-Match-Logs" TargetMode="External"/><Relationship Id="rId967" Type="http://schemas.openxmlformats.org/officeDocument/2006/relationships/hyperlink" Target="https://fbref.com/en/comps/12/2022-2023/2022-2023-La-Liga-Stats" TargetMode="External"/><Relationship Id="rId966" Type="http://schemas.openxmlformats.org/officeDocument/2006/relationships/hyperlink" Target="https://fbref.com/en/squads/fc536746/2022-2023/c12/Real-Betis-Stats-La-Liga" TargetMode="External"/><Relationship Id="rId961" Type="http://schemas.openxmlformats.org/officeDocument/2006/relationships/hyperlink" Target="https://fbref.com/en/comps/12/2020-2021/2020-2021-La-Liga-Stats" TargetMode="External"/><Relationship Id="rId1550" Type="http://schemas.openxmlformats.org/officeDocument/2006/relationships/hyperlink" Target="https://fbref.com/en/comps/23/2019-2020/2019-2020-Eredivisie-Stats" TargetMode="External"/><Relationship Id="rId960" Type="http://schemas.openxmlformats.org/officeDocument/2006/relationships/hyperlink" Target="https://fbref.com/en/squads/fc536746/2020-2021/c12/Real-Betis-Stats-La-Liga" TargetMode="External"/><Relationship Id="rId1551" Type="http://schemas.openxmlformats.org/officeDocument/2006/relationships/hyperlink" Target="https://fbref.com/en/players/2475dcc6/matchlogs/2019-2020/summary/Dusan-Tadic-Match-Logs" TargetMode="External"/><Relationship Id="rId1552" Type="http://schemas.openxmlformats.org/officeDocument/2006/relationships/hyperlink" Target="https://fbref.com/en/squads/19c3f8c4/2020-2021/c23/Ajax-Stats-Eredivisie" TargetMode="External"/><Relationship Id="rId1553" Type="http://schemas.openxmlformats.org/officeDocument/2006/relationships/hyperlink" Target="https://fbref.com/en/comps/23/2020-2021/2020-2021-Eredivisie-Stats" TargetMode="External"/><Relationship Id="rId2400" Type="http://schemas.openxmlformats.org/officeDocument/2006/relationships/hyperlink" Target="https://fbref.com/en/squads/f25da7fb/2005-2006/c12/Celta-Vigo-Stats-La-Liga" TargetMode="External"/><Relationship Id="rId1543" Type="http://schemas.openxmlformats.org/officeDocument/2006/relationships/hyperlink" Target="https://fbref.com/en/squads/33c895d4/2017-2018/c9/Southampton-Stats-Premier-League" TargetMode="External"/><Relationship Id="rId1544" Type="http://schemas.openxmlformats.org/officeDocument/2006/relationships/hyperlink" Target="https://fbref.com/en/comps/9/2017-2018/2017-2018-Premier-League-Stats" TargetMode="External"/><Relationship Id="rId1545" Type="http://schemas.openxmlformats.org/officeDocument/2006/relationships/hyperlink" Target="https://fbref.com/en/players/2475dcc6/matchlogs/2017-2018/summary/Dusan-Tadic-Match-Logs" TargetMode="External"/><Relationship Id="rId1546" Type="http://schemas.openxmlformats.org/officeDocument/2006/relationships/hyperlink" Target="https://fbref.com/en/squads/19c3f8c4/2018-2019/c23/Ajax-Stats-Eredivisie" TargetMode="External"/><Relationship Id="rId1547" Type="http://schemas.openxmlformats.org/officeDocument/2006/relationships/hyperlink" Target="https://fbref.com/en/comps/23/2018-2019/2018-2019-Eredivisie-Stats" TargetMode="External"/><Relationship Id="rId1548" Type="http://schemas.openxmlformats.org/officeDocument/2006/relationships/hyperlink" Target="https://fbref.com/en/players/2475dcc6/matchlogs/2018-2019/summary/Dusan-Tadic-Match-Logs" TargetMode="External"/><Relationship Id="rId1549" Type="http://schemas.openxmlformats.org/officeDocument/2006/relationships/hyperlink" Target="https://fbref.com/en/squads/19c3f8c4/2019-2020/c23/Ajax-Stats-Eredivisie" TargetMode="External"/><Relationship Id="rId959" Type="http://schemas.openxmlformats.org/officeDocument/2006/relationships/hyperlink" Target="https://fbref.com/en/players/bece776f/matchlogs/2019-2020/summary/Nabil-Fekir-Match-Logs" TargetMode="External"/><Relationship Id="rId954" Type="http://schemas.openxmlformats.org/officeDocument/2006/relationships/hyperlink" Target="https://fbref.com/en/squads/d53c0b06/2018-2019/c13/Lyon-Stats-Ligue-1" TargetMode="External"/><Relationship Id="rId953" Type="http://schemas.openxmlformats.org/officeDocument/2006/relationships/hyperlink" Target="https://fbref.com/en/players/bece776f/matchlogs/2017-2018/summary/Nabil-Fekir-Match-Logs" TargetMode="External"/><Relationship Id="rId952" Type="http://schemas.openxmlformats.org/officeDocument/2006/relationships/hyperlink" Target="https://fbref.com/en/comps/13/2017-2018/2017-2018-Ligue-1-Stats" TargetMode="External"/><Relationship Id="rId951" Type="http://schemas.openxmlformats.org/officeDocument/2006/relationships/hyperlink" Target="https://fbref.com/en/squads/d53c0b06/2017-2018/c13/Lyon-Stats-Ligue-1" TargetMode="External"/><Relationship Id="rId958" Type="http://schemas.openxmlformats.org/officeDocument/2006/relationships/hyperlink" Target="https://fbref.com/en/comps/12/2019-2020/2019-2020-La-Liga-Stats" TargetMode="External"/><Relationship Id="rId957" Type="http://schemas.openxmlformats.org/officeDocument/2006/relationships/hyperlink" Target="https://fbref.com/en/squads/fc536746/2019-2020/c12/Real-Betis-Stats-La-Liga" TargetMode="External"/><Relationship Id="rId956" Type="http://schemas.openxmlformats.org/officeDocument/2006/relationships/hyperlink" Target="https://fbref.com/en/players/bece776f/matchlogs/2018-2019/summary/Nabil-Fekir-Match-Logs" TargetMode="External"/><Relationship Id="rId955" Type="http://schemas.openxmlformats.org/officeDocument/2006/relationships/hyperlink" Target="https://fbref.com/en/comps/13/2018-2019/2018-2019-Ligue-1-Stats" TargetMode="External"/><Relationship Id="rId950" Type="http://schemas.openxmlformats.org/officeDocument/2006/relationships/hyperlink" Target="https://fbref.com/en/players/bece776f/matchlogs/2016-2017/summary/Nabil-Fekir-Match-Logs" TargetMode="External"/><Relationship Id="rId1540" Type="http://schemas.openxmlformats.org/officeDocument/2006/relationships/hyperlink" Target="https://fbref.com/en/squads/33c895d4/2016-2017/c9/Southampton-Stats-Premier-League" TargetMode="External"/><Relationship Id="rId1541" Type="http://schemas.openxmlformats.org/officeDocument/2006/relationships/hyperlink" Target="https://fbref.com/en/comps/9/2016-2017/2016-2017-Premier-League-Stats" TargetMode="External"/><Relationship Id="rId1542" Type="http://schemas.openxmlformats.org/officeDocument/2006/relationships/hyperlink" Target="https://fbref.com/en/players/2475dcc6/matchlogs/2016-2017/summary/Dusan-Tadic-Match-Logs" TargetMode="External"/><Relationship Id="rId2027" Type="http://schemas.openxmlformats.org/officeDocument/2006/relationships/hyperlink" Target="https://fbref.com/en/players/8c3c640c/matchlogs/2024-2025/summary/Mikel-Oyarzabal-Match-Logs" TargetMode="External"/><Relationship Id="rId2028" Type="http://schemas.openxmlformats.org/officeDocument/2006/relationships/hyperlink" Target="https://fbref.com/en/squads/cf74a709/2014-2015/c11/Roma-Stats-Serie-A" TargetMode="External"/><Relationship Id="rId2029" Type="http://schemas.openxmlformats.org/officeDocument/2006/relationships/hyperlink" Target="https://fbref.com/en/comps/11/2014-2015/2014-2015-Serie-A-Stats" TargetMode="External"/><Relationship Id="rId590" Type="http://schemas.openxmlformats.org/officeDocument/2006/relationships/hyperlink" Target="https://fbref.com/en/comps/18/2011-2012/2011-2012-Serie-B-Stats" TargetMode="External"/><Relationship Id="rId107" Type="http://schemas.openxmlformats.org/officeDocument/2006/relationships/hyperlink" Target="https://fbref.com/en/comps/12/2018-2019/2018-2019-La-Liga-Stats" TargetMode="External"/><Relationship Id="rId106" Type="http://schemas.openxmlformats.org/officeDocument/2006/relationships/hyperlink" Target="https://fbref.com/en/squads/53a2f082/2018-2019/c12/Real-Madrid-Stats-La-Liga" TargetMode="External"/><Relationship Id="rId105" Type="http://schemas.openxmlformats.org/officeDocument/2006/relationships/hyperlink" Target="https://fbref.com/en/players/70d74ece/matchlogs/2017-2018/summary/Karim-Benzema-Match-Logs" TargetMode="External"/><Relationship Id="rId589" Type="http://schemas.openxmlformats.org/officeDocument/2006/relationships/hyperlink" Target="https://fbref.com/en/squads/b985784c/2011-2012/c18/Pescara-Stats-Serie-B" TargetMode="External"/><Relationship Id="rId104" Type="http://schemas.openxmlformats.org/officeDocument/2006/relationships/hyperlink" Target="https://fbref.com/en/comps/12/2017-2018/2017-2018-La-Liga-Stats" TargetMode="External"/><Relationship Id="rId588" Type="http://schemas.openxmlformats.org/officeDocument/2006/relationships/hyperlink" Target="https://fbref.com/en/comps/18/2010-2011/2010-2011-Serie-B-Stats" TargetMode="External"/><Relationship Id="rId109" Type="http://schemas.openxmlformats.org/officeDocument/2006/relationships/hyperlink" Target="https://fbref.com/en/squads/53a2f082/2019-2020/c12/Real-Madrid-Stats-La-Liga" TargetMode="External"/><Relationship Id="rId1170" Type="http://schemas.openxmlformats.org/officeDocument/2006/relationships/hyperlink" Target="https://fbref.com/en/comps/10/2012-2013/2012-2013-Championship-Stats" TargetMode="External"/><Relationship Id="rId108" Type="http://schemas.openxmlformats.org/officeDocument/2006/relationships/hyperlink" Target="https://fbref.com/en/players/70d74ece/matchlogs/2018-2019/summary/Karim-Benzema-Match-Logs" TargetMode="External"/><Relationship Id="rId1171" Type="http://schemas.openxmlformats.org/officeDocument/2006/relationships/hyperlink" Target="https://fbref.com/en/squads/a2d435b3/2013-2014/c10/Leicester-City-Stats-Championship" TargetMode="External"/><Relationship Id="rId583" Type="http://schemas.openxmlformats.org/officeDocument/2006/relationships/hyperlink" Target="https://fbref.com/en/comps/11/2009-2010/2009-2010-Serie-A-Stats" TargetMode="External"/><Relationship Id="rId1172" Type="http://schemas.openxmlformats.org/officeDocument/2006/relationships/hyperlink" Target="https://fbref.com/en/comps/10/2013-2014/2013-2014-Championship-Stats" TargetMode="External"/><Relationship Id="rId582" Type="http://schemas.openxmlformats.org/officeDocument/2006/relationships/hyperlink" Target="https://fbref.com/en/squads/e0652b02/2009-2010/c11/Juventus-Stats-Serie-A" TargetMode="External"/><Relationship Id="rId1173" Type="http://schemas.openxmlformats.org/officeDocument/2006/relationships/hyperlink" Target="https://fbref.com/en/squads/a2d435b3/2014-2015/c9/Leicester-City-Stats-Premier-League" TargetMode="External"/><Relationship Id="rId2020" Type="http://schemas.openxmlformats.org/officeDocument/2006/relationships/hyperlink" Target="https://fbref.com/en/comps/12/2022-2023/2022-2023-La-Liga-Stats" TargetMode="External"/><Relationship Id="rId581" Type="http://schemas.openxmlformats.org/officeDocument/2006/relationships/hyperlink" Target="https://fbref.com/en/players/4431aed2/matchlogs/2008-2009/summary/Ciro-Immobile-Match-Logs" TargetMode="External"/><Relationship Id="rId1174" Type="http://schemas.openxmlformats.org/officeDocument/2006/relationships/hyperlink" Target="https://fbref.com/en/comps/9/2014-2015/2014-2015-Premier-League-Stats" TargetMode="External"/><Relationship Id="rId2021" Type="http://schemas.openxmlformats.org/officeDocument/2006/relationships/hyperlink" Target="https://fbref.com/en/players/8c3c640c/matchlogs/2022-2023/summary/Mikel-Oyarzabal-Match-Logs" TargetMode="External"/><Relationship Id="rId580" Type="http://schemas.openxmlformats.org/officeDocument/2006/relationships/hyperlink" Target="https://fbref.com/en/comps/11/2008-2009/2008-2009-Serie-A-Stats" TargetMode="External"/><Relationship Id="rId1175" Type="http://schemas.openxmlformats.org/officeDocument/2006/relationships/hyperlink" Target="https://fbref.com/en/players/45963054/matchlogs/2014-2015/summary/Jamie-Vardy-Match-Logs" TargetMode="External"/><Relationship Id="rId2022" Type="http://schemas.openxmlformats.org/officeDocument/2006/relationships/hyperlink" Target="https://fbref.com/en/squads/e31d1cd9/2023-2024/c12/Real-Sociedad-Stats-La-Liga" TargetMode="External"/><Relationship Id="rId103" Type="http://schemas.openxmlformats.org/officeDocument/2006/relationships/hyperlink" Target="https://fbref.com/en/squads/53a2f082/2017-2018/c12/Real-Madrid-Stats-La-Liga" TargetMode="External"/><Relationship Id="rId587" Type="http://schemas.openxmlformats.org/officeDocument/2006/relationships/hyperlink" Target="https://fbref.com/en/squads/45a2f824/2010-2011/c18/Siena-Stats-Serie-B" TargetMode="External"/><Relationship Id="rId1176" Type="http://schemas.openxmlformats.org/officeDocument/2006/relationships/hyperlink" Target="https://fbref.com/en/squads/a2d435b3/2015-2016/c9/Leicester-City-Stats-Premier-League" TargetMode="External"/><Relationship Id="rId2023" Type="http://schemas.openxmlformats.org/officeDocument/2006/relationships/hyperlink" Target="https://fbref.com/en/comps/12/2023-2024/2023-2024-La-Liga-Stats" TargetMode="External"/><Relationship Id="rId102" Type="http://schemas.openxmlformats.org/officeDocument/2006/relationships/hyperlink" Target="https://fbref.com/en/players/70d74ece/matchlogs/2016-2017/summary/Karim-Benzema-Match-Logs" TargetMode="External"/><Relationship Id="rId586" Type="http://schemas.openxmlformats.org/officeDocument/2006/relationships/hyperlink" Target="https://fbref.com/en/comps/18/2010-2011/2010-2011-Serie-B-Stats" TargetMode="External"/><Relationship Id="rId1177" Type="http://schemas.openxmlformats.org/officeDocument/2006/relationships/hyperlink" Target="https://fbref.com/en/comps/9/2015-2016/2015-2016-Premier-League-Stats" TargetMode="External"/><Relationship Id="rId2024" Type="http://schemas.openxmlformats.org/officeDocument/2006/relationships/hyperlink" Target="https://fbref.com/en/players/8c3c640c/matchlogs/2023-2024/summary/Mikel-Oyarzabal-Match-Logs" TargetMode="External"/><Relationship Id="rId101" Type="http://schemas.openxmlformats.org/officeDocument/2006/relationships/hyperlink" Target="https://fbref.com/en/comps/12/2016-2017/2016-2017-La-Liga-Stats" TargetMode="External"/><Relationship Id="rId585" Type="http://schemas.openxmlformats.org/officeDocument/2006/relationships/hyperlink" Target="https://fbref.com/en/squads/05cd3601/2010-2011/c18/Grosseto-Stats-Serie-B" TargetMode="External"/><Relationship Id="rId1178" Type="http://schemas.openxmlformats.org/officeDocument/2006/relationships/hyperlink" Target="https://fbref.com/en/players/45963054/matchlogs/2015-2016/summary/Jamie-Vardy-Match-Logs" TargetMode="External"/><Relationship Id="rId2025" Type="http://schemas.openxmlformats.org/officeDocument/2006/relationships/hyperlink" Target="https://fbref.com/en/squads/e31d1cd9/2024-2025/c12/Real-Sociedad-Stats-La-Liga" TargetMode="External"/><Relationship Id="rId100" Type="http://schemas.openxmlformats.org/officeDocument/2006/relationships/hyperlink" Target="https://fbref.com/en/squads/53a2f082/2016-2017/c12/Real-Madrid-Stats-La-Liga" TargetMode="External"/><Relationship Id="rId584" Type="http://schemas.openxmlformats.org/officeDocument/2006/relationships/hyperlink" Target="https://fbref.com/en/players/4431aed2/matchlogs/2009-2010/summary/Ciro-Immobile-Match-Logs" TargetMode="External"/><Relationship Id="rId1179" Type="http://schemas.openxmlformats.org/officeDocument/2006/relationships/hyperlink" Target="https://fbref.com/en/squads/a2d435b3/2016-2017/c9/Leicester-City-Stats-Premier-League" TargetMode="External"/><Relationship Id="rId2026" Type="http://schemas.openxmlformats.org/officeDocument/2006/relationships/hyperlink" Target="https://fbref.com/en/comps/12/La-Liga-Stats" TargetMode="External"/><Relationship Id="rId1169" Type="http://schemas.openxmlformats.org/officeDocument/2006/relationships/hyperlink" Target="https://fbref.com/en/squads/a2d435b3/2012-2013/c10/Leicester-City-Stats-Championship" TargetMode="External"/><Relationship Id="rId2016" Type="http://schemas.openxmlformats.org/officeDocument/2006/relationships/hyperlink" Target="https://fbref.com/en/squads/e31d1cd9/2021-2022/c12/Real-Sociedad-Stats-La-Liga" TargetMode="External"/><Relationship Id="rId2017" Type="http://schemas.openxmlformats.org/officeDocument/2006/relationships/hyperlink" Target="https://fbref.com/en/comps/12/2021-2022/2021-2022-La-Liga-Stats" TargetMode="External"/><Relationship Id="rId2018" Type="http://schemas.openxmlformats.org/officeDocument/2006/relationships/hyperlink" Target="https://fbref.com/en/players/8c3c640c/matchlogs/2021-2022/summary/Mikel-Oyarzabal-Match-Logs" TargetMode="External"/><Relationship Id="rId2019" Type="http://schemas.openxmlformats.org/officeDocument/2006/relationships/hyperlink" Target="https://fbref.com/en/squads/e31d1cd9/2022-2023/c12/Real-Sociedad-Stats-La-Liga" TargetMode="External"/><Relationship Id="rId579" Type="http://schemas.openxmlformats.org/officeDocument/2006/relationships/hyperlink" Target="https://fbref.com/en/squads/e0652b02/2008-2009/c11/Juventus-Stats-Serie-A" TargetMode="External"/><Relationship Id="rId578" Type="http://schemas.openxmlformats.org/officeDocument/2006/relationships/hyperlink" Target="https://fbref.com/en/players/3c6089ab/matchlogs/2024-2025/summary/Thomas-Muller-Match-Logs" TargetMode="External"/><Relationship Id="rId577" Type="http://schemas.openxmlformats.org/officeDocument/2006/relationships/hyperlink" Target="https://fbref.com/en/comps/20/Bundesliga-Stats" TargetMode="External"/><Relationship Id="rId2490" Type="http://schemas.openxmlformats.org/officeDocument/2006/relationships/hyperlink" Target="https://fbref.com/en/comps/12/2021-2022/2021-2022-La-Liga-Stats" TargetMode="External"/><Relationship Id="rId1160" Type="http://schemas.openxmlformats.org/officeDocument/2006/relationships/hyperlink" Target="https://fbref.com/en/players/81f0781e/matchlogs/2022-2023/summary/Gerard-Moreno-Match-Logs" TargetMode="External"/><Relationship Id="rId2491" Type="http://schemas.openxmlformats.org/officeDocument/2006/relationships/hyperlink" Target="https://fbref.com/en/players/df69b544/matchlogs/2021-2022/summary/Antoine-Griezmann-Match-Logs" TargetMode="External"/><Relationship Id="rId572" Type="http://schemas.openxmlformats.org/officeDocument/2006/relationships/hyperlink" Target="https://fbref.com/en/players/3c6089ab/matchlogs/2022-2023/summary/Thomas-Muller-Match-Logs" TargetMode="External"/><Relationship Id="rId1161" Type="http://schemas.openxmlformats.org/officeDocument/2006/relationships/hyperlink" Target="https://fbref.com/en/squads/2a8183b3/2023-2024/c12/Villarreal-Stats-La-Liga" TargetMode="External"/><Relationship Id="rId2492" Type="http://schemas.openxmlformats.org/officeDocument/2006/relationships/hyperlink" Target="https://fbref.com/en/squads/db3b9613/2021-2022/c12/Atletico-Madrid-Stats-La-Liga" TargetMode="External"/><Relationship Id="rId571" Type="http://schemas.openxmlformats.org/officeDocument/2006/relationships/hyperlink" Target="https://fbref.com/en/comps/20/2022-2023/2022-2023-Bundesliga-Stats" TargetMode="External"/><Relationship Id="rId1162" Type="http://schemas.openxmlformats.org/officeDocument/2006/relationships/hyperlink" Target="https://fbref.com/en/comps/12/2023-2024/2023-2024-La-Liga-Stats" TargetMode="External"/><Relationship Id="rId2493" Type="http://schemas.openxmlformats.org/officeDocument/2006/relationships/hyperlink" Target="https://fbref.com/en/comps/12/2021-2022/2021-2022-La-Liga-Stats" TargetMode="External"/><Relationship Id="rId570" Type="http://schemas.openxmlformats.org/officeDocument/2006/relationships/hyperlink" Target="https://fbref.com/en/squads/054efa67/2022-2023/c20/Bayern-Munich-Stats-Bundesliga" TargetMode="External"/><Relationship Id="rId1163" Type="http://schemas.openxmlformats.org/officeDocument/2006/relationships/hyperlink" Target="https://fbref.com/en/players/81f0781e/matchlogs/2023-2024/summary/Gerard-Moreno-Match-Logs" TargetMode="External"/><Relationship Id="rId2010" Type="http://schemas.openxmlformats.org/officeDocument/2006/relationships/hyperlink" Target="https://fbref.com/en/squads/e31d1cd9/2019-2020/c12/Real-Sociedad-Stats-La-Liga" TargetMode="External"/><Relationship Id="rId2494" Type="http://schemas.openxmlformats.org/officeDocument/2006/relationships/hyperlink" Target="https://fbref.com/en/players/df69b544/matchlogs/2021-2022/summary/Antoine-Griezmann-Match-Logs" TargetMode="External"/><Relationship Id="rId1164" Type="http://schemas.openxmlformats.org/officeDocument/2006/relationships/hyperlink" Target="https://fbref.com/en/squads/2a8183b3/2024-2025/c12/Villarreal-Stats-La-Liga" TargetMode="External"/><Relationship Id="rId2011" Type="http://schemas.openxmlformats.org/officeDocument/2006/relationships/hyperlink" Target="https://fbref.com/en/comps/12/2019-2020/2019-2020-La-Liga-Stats" TargetMode="External"/><Relationship Id="rId2495" Type="http://schemas.openxmlformats.org/officeDocument/2006/relationships/hyperlink" Target="https://fbref.com/en/squads/db3b9613/2022-2023/c12/Atletico-Madrid-Stats-La-Liga" TargetMode="External"/><Relationship Id="rId576" Type="http://schemas.openxmlformats.org/officeDocument/2006/relationships/hyperlink" Target="https://fbref.com/en/squads/054efa67/2024-2025/c20/Bayern-Munich-Stats-Bundesliga" TargetMode="External"/><Relationship Id="rId1165" Type="http://schemas.openxmlformats.org/officeDocument/2006/relationships/hyperlink" Target="https://fbref.com/en/comps/12/La-Liga-Stats" TargetMode="External"/><Relationship Id="rId2012" Type="http://schemas.openxmlformats.org/officeDocument/2006/relationships/hyperlink" Target="https://fbref.com/en/players/8c3c640c/matchlogs/2019-2020/summary/Mikel-Oyarzabal-Match-Logs" TargetMode="External"/><Relationship Id="rId2496" Type="http://schemas.openxmlformats.org/officeDocument/2006/relationships/hyperlink" Target="https://fbref.com/en/comps/12/2022-2023/2022-2023-La-Liga-Stats" TargetMode="External"/><Relationship Id="rId575" Type="http://schemas.openxmlformats.org/officeDocument/2006/relationships/hyperlink" Target="https://fbref.com/en/players/3c6089ab/matchlogs/2023-2024/summary/Thomas-Muller-Match-Logs" TargetMode="External"/><Relationship Id="rId1166" Type="http://schemas.openxmlformats.org/officeDocument/2006/relationships/hyperlink" Target="https://fbref.com/en/players/81f0781e/matchlogs/2024-2025/summary/Gerard-Moreno-Match-Logs" TargetMode="External"/><Relationship Id="rId2013" Type="http://schemas.openxmlformats.org/officeDocument/2006/relationships/hyperlink" Target="https://fbref.com/en/squads/e31d1cd9/2020-2021/c12/Real-Sociedad-Stats-La-Liga" TargetMode="External"/><Relationship Id="rId2497" Type="http://schemas.openxmlformats.org/officeDocument/2006/relationships/hyperlink" Target="https://fbref.com/en/players/df69b544/matchlogs/2022-2023/summary/Antoine-Griezmann-Match-Logs" TargetMode="External"/><Relationship Id="rId574" Type="http://schemas.openxmlformats.org/officeDocument/2006/relationships/hyperlink" Target="https://fbref.com/en/comps/20/2023-2024/2023-2024-Bundesliga-Stats" TargetMode="External"/><Relationship Id="rId1167" Type="http://schemas.openxmlformats.org/officeDocument/2006/relationships/hyperlink" Target="https://fbref.com/en/squads/d6a369a2/2011-2012/c34/Fleetwood-Town-Stats-National-League" TargetMode="External"/><Relationship Id="rId2014" Type="http://schemas.openxmlformats.org/officeDocument/2006/relationships/hyperlink" Target="https://fbref.com/en/comps/12/2020-2021/2020-2021-La-Liga-Stats" TargetMode="External"/><Relationship Id="rId2498" Type="http://schemas.openxmlformats.org/officeDocument/2006/relationships/hyperlink" Target="https://fbref.com/en/squads/db3b9613/2023-2024/c12/Atletico-Madrid-Stats-La-Liga" TargetMode="External"/><Relationship Id="rId573" Type="http://schemas.openxmlformats.org/officeDocument/2006/relationships/hyperlink" Target="https://fbref.com/en/squads/054efa67/2023-2024/c20/Bayern-Munich-Stats-Bundesliga" TargetMode="External"/><Relationship Id="rId1168" Type="http://schemas.openxmlformats.org/officeDocument/2006/relationships/hyperlink" Target="https://fbref.com/en/comps/34/2011-2012/2011-2012-National-League-Stats" TargetMode="External"/><Relationship Id="rId2015" Type="http://schemas.openxmlformats.org/officeDocument/2006/relationships/hyperlink" Target="https://fbref.com/en/players/8c3c640c/matchlogs/2020-2021/summary/Mikel-Oyarzabal-Match-Logs" TargetMode="External"/><Relationship Id="rId2499" Type="http://schemas.openxmlformats.org/officeDocument/2006/relationships/hyperlink" Target="https://fbref.com/en/comps/12/2023-2024/2023-2024-La-Liga-Stats" TargetMode="External"/><Relationship Id="rId2049" Type="http://schemas.openxmlformats.org/officeDocument/2006/relationships/hyperlink" Target="https://fbref.com/en/squads/cf74a709/2021-2022/c11/Roma-Stats-Serie-A" TargetMode="External"/><Relationship Id="rId129" Type="http://schemas.openxmlformats.org/officeDocument/2006/relationships/hyperlink" Target="https://fbref.com/en/players/8d78e732/matchlogs/2008-2009/summary/Robert-Lewandowski-Match-Logs" TargetMode="External"/><Relationship Id="rId128" Type="http://schemas.openxmlformats.org/officeDocument/2006/relationships/hyperlink" Target="https://fbref.com/en/comps/36/2008-2009/2008-2009-Ekstraklasa-Stats" TargetMode="External"/><Relationship Id="rId127" Type="http://schemas.openxmlformats.org/officeDocument/2006/relationships/hyperlink" Target="https://fbref.com/en/squads/fdba14df/2008-2009/c36/Lech-Poznan-Stats-Ekstraklasa" TargetMode="External"/><Relationship Id="rId126" Type="http://schemas.openxmlformats.org/officeDocument/2006/relationships/hyperlink" Target="https://fbref.com/en/players/70d74ece/matchlogs/2024-2025/summary/Karim-Benzema-Match-Logs" TargetMode="External"/><Relationship Id="rId1190" Type="http://schemas.openxmlformats.org/officeDocument/2006/relationships/hyperlink" Target="https://fbref.com/en/players/45963054/matchlogs/2019-2020/summary/Jamie-Vardy-Match-Logs" TargetMode="External"/><Relationship Id="rId1191" Type="http://schemas.openxmlformats.org/officeDocument/2006/relationships/hyperlink" Target="https://fbref.com/en/squads/a2d435b3/2020-2021/c9/Leicester-City-Stats-Premier-League" TargetMode="External"/><Relationship Id="rId1192" Type="http://schemas.openxmlformats.org/officeDocument/2006/relationships/hyperlink" Target="https://fbref.com/en/comps/9/2020-2021/2020-2021-Premier-League-Stats" TargetMode="External"/><Relationship Id="rId1193" Type="http://schemas.openxmlformats.org/officeDocument/2006/relationships/hyperlink" Target="https://fbref.com/en/players/45963054/matchlogs/2020-2021/summary/Jamie-Vardy-Match-Logs" TargetMode="External"/><Relationship Id="rId2040" Type="http://schemas.openxmlformats.org/officeDocument/2006/relationships/hyperlink" Target="https://fbref.com/en/squads/cf74a709/2018-2019/c11/Roma-Stats-Serie-A" TargetMode="External"/><Relationship Id="rId121" Type="http://schemas.openxmlformats.org/officeDocument/2006/relationships/hyperlink" Target="https://fbref.com/en/squads/e00d111d/2023-2024/c70/Al-Ittihad-Stats-Saudi-Professional-League" TargetMode="External"/><Relationship Id="rId1194" Type="http://schemas.openxmlformats.org/officeDocument/2006/relationships/hyperlink" Target="https://fbref.com/en/squads/a2d435b3/2021-2022/c9/Leicester-City-Stats-Premier-League" TargetMode="External"/><Relationship Id="rId2041" Type="http://schemas.openxmlformats.org/officeDocument/2006/relationships/hyperlink" Target="https://fbref.com/en/comps/11/2018-2019/2018-2019-Serie-A-Stats" TargetMode="External"/><Relationship Id="rId120" Type="http://schemas.openxmlformats.org/officeDocument/2006/relationships/hyperlink" Target="https://fbref.com/en/players/70d74ece/matchlogs/2022-2023/summary/Karim-Benzema-Match-Logs" TargetMode="External"/><Relationship Id="rId1195" Type="http://schemas.openxmlformats.org/officeDocument/2006/relationships/hyperlink" Target="https://fbref.com/en/comps/9/2021-2022/2021-2022-Premier-League-Stats" TargetMode="External"/><Relationship Id="rId2042" Type="http://schemas.openxmlformats.org/officeDocument/2006/relationships/hyperlink" Target="https://fbref.com/en/players/4a5a45c7/matchlogs/2018-2019/summary/Lorenzo-Pellegrini-Match-Logs" TargetMode="External"/><Relationship Id="rId1196" Type="http://schemas.openxmlformats.org/officeDocument/2006/relationships/hyperlink" Target="https://fbref.com/en/players/45963054/matchlogs/2021-2022/summary/Jamie-Vardy-Match-Logs" TargetMode="External"/><Relationship Id="rId2043" Type="http://schemas.openxmlformats.org/officeDocument/2006/relationships/hyperlink" Target="https://fbref.com/en/squads/cf74a709/2019-2020/c11/Roma-Stats-Serie-A" TargetMode="External"/><Relationship Id="rId1197" Type="http://schemas.openxmlformats.org/officeDocument/2006/relationships/hyperlink" Target="https://fbref.com/en/squads/a2d435b3/2022-2023/c9/Leicester-City-Stats-Premier-League" TargetMode="External"/><Relationship Id="rId2044" Type="http://schemas.openxmlformats.org/officeDocument/2006/relationships/hyperlink" Target="https://fbref.com/en/comps/11/2019-2020/2019-2020-Serie-A-Stats" TargetMode="External"/><Relationship Id="rId125" Type="http://schemas.openxmlformats.org/officeDocument/2006/relationships/hyperlink" Target="https://fbref.com/en/comps/70/Saudi-Professional-League-Stats" TargetMode="External"/><Relationship Id="rId1198" Type="http://schemas.openxmlformats.org/officeDocument/2006/relationships/hyperlink" Target="https://fbref.com/en/comps/9/2022-2023/2022-2023-Premier-League-Stats" TargetMode="External"/><Relationship Id="rId2045" Type="http://schemas.openxmlformats.org/officeDocument/2006/relationships/hyperlink" Target="https://fbref.com/en/players/4a5a45c7/matchlogs/2019-2020/summary/Lorenzo-Pellegrini-Match-Logs" TargetMode="External"/><Relationship Id="rId124" Type="http://schemas.openxmlformats.org/officeDocument/2006/relationships/hyperlink" Target="https://fbref.com/en/squads/e00d111d/2024-2025/c70/Al-Ittihad-Stats-Saudi-Professional-League" TargetMode="External"/><Relationship Id="rId1199" Type="http://schemas.openxmlformats.org/officeDocument/2006/relationships/hyperlink" Target="https://fbref.com/en/players/45963054/matchlogs/2022-2023/summary/Jamie-Vardy-Match-Logs" TargetMode="External"/><Relationship Id="rId2046" Type="http://schemas.openxmlformats.org/officeDocument/2006/relationships/hyperlink" Target="https://fbref.com/en/squads/cf74a709/2020-2021/c11/Roma-Stats-Serie-A" TargetMode="External"/><Relationship Id="rId123" Type="http://schemas.openxmlformats.org/officeDocument/2006/relationships/hyperlink" Target="https://fbref.com/en/players/70d74ece/matchlogs/2023-2024/summary/Karim-Benzema-Match-Logs" TargetMode="External"/><Relationship Id="rId2047" Type="http://schemas.openxmlformats.org/officeDocument/2006/relationships/hyperlink" Target="https://fbref.com/en/comps/11/2020-2021/2020-2021-Serie-A-Stats" TargetMode="External"/><Relationship Id="rId122" Type="http://schemas.openxmlformats.org/officeDocument/2006/relationships/hyperlink" Target="https://fbref.com/en/comps/70/2023-2024/2023-2024-Saudi-Professional-League-Stats" TargetMode="External"/><Relationship Id="rId2048" Type="http://schemas.openxmlformats.org/officeDocument/2006/relationships/hyperlink" Target="https://fbref.com/en/players/4a5a45c7/matchlogs/2020-2021/summary/Lorenzo-Pellegrini-Match-Logs" TargetMode="External"/><Relationship Id="rId2038" Type="http://schemas.openxmlformats.org/officeDocument/2006/relationships/hyperlink" Target="https://fbref.com/en/comps/11/2017-2018/2017-2018-Serie-A-Stats" TargetMode="External"/><Relationship Id="rId2039" Type="http://schemas.openxmlformats.org/officeDocument/2006/relationships/hyperlink" Target="https://fbref.com/en/players/4a5a45c7/matchlogs/2017-2018/summary/Lorenzo-Pellegrini-Match-Logs" TargetMode="External"/><Relationship Id="rId118" Type="http://schemas.openxmlformats.org/officeDocument/2006/relationships/hyperlink" Target="https://fbref.com/en/squads/53a2f082/2022-2023/c12/Real-Madrid-Stats-La-Liga" TargetMode="External"/><Relationship Id="rId117" Type="http://schemas.openxmlformats.org/officeDocument/2006/relationships/hyperlink" Target="https://fbref.com/en/players/70d74ece/matchlogs/2021-2022/summary/Karim-Benzema-Match-Logs" TargetMode="External"/><Relationship Id="rId116" Type="http://schemas.openxmlformats.org/officeDocument/2006/relationships/hyperlink" Target="https://fbref.com/en/comps/12/2021-2022/2021-2022-La-Liga-Stats" TargetMode="External"/><Relationship Id="rId115" Type="http://schemas.openxmlformats.org/officeDocument/2006/relationships/hyperlink" Target="https://fbref.com/en/squads/53a2f082/2021-2022/c12/Real-Madrid-Stats-La-Liga" TargetMode="External"/><Relationship Id="rId599" Type="http://schemas.openxmlformats.org/officeDocument/2006/relationships/hyperlink" Target="https://fbref.com/en/players/4431aed2/matchlogs/2014-2015/summary/Ciro-Immobile-Match-Logs" TargetMode="External"/><Relationship Id="rId1180" Type="http://schemas.openxmlformats.org/officeDocument/2006/relationships/hyperlink" Target="https://fbref.com/en/comps/9/2016-2017/2016-2017-Premier-League-Stats" TargetMode="External"/><Relationship Id="rId1181" Type="http://schemas.openxmlformats.org/officeDocument/2006/relationships/hyperlink" Target="https://fbref.com/en/players/45963054/matchlogs/2016-2017/summary/Jamie-Vardy-Match-Logs" TargetMode="External"/><Relationship Id="rId119" Type="http://schemas.openxmlformats.org/officeDocument/2006/relationships/hyperlink" Target="https://fbref.com/en/comps/12/2022-2023/2022-2023-La-Liga-Stats" TargetMode="External"/><Relationship Id="rId1182" Type="http://schemas.openxmlformats.org/officeDocument/2006/relationships/hyperlink" Target="https://fbref.com/en/squads/a2d435b3/2017-2018/c9/Leicester-City-Stats-Premier-League" TargetMode="External"/><Relationship Id="rId110" Type="http://schemas.openxmlformats.org/officeDocument/2006/relationships/hyperlink" Target="https://fbref.com/en/comps/12/2019-2020/2019-2020-La-Liga-Stats" TargetMode="External"/><Relationship Id="rId594" Type="http://schemas.openxmlformats.org/officeDocument/2006/relationships/hyperlink" Target="https://fbref.com/en/squads/105360fe/2013-2014/c11/Torino-Stats-Serie-A" TargetMode="External"/><Relationship Id="rId1183" Type="http://schemas.openxmlformats.org/officeDocument/2006/relationships/hyperlink" Target="https://fbref.com/en/comps/9/2017-2018/2017-2018-Premier-League-Stats" TargetMode="External"/><Relationship Id="rId2030" Type="http://schemas.openxmlformats.org/officeDocument/2006/relationships/hyperlink" Target="https://fbref.com/en/players/4a5a45c7/matchlogs/2014-2015/summary/Lorenzo-Pellegrini-Match-Logs" TargetMode="External"/><Relationship Id="rId593" Type="http://schemas.openxmlformats.org/officeDocument/2006/relationships/hyperlink" Target="https://fbref.com/en/players/4431aed2/matchlogs/2012-2013/summary/Ciro-Immobile-Match-Logs" TargetMode="External"/><Relationship Id="rId1184" Type="http://schemas.openxmlformats.org/officeDocument/2006/relationships/hyperlink" Target="https://fbref.com/en/players/45963054/matchlogs/2017-2018/summary/Jamie-Vardy-Match-Logs" TargetMode="External"/><Relationship Id="rId2031" Type="http://schemas.openxmlformats.org/officeDocument/2006/relationships/hyperlink" Target="https://fbref.com/en/squads/e2befd26/2015-2016/c11/Sassuolo-Stats-Serie-A" TargetMode="External"/><Relationship Id="rId592" Type="http://schemas.openxmlformats.org/officeDocument/2006/relationships/hyperlink" Target="https://fbref.com/en/comps/11/2012-2013/2012-2013-Serie-A-Stats" TargetMode="External"/><Relationship Id="rId1185" Type="http://schemas.openxmlformats.org/officeDocument/2006/relationships/hyperlink" Target="https://fbref.com/en/squads/a2d435b3/2018-2019/c9/Leicester-City-Stats-Premier-League" TargetMode="External"/><Relationship Id="rId2032" Type="http://schemas.openxmlformats.org/officeDocument/2006/relationships/hyperlink" Target="https://fbref.com/en/comps/11/2015-2016/2015-2016-Serie-A-Stats" TargetMode="External"/><Relationship Id="rId591" Type="http://schemas.openxmlformats.org/officeDocument/2006/relationships/hyperlink" Target="https://fbref.com/en/squads/658bf2de/2012-2013/c11/Genoa-Stats-Serie-A" TargetMode="External"/><Relationship Id="rId1186" Type="http://schemas.openxmlformats.org/officeDocument/2006/relationships/hyperlink" Target="https://fbref.com/en/comps/9/2018-2019/2018-2019-Premier-League-Stats" TargetMode="External"/><Relationship Id="rId2033" Type="http://schemas.openxmlformats.org/officeDocument/2006/relationships/hyperlink" Target="https://fbref.com/en/players/4a5a45c7/matchlogs/2015-2016/summary/Lorenzo-Pellegrini-Match-Logs" TargetMode="External"/><Relationship Id="rId114" Type="http://schemas.openxmlformats.org/officeDocument/2006/relationships/hyperlink" Target="https://fbref.com/en/players/70d74ece/matchlogs/2020-2021/summary/Karim-Benzema-Match-Logs" TargetMode="External"/><Relationship Id="rId598" Type="http://schemas.openxmlformats.org/officeDocument/2006/relationships/hyperlink" Target="https://fbref.com/en/comps/20/2014-2015/2014-2015-Bundesliga-Stats" TargetMode="External"/><Relationship Id="rId1187" Type="http://schemas.openxmlformats.org/officeDocument/2006/relationships/hyperlink" Target="https://fbref.com/en/players/45963054/matchlogs/2018-2019/summary/Jamie-Vardy-Match-Logs" TargetMode="External"/><Relationship Id="rId2034" Type="http://schemas.openxmlformats.org/officeDocument/2006/relationships/hyperlink" Target="https://fbref.com/en/squads/e2befd26/2016-2017/c11/Sassuolo-Stats-Serie-A" TargetMode="External"/><Relationship Id="rId113" Type="http://schemas.openxmlformats.org/officeDocument/2006/relationships/hyperlink" Target="https://fbref.com/en/comps/12/2020-2021/2020-2021-La-Liga-Stats" TargetMode="External"/><Relationship Id="rId597" Type="http://schemas.openxmlformats.org/officeDocument/2006/relationships/hyperlink" Target="https://fbref.com/en/squads/add600ae/2014-2015/c20/Dortmund-Stats-Bundesliga" TargetMode="External"/><Relationship Id="rId1188" Type="http://schemas.openxmlformats.org/officeDocument/2006/relationships/hyperlink" Target="https://fbref.com/en/squads/a2d435b3/2019-2020/c9/Leicester-City-Stats-Premier-League" TargetMode="External"/><Relationship Id="rId2035" Type="http://schemas.openxmlformats.org/officeDocument/2006/relationships/hyperlink" Target="https://fbref.com/en/comps/11/2016-2017/2016-2017-Serie-A-Stats" TargetMode="External"/><Relationship Id="rId112" Type="http://schemas.openxmlformats.org/officeDocument/2006/relationships/hyperlink" Target="https://fbref.com/en/squads/53a2f082/2020-2021/c12/Real-Madrid-Stats-La-Liga" TargetMode="External"/><Relationship Id="rId596" Type="http://schemas.openxmlformats.org/officeDocument/2006/relationships/hyperlink" Target="https://fbref.com/en/players/4431aed2/matchlogs/2013-2014/summary/Ciro-Immobile-Match-Logs" TargetMode="External"/><Relationship Id="rId1189" Type="http://schemas.openxmlformats.org/officeDocument/2006/relationships/hyperlink" Target="https://fbref.com/en/comps/9/2019-2020/2019-2020-Premier-League-Stats" TargetMode="External"/><Relationship Id="rId2036" Type="http://schemas.openxmlformats.org/officeDocument/2006/relationships/hyperlink" Target="https://fbref.com/en/players/4a5a45c7/matchlogs/2016-2017/summary/Lorenzo-Pellegrini-Match-Logs" TargetMode="External"/><Relationship Id="rId111" Type="http://schemas.openxmlformats.org/officeDocument/2006/relationships/hyperlink" Target="https://fbref.com/en/players/70d74ece/matchlogs/2019-2020/summary/Karim-Benzema-Match-Logs" TargetMode="External"/><Relationship Id="rId595" Type="http://schemas.openxmlformats.org/officeDocument/2006/relationships/hyperlink" Target="https://fbref.com/en/comps/11/2013-2014/2013-2014-Serie-A-Stats" TargetMode="External"/><Relationship Id="rId2037" Type="http://schemas.openxmlformats.org/officeDocument/2006/relationships/hyperlink" Target="https://fbref.com/en/squads/cf74a709/2017-2018/c11/Roma-Stats-Serie-A" TargetMode="External"/><Relationship Id="rId1136" Type="http://schemas.openxmlformats.org/officeDocument/2006/relationships/hyperlink" Target="https://fbref.com/en/players/81f0781e/matchlogs/2014-2015/summary/Gerard-Moreno-Match-Logs" TargetMode="External"/><Relationship Id="rId2467" Type="http://schemas.openxmlformats.org/officeDocument/2006/relationships/hyperlink" Target="https://fbref.com/en/players/df69b544/matchlogs/2013-2014/summary/Antoine-Griezmann-Match-Logs" TargetMode="External"/><Relationship Id="rId1137" Type="http://schemas.openxmlformats.org/officeDocument/2006/relationships/hyperlink" Target="https://fbref.com/en/squads/a8661628/2015-2016/c12/Espanyol-Stats-La-Liga" TargetMode="External"/><Relationship Id="rId2468" Type="http://schemas.openxmlformats.org/officeDocument/2006/relationships/hyperlink" Target="https://fbref.com/en/squads/db3b9613/2014-2015/c12/Atletico-Madrid-Stats-La-Liga" TargetMode="External"/><Relationship Id="rId1138" Type="http://schemas.openxmlformats.org/officeDocument/2006/relationships/hyperlink" Target="https://fbref.com/en/comps/12/2015-2016/2015-2016-La-Liga-Stats" TargetMode="External"/><Relationship Id="rId2469" Type="http://schemas.openxmlformats.org/officeDocument/2006/relationships/hyperlink" Target="https://fbref.com/en/comps/12/2014-2015/2014-2015-La-Liga-Stats" TargetMode="External"/><Relationship Id="rId1139" Type="http://schemas.openxmlformats.org/officeDocument/2006/relationships/hyperlink" Target="https://fbref.com/en/players/81f0781e/matchlogs/2015-2016/summary/Gerard-Moreno-Match-Logs" TargetMode="External"/><Relationship Id="rId547" Type="http://schemas.openxmlformats.org/officeDocument/2006/relationships/hyperlink" Target="https://fbref.com/en/comps/20/2014-2015/2014-2015-Bundesliga-Stats" TargetMode="External"/><Relationship Id="rId546" Type="http://schemas.openxmlformats.org/officeDocument/2006/relationships/hyperlink" Target="https://fbref.com/en/squads/054efa67/2014-2015/c20/Bayern-Munich-Stats-Bundesliga" TargetMode="External"/><Relationship Id="rId545" Type="http://schemas.openxmlformats.org/officeDocument/2006/relationships/hyperlink" Target="https://fbref.com/en/players/3c6089ab/matchlogs/2013-2014/summary/Thomas-Muller-Match-Logs" TargetMode="External"/><Relationship Id="rId544" Type="http://schemas.openxmlformats.org/officeDocument/2006/relationships/hyperlink" Target="https://fbref.com/en/comps/20/2013-2014/2013-2014-Bundesliga-Stats" TargetMode="External"/><Relationship Id="rId549" Type="http://schemas.openxmlformats.org/officeDocument/2006/relationships/hyperlink" Target="https://fbref.com/en/squads/054efa67/2015-2016/c20/Bayern-Munich-Stats-Bundesliga" TargetMode="External"/><Relationship Id="rId548" Type="http://schemas.openxmlformats.org/officeDocument/2006/relationships/hyperlink" Target="https://fbref.com/en/players/3c6089ab/matchlogs/2014-2015/summary/Thomas-Muller-Match-Logs" TargetMode="External"/><Relationship Id="rId2460" Type="http://schemas.openxmlformats.org/officeDocument/2006/relationships/hyperlink" Target="https://fbref.com/en/comps/12/2011-2012/2011-2012-La-Liga-Stats" TargetMode="External"/><Relationship Id="rId1130" Type="http://schemas.openxmlformats.org/officeDocument/2006/relationships/hyperlink" Target="https://fbref.com/en/squads/2a8183b3/2012-2013/c17/Villarreal-Stats-Segunda-Division" TargetMode="External"/><Relationship Id="rId2461" Type="http://schemas.openxmlformats.org/officeDocument/2006/relationships/hyperlink" Target="https://fbref.com/en/players/df69b544/matchlogs/2011-2012/summary/Antoine-Griezmann-Match-Logs" TargetMode="External"/><Relationship Id="rId1131" Type="http://schemas.openxmlformats.org/officeDocument/2006/relationships/hyperlink" Target="https://fbref.com/en/comps/17/2012-2013/2012-2013-Segunda-Division-Stats" TargetMode="External"/><Relationship Id="rId2462" Type="http://schemas.openxmlformats.org/officeDocument/2006/relationships/hyperlink" Target="https://fbref.com/en/squads/e31d1cd9/2012-2013/c12/Real-Sociedad-Stats-La-Liga" TargetMode="External"/><Relationship Id="rId543" Type="http://schemas.openxmlformats.org/officeDocument/2006/relationships/hyperlink" Target="https://fbref.com/en/squads/054efa67/2013-2014/c20/Bayern-Munich-Stats-Bundesliga" TargetMode="External"/><Relationship Id="rId1132" Type="http://schemas.openxmlformats.org/officeDocument/2006/relationships/hyperlink" Target="https://fbref.com/en/squads/2aa12281/2013-2014/c17/Mallorca-Stats-Segunda-Division" TargetMode="External"/><Relationship Id="rId2463" Type="http://schemas.openxmlformats.org/officeDocument/2006/relationships/hyperlink" Target="https://fbref.com/en/comps/12/2012-2013/2012-2013-La-Liga-Stats" TargetMode="External"/><Relationship Id="rId542" Type="http://schemas.openxmlformats.org/officeDocument/2006/relationships/hyperlink" Target="https://fbref.com/en/players/3c6089ab/matchlogs/2012-2013/summary/Thomas-Muller-Match-Logs" TargetMode="External"/><Relationship Id="rId1133" Type="http://schemas.openxmlformats.org/officeDocument/2006/relationships/hyperlink" Target="https://fbref.com/en/comps/17/2013-2014/2013-2014-Segunda-Division-Stats" TargetMode="External"/><Relationship Id="rId2464" Type="http://schemas.openxmlformats.org/officeDocument/2006/relationships/hyperlink" Target="https://fbref.com/en/players/df69b544/matchlogs/2012-2013/summary/Antoine-Griezmann-Match-Logs" TargetMode="External"/><Relationship Id="rId541" Type="http://schemas.openxmlformats.org/officeDocument/2006/relationships/hyperlink" Target="https://fbref.com/en/comps/20/2012-2013/2012-2013-Bundesliga-Stats" TargetMode="External"/><Relationship Id="rId1134" Type="http://schemas.openxmlformats.org/officeDocument/2006/relationships/hyperlink" Target="https://fbref.com/en/squads/2a8183b3/2014-2015/c12/Villarreal-Stats-La-Liga" TargetMode="External"/><Relationship Id="rId2465" Type="http://schemas.openxmlformats.org/officeDocument/2006/relationships/hyperlink" Target="https://fbref.com/en/squads/e31d1cd9/2013-2014/c12/Real-Sociedad-Stats-La-Liga" TargetMode="External"/><Relationship Id="rId540" Type="http://schemas.openxmlformats.org/officeDocument/2006/relationships/hyperlink" Target="https://fbref.com/en/squads/054efa67/2012-2013/c20/Bayern-Munich-Stats-Bundesliga" TargetMode="External"/><Relationship Id="rId1135" Type="http://schemas.openxmlformats.org/officeDocument/2006/relationships/hyperlink" Target="https://fbref.com/en/comps/12/2014-2015/2014-2015-La-Liga-Stats" TargetMode="External"/><Relationship Id="rId2466" Type="http://schemas.openxmlformats.org/officeDocument/2006/relationships/hyperlink" Target="https://fbref.com/en/comps/12/2013-2014/2013-2014-La-Liga-Stats" TargetMode="External"/><Relationship Id="rId1125" Type="http://schemas.openxmlformats.org/officeDocument/2006/relationships/hyperlink" Target="https://fbref.com/en/players/8f696594/matchlogs/2024/summary/Memphis-Match-Logs" TargetMode="External"/><Relationship Id="rId2456" Type="http://schemas.openxmlformats.org/officeDocument/2006/relationships/hyperlink" Target="https://fbref.com/en/squads/e31d1cd9/2010-2011/c12/Real-Sociedad-Stats-La-Liga" TargetMode="External"/><Relationship Id="rId1126" Type="http://schemas.openxmlformats.org/officeDocument/2006/relationships/hyperlink" Target="https://fbref.com/en/squads/408a9724/2010-2011/c17/Villarreal-B-Stats-Segunda-Division" TargetMode="External"/><Relationship Id="rId2457" Type="http://schemas.openxmlformats.org/officeDocument/2006/relationships/hyperlink" Target="https://fbref.com/en/comps/12/2010-2011/2010-2011-La-Liga-Stats" TargetMode="External"/><Relationship Id="rId1127" Type="http://schemas.openxmlformats.org/officeDocument/2006/relationships/hyperlink" Target="https://fbref.com/en/comps/17/2010-2011/2010-2011-Segunda-Division-Stats" TargetMode="External"/><Relationship Id="rId2458" Type="http://schemas.openxmlformats.org/officeDocument/2006/relationships/hyperlink" Target="https://fbref.com/en/players/df69b544/matchlogs/2010-2011/summary/Antoine-Griezmann-Match-Logs" TargetMode="External"/><Relationship Id="rId1128" Type="http://schemas.openxmlformats.org/officeDocument/2006/relationships/hyperlink" Target="https://fbref.com/en/squads/408a9724/2011-2012/c17/Villarreal-B-Stats-Segunda-Division" TargetMode="External"/><Relationship Id="rId2459" Type="http://schemas.openxmlformats.org/officeDocument/2006/relationships/hyperlink" Target="https://fbref.com/en/squads/e31d1cd9/2011-2012/c12/Real-Sociedad-Stats-La-Liga" TargetMode="External"/><Relationship Id="rId1129" Type="http://schemas.openxmlformats.org/officeDocument/2006/relationships/hyperlink" Target="https://fbref.com/en/comps/17/2011-2012/2011-2012-Segunda-Division-Stats" TargetMode="External"/><Relationship Id="rId536" Type="http://schemas.openxmlformats.org/officeDocument/2006/relationships/hyperlink" Target="https://fbref.com/en/players/3c6089ab/matchlogs/2010-2011/summary/Thomas-Muller-Match-Logs" TargetMode="External"/><Relationship Id="rId535" Type="http://schemas.openxmlformats.org/officeDocument/2006/relationships/hyperlink" Target="https://fbref.com/en/comps/20/2010-2011/2010-2011-Bundesliga-Stats" TargetMode="External"/><Relationship Id="rId534" Type="http://schemas.openxmlformats.org/officeDocument/2006/relationships/hyperlink" Target="https://fbref.com/en/squads/054efa67/2010-2011/c20/Bayern-Munich-Stats-Bundesliga" TargetMode="External"/><Relationship Id="rId533" Type="http://schemas.openxmlformats.org/officeDocument/2006/relationships/hyperlink" Target="https://fbref.com/en/players/3c6089ab/matchlogs/2009-2010/summary/Thomas-Muller-Match-Logs" TargetMode="External"/><Relationship Id="rId539" Type="http://schemas.openxmlformats.org/officeDocument/2006/relationships/hyperlink" Target="https://fbref.com/en/players/3c6089ab/matchlogs/2011-2012/summary/Thomas-Muller-Match-Logs" TargetMode="External"/><Relationship Id="rId538" Type="http://schemas.openxmlformats.org/officeDocument/2006/relationships/hyperlink" Target="https://fbref.com/en/comps/20/2011-2012/2011-2012-Bundesliga-Stats" TargetMode="External"/><Relationship Id="rId537" Type="http://schemas.openxmlformats.org/officeDocument/2006/relationships/hyperlink" Target="https://fbref.com/en/squads/054efa67/2011-2012/c20/Bayern-Munich-Stats-Bundesliga" TargetMode="External"/><Relationship Id="rId2450" Type="http://schemas.openxmlformats.org/officeDocument/2006/relationships/hyperlink" Target="https://fbref.com/en/players/e2716bd0/matchlogs/2021-2022/summary/David-Silva-Match-Logs" TargetMode="External"/><Relationship Id="rId1120" Type="http://schemas.openxmlformats.org/officeDocument/2006/relationships/hyperlink" Target="https://fbref.com/en/squads/db3b9613/2023-2024/c12/Atletico-Madrid-Stats-La-Liga" TargetMode="External"/><Relationship Id="rId2451" Type="http://schemas.openxmlformats.org/officeDocument/2006/relationships/hyperlink" Target="https://fbref.com/en/squads/e31d1cd9/2022-2023/c12/Real-Sociedad-Stats-La-Liga" TargetMode="External"/><Relationship Id="rId532" Type="http://schemas.openxmlformats.org/officeDocument/2006/relationships/hyperlink" Target="https://fbref.com/en/comps/20/2009-2010/2009-2010-Bundesliga-Stats" TargetMode="External"/><Relationship Id="rId1121" Type="http://schemas.openxmlformats.org/officeDocument/2006/relationships/hyperlink" Target="https://fbref.com/en/comps/12/2023-2024/2023-2024-La-Liga-Stats" TargetMode="External"/><Relationship Id="rId2452" Type="http://schemas.openxmlformats.org/officeDocument/2006/relationships/hyperlink" Target="https://fbref.com/en/comps/12/2022-2023/2022-2023-La-Liga-Stats" TargetMode="External"/><Relationship Id="rId531" Type="http://schemas.openxmlformats.org/officeDocument/2006/relationships/hyperlink" Target="https://fbref.com/en/squads/054efa67/2009-2010/c20/Bayern-Munich-Stats-Bundesliga" TargetMode="External"/><Relationship Id="rId1122" Type="http://schemas.openxmlformats.org/officeDocument/2006/relationships/hyperlink" Target="https://fbref.com/en/players/8f696594/matchlogs/2023-2024/summary/Memphis-Match-Logs" TargetMode="External"/><Relationship Id="rId2453" Type="http://schemas.openxmlformats.org/officeDocument/2006/relationships/hyperlink" Target="https://fbref.com/en/players/e2716bd0/matchlogs/2022-2023/summary/David-Silva-Match-Logs" TargetMode="External"/><Relationship Id="rId530" Type="http://schemas.openxmlformats.org/officeDocument/2006/relationships/hyperlink" Target="https://fbref.com/en/players/3c6089ab/matchlogs/2008-2009/summary/Thomas-Muller-Match-Logs" TargetMode="External"/><Relationship Id="rId1123" Type="http://schemas.openxmlformats.org/officeDocument/2006/relationships/hyperlink" Target="https://fbref.com/en/squads/bf4acd28/2024/c24/Corinthians-Stats-Serie-A" TargetMode="External"/><Relationship Id="rId2454" Type="http://schemas.openxmlformats.org/officeDocument/2006/relationships/hyperlink" Target="https://fbref.com/en/squads/e31d1cd9/2009-2010/c17/Real-Sociedad-Stats-Segunda-Division" TargetMode="External"/><Relationship Id="rId1124" Type="http://schemas.openxmlformats.org/officeDocument/2006/relationships/hyperlink" Target="https://fbref.com/en/comps/24/Serie-A-Stats" TargetMode="External"/><Relationship Id="rId2455" Type="http://schemas.openxmlformats.org/officeDocument/2006/relationships/hyperlink" Target="https://fbref.com/en/comps/17/2009-2010/2009-2010-Segunda-Division-Stats" TargetMode="External"/><Relationship Id="rId1158" Type="http://schemas.openxmlformats.org/officeDocument/2006/relationships/hyperlink" Target="https://fbref.com/en/squads/2a8183b3/2022-2023/c12/Villarreal-Stats-La-Liga" TargetMode="External"/><Relationship Id="rId2005" Type="http://schemas.openxmlformats.org/officeDocument/2006/relationships/hyperlink" Target="https://fbref.com/en/comps/12/2017-2018/2017-2018-La-Liga-Stats" TargetMode="External"/><Relationship Id="rId2489" Type="http://schemas.openxmlformats.org/officeDocument/2006/relationships/hyperlink" Target="https://fbref.com/en/squads/206d90db/2021-2022/c12/Barcelona-Stats-La-Liga" TargetMode="External"/><Relationship Id="rId1159" Type="http://schemas.openxmlformats.org/officeDocument/2006/relationships/hyperlink" Target="https://fbref.com/en/comps/12/2022-2023/2022-2023-La-Liga-Stats" TargetMode="External"/><Relationship Id="rId2006" Type="http://schemas.openxmlformats.org/officeDocument/2006/relationships/hyperlink" Target="https://fbref.com/en/players/8c3c640c/matchlogs/2017-2018/summary/Mikel-Oyarzabal-Match-Logs" TargetMode="External"/><Relationship Id="rId2007" Type="http://schemas.openxmlformats.org/officeDocument/2006/relationships/hyperlink" Target="https://fbref.com/en/squads/e31d1cd9/2018-2019/c12/Real-Sociedad-Stats-La-Liga" TargetMode="External"/><Relationship Id="rId2008" Type="http://schemas.openxmlformats.org/officeDocument/2006/relationships/hyperlink" Target="https://fbref.com/en/comps/12/2018-2019/2018-2019-La-Liga-Stats" TargetMode="External"/><Relationship Id="rId2009" Type="http://schemas.openxmlformats.org/officeDocument/2006/relationships/hyperlink" Target="https://fbref.com/en/players/8c3c640c/matchlogs/2018-2019/summary/Mikel-Oyarzabal-Match-Logs" TargetMode="External"/><Relationship Id="rId569" Type="http://schemas.openxmlformats.org/officeDocument/2006/relationships/hyperlink" Target="https://fbref.com/en/players/3c6089ab/matchlogs/2021-2022/summary/Thomas-Muller-Match-Logs" TargetMode="External"/><Relationship Id="rId568" Type="http://schemas.openxmlformats.org/officeDocument/2006/relationships/hyperlink" Target="https://fbref.com/en/comps/20/2021-2022/2021-2022-Bundesliga-Stats" TargetMode="External"/><Relationship Id="rId567" Type="http://schemas.openxmlformats.org/officeDocument/2006/relationships/hyperlink" Target="https://fbref.com/en/squads/054efa67/2021-2022/c20/Bayern-Munich-Stats-Bundesliga" TargetMode="External"/><Relationship Id="rId566" Type="http://schemas.openxmlformats.org/officeDocument/2006/relationships/hyperlink" Target="https://fbref.com/en/players/3c6089ab/matchlogs/2020-2021/summary/Thomas-Muller-Match-Logs" TargetMode="External"/><Relationship Id="rId2480" Type="http://schemas.openxmlformats.org/officeDocument/2006/relationships/hyperlink" Target="https://fbref.com/en/squads/db3b9613/2018-2019/c12/Atletico-Madrid-Stats-La-Liga" TargetMode="External"/><Relationship Id="rId561" Type="http://schemas.openxmlformats.org/officeDocument/2006/relationships/hyperlink" Target="https://fbref.com/en/squads/054efa67/2019-2020/c20/Bayern-Munich-Stats-Bundesliga" TargetMode="External"/><Relationship Id="rId1150" Type="http://schemas.openxmlformats.org/officeDocument/2006/relationships/hyperlink" Target="https://fbref.com/en/comps/12/2019-2020/2019-2020-La-Liga-Stats" TargetMode="External"/><Relationship Id="rId2481" Type="http://schemas.openxmlformats.org/officeDocument/2006/relationships/hyperlink" Target="https://fbref.com/en/comps/12/2018-2019/2018-2019-La-Liga-Stats" TargetMode="External"/><Relationship Id="rId560" Type="http://schemas.openxmlformats.org/officeDocument/2006/relationships/hyperlink" Target="https://fbref.com/en/players/3c6089ab/matchlogs/2018-2019/summary/Thomas-Muller-Match-Logs" TargetMode="External"/><Relationship Id="rId1151" Type="http://schemas.openxmlformats.org/officeDocument/2006/relationships/hyperlink" Target="https://fbref.com/en/players/81f0781e/matchlogs/2019-2020/summary/Gerard-Moreno-Match-Logs" TargetMode="External"/><Relationship Id="rId2482" Type="http://schemas.openxmlformats.org/officeDocument/2006/relationships/hyperlink" Target="https://fbref.com/en/players/df69b544/matchlogs/2018-2019/summary/Antoine-Griezmann-Match-Logs" TargetMode="External"/><Relationship Id="rId1152" Type="http://schemas.openxmlformats.org/officeDocument/2006/relationships/hyperlink" Target="https://fbref.com/en/squads/2a8183b3/2020-2021/c12/Villarreal-Stats-La-Liga" TargetMode="External"/><Relationship Id="rId2483" Type="http://schemas.openxmlformats.org/officeDocument/2006/relationships/hyperlink" Target="https://fbref.com/en/squads/206d90db/2019-2020/c12/Barcelona-Stats-La-Liga" TargetMode="External"/><Relationship Id="rId1153" Type="http://schemas.openxmlformats.org/officeDocument/2006/relationships/hyperlink" Target="https://fbref.com/en/comps/12/2020-2021/2020-2021-La-Liga-Stats" TargetMode="External"/><Relationship Id="rId2000" Type="http://schemas.openxmlformats.org/officeDocument/2006/relationships/hyperlink" Target="https://fbref.com/en/players/8c3c640c/matchlogs/2015-2016/summary/Mikel-Oyarzabal-Match-Logs" TargetMode="External"/><Relationship Id="rId2484" Type="http://schemas.openxmlformats.org/officeDocument/2006/relationships/hyperlink" Target="https://fbref.com/en/comps/12/2019-2020/2019-2020-La-Liga-Stats" TargetMode="External"/><Relationship Id="rId565" Type="http://schemas.openxmlformats.org/officeDocument/2006/relationships/hyperlink" Target="https://fbref.com/en/comps/20/2020-2021/2020-2021-Bundesliga-Stats" TargetMode="External"/><Relationship Id="rId1154" Type="http://schemas.openxmlformats.org/officeDocument/2006/relationships/hyperlink" Target="https://fbref.com/en/players/81f0781e/matchlogs/2020-2021/summary/Gerard-Moreno-Match-Logs" TargetMode="External"/><Relationship Id="rId2001" Type="http://schemas.openxmlformats.org/officeDocument/2006/relationships/hyperlink" Target="https://fbref.com/en/squads/e31d1cd9/2016-2017/c12/Real-Sociedad-Stats-La-Liga" TargetMode="External"/><Relationship Id="rId2485" Type="http://schemas.openxmlformats.org/officeDocument/2006/relationships/hyperlink" Target="https://fbref.com/en/players/df69b544/matchlogs/2019-2020/summary/Antoine-Griezmann-Match-Logs" TargetMode="External"/><Relationship Id="rId564" Type="http://schemas.openxmlformats.org/officeDocument/2006/relationships/hyperlink" Target="https://fbref.com/en/squads/054efa67/2020-2021/c20/Bayern-Munich-Stats-Bundesliga" TargetMode="External"/><Relationship Id="rId1155" Type="http://schemas.openxmlformats.org/officeDocument/2006/relationships/hyperlink" Target="https://fbref.com/en/squads/2a8183b3/2021-2022/c12/Villarreal-Stats-La-Liga" TargetMode="External"/><Relationship Id="rId2002" Type="http://schemas.openxmlformats.org/officeDocument/2006/relationships/hyperlink" Target="https://fbref.com/en/comps/12/2016-2017/2016-2017-La-Liga-Stats" TargetMode="External"/><Relationship Id="rId2486" Type="http://schemas.openxmlformats.org/officeDocument/2006/relationships/hyperlink" Target="https://fbref.com/en/squads/206d90db/2020-2021/c12/Barcelona-Stats-La-Liga" TargetMode="External"/><Relationship Id="rId563" Type="http://schemas.openxmlformats.org/officeDocument/2006/relationships/hyperlink" Target="https://fbref.com/en/players/3c6089ab/matchlogs/2019-2020/summary/Thomas-Muller-Match-Logs" TargetMode="External"/><Relationship Id="rId1156" Type="http://schemas.openxmlformats.org/officeDocument/2006/relationships/hyperlink" Target="https://fbref.com/en/comps/12/2021-2022/2021-2022-La-Liga-Stats" TargetMode="External"/><Relationship Id="rId2003" Type="http://schemas.openxmlformats.org/officeDocument/2006/relationships/hyperlink" Target="https://fbref.com/en/players/8c3c640c/matchlogs/2016-2017/summary/Mikel-Oyarzabal-Match-Logs" TargetMode="External"/><Relationship Id="rId2487" Type="http://schemas.openxmlformats.org/officeDocument/2006/relationships/hyperlink" Target="https://fbref.com/en/comps/12/2020-2021/2020-2021-La-Liga-Stats" TargetMode="External"/><Relationship Id="rId562" Type="http://schemas.openxmlformats.org/officeDocument/2006/relationships/hyperlink" Target="https://fbref.com/en/comps/20/2019-2020/2019-2020-Bundesliga-Stats" TargetMode="External"/><Relationship Id="rId1157" Type="http://schemas.openxmlformats.org/officeDocument/2006/relationships/hyperlink" Target="https://fbref.com/en/players/81f0781e/matchlogs/2021-2022/summary/Gerard-Moreno-Match-Logs" TargetMode="External"/><Relationship Id="rId2004" Type="http://schemas.openxmlformats.org/officeDocument/2006/relationships/hyperlink" Target="https://fbref.com/en/squads/e31d1cd9/2017-2018/c12/Real-Sociedad-Stats-La-Liga" TargetMode="External"/><Relationship Id="rId2488" Type="http://schemas.openxmlformats.org/officeDocument/2006/relationships/hyperlink" Target="https://fbref.com/en/players/df69b544/matchlogs/2020-2021/summary/Antoine-Griezmann-Match-Logs" TargetMode="External"/><Relationship Id="rId1147" Type="http://schemas.openxmlformats.org/officeDocument/2006/relationships/hyperlink" Target="https://fbref.com/en/comps/12/2018-2019/2018-2019-La-Liga-Stats" TargetMode="External"/><Relationship Id="rId2478" Type="http://schemas.openxmlformats.org/officeDocument/2006/relationships/hyperlink" Target="https://fbref.com/en/comps/12/2017-2018/2017-2018-La-Liga-Stats" TargetMode="External"/><Relationship Id="rId1148" Type="http://schemas.openxmlformats.org/officeDocument/2006/relationships/hyperlink" Target="https://fbref.com/en/players/81f0781e/matchlogs/2018-2019/summary/Gerard-Moreno-Match-Logs" TargetMode="External"/><Relationship Id="rId2479" Type="http://schemas.openxmlformats.org/officeDocument/2006/relationships/hyperlink" Target="https://fbref.com/en/players/df69b544/matchlogs/2017-2018/summary/Antoine-Griezmann-Match-Logs" TargetMode="External"/><Relationship Id="rId1149" Type="http://schemas.openxmlformats.org/officeDocument/2006/relationships/hyperlink" Target="https://fbref.com/en/squads/2a8183b3/2019-2020/c12/Villarreal-Stats-La-Liga" TargetMode="External"/><Relationship Id="rId558" Type="http://schemas.openxmlformats.org/officeDocument/2006/relationships/hyperlink" Target="https://fbref.com/en/squads/054efa67/2018-2019/c20/Bayern-Munich-Stats-Bundesliga" TargetMode="External"/><Relationship Id="rId557" Type="http://schemas.openxmlformats.org/officeDocument/2006/relationships/hyperlink" Target="https://fbref.com/en/players/3c6089ab/matchlogs/2017-2018/summary/Thomas-Muller-Match-Logs" TargetMode="External"/><Relationship Id="rId556" Type="http://schemas.openxmlformats.org/officeDocument/2006/relationships/hyperlink" Target="https://fbref.com/en/comps/20/2017-2018/2017-2018-Bundesliga-Stats" TargetMode="External"/><Relationship Id="rId555" Type="http://schemas.openxmlformats.org/officeDocument/2006/relationships/hyperlink" Target="https://fbref.com/en/squads/054efa67/2017-2018/c20/Bayern-Munich-Stats-Bundesliga" TargetMode="External"/><Relationship Id="rId559" Type="http://schemas.openxmlformats.org/officeDocument/2006/relationships/hyperlink" Target="https://fbref.com/en/comps/20/2018-2019/2018-2019-Bundesliga-Stats" TargetMode="External"/><Relationship Id="rId550" Type="http://schemas.openxmlformats.org/officeDocument/2006/relationships/hyperlink" Target="https://fbref.com/en/comps/20/2015-2016/2015-2016-Bundesliga-Stats" TargetMode="External"/><Relationship Id="rId2470" Type="http://schemas.openxmlformats.org/officeDocument/2006/relationships/hyperlink" Target="https://fbref.com/en/players/df69b544/matchlogs/2014-2015/summary/Antoine-Griezmann-Match-Logs" TargetMode="External"/><Relationship Id="rId1140" Type="http://schemas.openxmlformats.org/officeDocument/2006/relationships/hyperlink" Target="https://fbref.com/en/squads/a8661628/2016-2017/c12/Espanyol-Stats-La-Liga" TargetMode="External"/><Relationship Id="rId2471" Type="http://schemas.openxmlformats.org/officeDocument/2006/relationships/hyperlink" Target="https://fbref.com/en/squads/db3b9613/2015-2016/c12/Atletico-Madrid-Stats-La-Liga" TargetMode="External"/><Relationship Id="rId1141" Type="http://schemas.openxmlformats.org/officeDocument/2006/relationships/hyperlink" Target="https://fbref.com/en/comps/12/2016-2017/2016-2017-La-Liga-Stats" TargetMode="External"/><Relationship Id="rId2472" Type="http://schemas.openxmlformats.org/officeDocument/2006/relationships/hyperlink" Target="https://fbref.com/en/comps/12/2015-2016/2015-2016-La-Liga-Stats" TargetMode="External"/><Relationship Id="rId1142" Type="http://schemas.openxmlformats.org/officeDocument/2006/relationships/hyperlink" Target="https://fbref.com/en/players/81f0781e/matchlogs/2016-2017/summary/Gerard-Moreno-Match-Logs" TargetMode="External"/><Relationship Id="rId2473" Type="http://schemas.openxmlformats.org/officeDocument/2006/relationships/hyperlink" Target="https://fbref.com/en/players/df69b544/matchlogs/2015-2016/summary/Antoine-Griezmann-Match-Logs" TargetMode="External"/><Relationship Id="rId554" Type="http://schemas.openxmlformats.org/officeDocument/2006/relationships/hyperlink" Target="https://fbref.com/en/players/3c6089ab/matchlogs/2016-2017/summary/Thomas-Muller-Match-Logs" TargetMode="External"/><Relationship Id="rId1143" Type="http://schemas.openxmlformats.org/officeDocument/2006/relationships/hyperlink" Target="https://fbref.com/en/squads/a8661628/2017-2018/c12/Espanyol-Stats-La-Liga" TargetMode="External"/><Relationship Id="rId2474" Type="http://schemas.openxmlformats.org/officeDocument/2006/relationships/hyperlink" Target="https://fbref.com/en/squads/db3b9613/2016-2017/c12/Atletico-Madrid-Stats-La-Liga" TargetMode="External"/><Relationship Id="rId553" Type="http://schemas.openxmlformats.org/officeDocument/2006/relationships/hyperlink" Target="https://fbref.com/en/comps/20/2016-2017/2016-2017-Bundesliga-Stats" TargetMode="External"/><Relationship Id="rId1144" Type="http://schemas.openxmlformats.org/officeDocument/2006/relationships/hyperlink" Target="https://fbref.com/en/comps/12/2017-2018/2017-2018-La-Liga-Stats" TargetMode="External"/><Relationship Id="rId2475" Type="http://schemas.openxmlformats.org/officeDocument/2006/relationships/hyperlink" Target="https://fbref.com/en/comps/12/2016-2017/2016-2017-La-Liga-Stats" TargetMode="External"/><Relationship Id="rId552" Type="http://schemas.openxmlformats.org/officeDocument/2006/relationships/hyperlink" Target="https://fbref.com/en/squads/054efa67/2016-2017/c20/Bayern-Munich-Stats-Bundesliga" TargetMode="External"/><Relationship Id="rId1145" Type="http://schemas.openxmlformats.org/officeDocument/2006/relationships/hyperlink" Target="https://fbref.com/en/players/81f0781e/matchlogs/2017-2018/summary/Gerard-Moreno-Match-Logs" TargetMode="External"/><Relationship Id="rId2476" Type="http://schemas.openxmlformats.org/officeDocument/2006/relationships/hyperlink" Target="https://fbref.com/en/players/df69b544/matchlogs/2016-2017/summary/Antoine-Griezmann-Match-Logs" TargetMode="External"/><Relationship Id="rId551" Type="http://schemas.openxmlformats.org/officeDocument/2006/relationships/hyperlink" Target="https://fbref.com/en/players/3c6089ab/matchlogs/2015-2016/summary/Thomas-Muller-Match-Logs" TargetMode="External"/><Relationship Id="rId1146" Type="http://schemas.openxmlformats.org/officeDocument/2006/relationships/hyperlink" Target="https://fbref.com/en/squads/2a8183b3/2018-2019/c12/Villarreal-Stats-La-Liga" TargetMode="External"/><Relationship Id="rId2477" Type="http://schemas.openxmlformats.org/officeDocument/2006/relationships/hyperlink" Target="https://fbref.com/en/squads/db3b9613/2017-2018/c12/Atletico-Madrid-Stats-La-Liga" TargetMode="External"/><Relationship Id="rId2090" Type="http://schemas.openxmlformats.org/officeDocument/2006/relationships/hyperlink" Target="https://fbref.com/en/players/02c15616/matchlogs/2024-2025/summary/Marcos-Llorente-Match-Logs" TargetMode="External"/><Relationship Id="rId2091" Type="http://schemas.openxmlformats.org/officeDocument/2006/relationships/hyperlink" Target="https://fbref.com/en/squads/90eb0dcc/2014/c28/Stromsgodset-Stats-Eliteserien" TargetMode="External"/><Relationship Id="rId2092" Type="http://schemas.openxmlformats.org/officeDocument/2006/relationships/hyperlink" Target="https://fbref.com/en/comps/28/2014/2014-Eliteserien-Stats" TargetMode="External"/><Relationship Id="rId2093" Type="http://schemas.openxmlformats.org/officeDocument/2006/relationships/hyperlink" Target="https://fbref.com/en/players/79300479/matchlogs/2014/summary/Martin-Odegaard-Match-Logs" TargetMode="External"/><Relationship Id="rId2094" Type="http://schemas.openxmlformats.org/officeDocument/2006/relationships/hyperlink" Target="https://fbref.com/en/squads/53a2f082/2014-2015/c12/Real-Madrid-Stats-La-Liga" TargetMode="External"/><Relationship Id="rId2095" Type="http://schemas.openxmlformats.org/officeDocument/2006/relationships/hyperlink" Target="https://fbref.com/en/comps/12/2014-2015/2014-2015-La-Liga-Stats" TargetMode="External"/><Relationship Id="rId2096" Type="http://schemas.openxmlformats.org/officeDocument/2006/relationships/hyperlink" Target="https://fbref.com/en/players/79300479/matchlogs/2014-2015/summary/Martin-Odegaard-Match-Logs" TargetMode="External"/><Relationship Id="rId2097" Type="http://schemas.openxmlformats.org/officeDocument/2006/relationships/hyperlink" Target="https://fbref.com/en/squads/53a2f082/2015-2016/c12/Real-Madrid-Stats-La-Liga" TargetMode="External"/><Relationship Id="rId2098" Type="http://schemas.openxmlformats.org/officeDocument/2006/relationships/hyperlink" Target="https://fbref.com/en/comps/12/2015-2016/2015-2016-La-Liga-Stats" TargetMode="External"/><Relationship Id="rId2099" Type="http://schemas.openxmlformats.org/officeDocument/2006/relationships/hyperlink" Target="https://fbref.com/en/players/79300479/matchlogs/2015-2016/summary/Martin-Odegaard-Match-Logs" TargetMode="External"/><Relationship Id="rId2060" Type="http://schemas.openxmlformats.org/officeDocument/2006/relationships/hyperlink" Target="https://fbref.com/en/players/4a5a45c7/matchlogs/2024-2025/summary/Lorenzo-Pellegrini-Match-Logs" TargetMode="External"/><Relationship Id="rId2061" Type="http://schemas.openxmlformats.org/officeDocument/2006/relationships/hyperlink" Target="https://fbref.com/en/squads/53a2f082/2015-2016/c12/Real-Madrid-Stats-La-Liga" TargetMode="External"/><Relationship Id="rId2062" Type="http://schemas.openxmlformats.org/officeDocument/2006/relationships/hyperlink" Target="https://fbref.com/en/comps/12/2015-2016/2015-2016-La-Liga-Stats" TargetMode="External"/><Relationship Id="rId2063" Type="http://schemas.openxmlformats.org/officeDocument/2006/relationships/hyperlink" Target="https://fbref.com/en/players/02c15616/matchlogs/2015-2016/summary/Marcos-Llorente-Match-Logs" TargetMode="External"/><Relationship Id="rId2064" Type="http://schemas.openxmlformats.org/officeDocument/2006/relationships/hyperlink" Target="https://fbref.com/en/squads/8d6fd021/2016-2017/c12/Alaves-Stats-La-Liga" TargetMode="External"/><Relationship Id="rId2065" Type="http://schemas.openxmlformats.org/officeDocument/2006/relationships/hyperlink" Target="https://fbref.com/en/comps/12/2016-2017/2016-2017-La-Liga-Stats" TargetMode="External"/><Relationship Id="rId2066" Type="http://schemas.openxmlformats.org/officeDocument/2006/relationships/hyperlink" Target="https://fbref.com/en/players/02c15616/matchlogs/2016-2017/summary/Marcos-Llorente-Match-Logs" TargetMode="External"/><Relationship Id="rId2067" Type="http://schemas.openxmlformats.org/officeDocument/2006/relationships/hyperlink" Target="https://fbref.com/en/squads/53a2f082/2017-2018/c12/Real-Madrid-Stats-La-Liga" TargetMode="External"/><Relationship Id="rId2068" Type="http://schemas.openxmlformats.org/officeDocument/2006/relationships/hyperlink" Target="https://fbref.com/en/comps/12/2017-2018/2017-2018-La-Liga-Stats" TargetMode="External"/><Relationship Id="rId2069" Type="http://schemas.openxmlformats.org/officeDocument/2006/relationships/hyperlink" Target="https://fbref.com/en/players/02c15616/matchlogs/2017-2018/summary/Marcos-Llorente-Match-Logs" TargetMode="External"/><Relationship Id="rId2050" Type="http://schemas.openxmlformats.org/officeDocument/2006/relationships/hyperlink" Target="https://fbref.com/en/comps/11/2021-2022/2021-2022-Serie-A-Stats" TargetMode="External"/><Relationship Id="rId2051" Type="http://schemas.openxmlformats.org/officeDocument/2006/relationships/hyperlink" Target="https://fbref.com/en/players/4a5a45c7/matchlogs/2021-2022/summary/Lorenzo-Pellegrini-Match-Logs" TargetMode="External"/><Relationship Id="rId495" Type="http://schemas.openxmlformats.org/officeDocument/2006/relationships/hyperlink" Target="https://fbref.com/en/squads/fd6114db/2014-2015/c13/Monaco-Stats-Ligue-1" TargetMode="External"/><Relationship Id="rId2052" Type="http://schemas.openxmlformats.org/officeDocument/2006/relationships/hyperlink" Target="https://fbref.com/en/squads/cf74a709/2022-2023/c11/Roma-Stats-Serie-A" TargetMode="External"/><Relationship Id="rId494" Type="http://schemas.openxmlformats.org/officeDocument/2006/relationships/hyperlink" Target="https://fbref.com/en/players/3eb22ec9/matchlogs/2013-2014/summary/Bernardo-Silva-Match-Logs" TargetMode="External"/><Relationship Id="rId2053" Type="http://schemas.openxmlformats.org/officeDocument/2006/relationships/hyperlink" Target="https://fbref.com/en/comps/11/2022-2023/2022-2023-Serie-A-Stats" TargetMode="External"/><Relationship Id="rId493" Type="http://schemas.openxmlformats.org/officeDocument/2006/relationships/hyperlink" Target="https://fbref.com/en/comps/32/2013-2014/2013-2014-Primeira-Liga-Stats" TargetMode="External"/><Relationship Id="rId2054" Type="http://schemas.openxmlformats.org/officeDocument/2006/relationships/hyperlink" Target="https://fbref.com/en/players/4a5a45c7/matchlogs/2022-2023/summary/Lorenzo-Pellegrini-Match-Logs" TargetMode="External"/><Relationship Id="rId492" Type="http://schemas.openxmlformats.org/officeDocument/2006/relationships/hyperlink" Target="https://fbref.com/en/squads/a77c513e/2013-2014/c32/Benfica-Stats-Primeira-Liga" TargetMode="External"/><Relationship Id="rId2055" Type="http://schemas.openxmlformats.org/officeDocument/2006/relationships/hyperlink" Target="https://fbref.com/en/squads/cf74a709/2023-2024/c11/Roma-Stats-Serie-A" TargetMode="External"/><Relationship Id="rId499" Type="http://schemas.openxmlformats.org/officeDocument/2006/relationships/hyperlink" Target="https://fbref.com/en/comps/13/2015-2016/2015-2016-Ligue-1-Stats" TargetMode="External"/><Relationship Id="rId2056" Type="http://schemas.openxmlformats.org/officeDocument/2006/relationships/hyperlink" Target="https://fbref.com/en/comps/11/2023-2024/2023-2024-Serie-A-Stats" TargetMode="External"/><Relationship Id="rId498" Type="http://schemas.openxmlformats.org/officeDocument/2006/relationships/hyperlink" Target="https://fbref.com/en/squads/fd6114db/2015-2016/c13/Monaco-Stats-Ligue-1" TargetMode="External"/><Relationship Id="rId2057" Type="http://schemas.openxmlformats.org/officeDocument/2006/relationships/hyperlink" Target="https://fbref.com/en/players/4a5a45c7/matchlogs/2023-2024/summary/Lorenzo-Pellegrini-Match-Logs" TargetMode="External"/><Relationship Id="rId497" Type="http://schemas.openxmlformats.org/officeDocument/2006/relationships/hyperlink" Target="https://fbref.com/en/players/3eb22ec9/matchlogs/2014-2015/summary/Bernardo-Silva-Match-Logs" TargetMode="External"/><Relationship Id="rId2058" Type="http://schemas.openxmlformats.org/officeDocument/2006/relationships/hyperlink" Target="https://fbref.com/en/squads/cf74a709/2024-2025/c11/Roma-Stats-Serie-A" TargetMode="External"/><Relationship Id="rId496" Type="http://schemas.openxmlformats.org/officeDocument/2006/relationships/hyperlink" Target="https://fbref.com/en/comps/13/2014-2015/2014-2015-Ligue-1-Stats" TargetMode="External"/><Relationship Id="rId2059" Type="http://schemas.openxmlformats.org/officeDocument/2006/relationships/hyperlink" Target="https://fbref.com/en/comps/11/Serie-A-Stats" TargetMode="External"/><Relationship Id="rId2080" Type="http://schemas.openxmlformats.org/officeDocument/2006/relationships/hyperlink" Target="https://fbref.com/en/comps/12/2021-2022/2021-2022-La-Liga-Stats" TargetMode="External"/><Relationship Id="rId2081" Type="http://schemas.openxmlformats.org/officeDocument/2006/relationships/hyperlink" Target="https://fbref.com/en/players/02c15616/matchlogs/2021-2022/summary/Marcos-Llorente-Match-Logs" TargetMode="External"/><Relationship Id="rId2082" Type="http://schemas.openxmlformats.org/officeDocument/2006/relationships/hyperlink" Target="https://fbref.com/en/squads/db3b9613/2022-2023/c12/Atletico-Madrid-Stats-La-Liga" TargetMode="External"/><Relationship Id="rId2083" Type="http://schemas.openxmlformats.org/officeDocument/2006/relationships/hyperlink" Target="https://fbref.com/en/comps/12/2022-2023/2022-2023-La-Liga-Stats" TargetMode="External"/><Relationship Id="rId2084" Type="http://schemas.openxmlformats.org/officeDocument/2006/relationships/hyperlink" Target="https://fbref.com/en/players/02c15616/matchlogs/2022-2023/summary/Marcos-Llorente-Match-Logs" TargetMode="External"/><Relationship Id="rId2085" Type="http://schemas.openxmlformats.org/officeDocument/2006/relationships/hyperlink" Target="https://fbref.com/en/squads/db3b9613/2023-2024/c12/Atletico-Madrid-Stats-La-Liga" TargetMode="External"/><Relationship Id="rId2086" Type="http://schemas.openxmlformats.org/officeDocument/2006/relationships/hyperlink" Target="https://fbref.com/en/comps/12/2023-2024/2023-2024-La-Liga-Stats" TargetMode="External"/><Relationship Id="rId2087" Type="http://schemas.openxmlformats.org/officeDocument/2006/relationships/hyperlink" Target="https://fbref.com/en/players/02c15616/matchlogs/2023-2024/summary/Marcos-Llorente-Match-Logs" TargetMode="External"/><Relationship Id="rId2088" Type="http://schemas.openxmlformats.org/officeDocument/2006/relationships/hyperlink" Target="https://fbref.com/en/squads/db3b9613/2024-2025/c12/Atletico-Madrid-Stats-La-Liga" TargetMode="External"/><Relationship Id="rId2089" Type="http://schemas.openxmlformats.org/officeDocument/2006/relationships/hyperlink" Target="https://fbref.com/en/comps/12/La-Liga-Stats" TargetMode="External"/><Relationship Id="rId2070" Type="http://schemas.openxmlformats.org/officeDocument/2006/relationships/hyperlink" Target="https://fbref.com/en/squads/53a2f082/2018-2019/c12/Real-Madrid-Stats-La-Liga" TargetMode="External"/><Relationship Id="rId2071" Type="http://schemas.openxmlformats.org/officeDocument/2006/relationships/hyperlink" Target="https://fbref.com/en/comps/12/2018-2019/2018-2019-La-Liga-Stats" TargetMode="External"/><Relationship Id="rId2072" Type="http://schemas.openxmlformats.org/officeDocument/2006/relationships/hyperlink" Target="https://fbref.com/en/players/02c15616/matchlogs/2018-2019/summary/Marcos-Llorente-Match-Logs" TargetMode="External"/><Relationship Id="rId2073" Type="http://schemas.openxmlformats.org/officeDocument/2006/relationships/hyperlink" Target="https://fbref.com/en/squads/db3b9613/2019-2020/c12/Atletico-Madrid-Stats-La-Liga" TargetMode="External"/><Relationship Id="rId2074" Type="http://schemas.openxmlformats.org/officeDocument/2006/relationships/hyperlink" Target="https://fbref.com/en/comps/12/2019-2020/2019-2020-La-Liga-Stats" TargetMode="External"/><Relationship Id="rId2075" Type="http://schemas.openxmlformats.org/officeDocument/2006/relationships/hyperlink" Target="https://fbref.com/en/players/02c15616/matchlogs/2019-2020/summary/Marcos-Llorente-Match-Logs" TargetMode="External"/><Relationship Id="rId2076" Type="http://schemas.openxmlformats.org/officeDocument/2006/relationships/hyperlink" Target="https://fbref.com/en/squads/db3b9613/2020-2021/c12/Atletico-Madrid-Stats-La-Liga" TargetMode="External"/><Relationship Id="rId2077" Type="http://schemas.openxmlformats.org/officeDocument/2006/relationships/hyperlink" Target="https://fbref.com/en/comps/12/2020-2021/2020-2021-La-Liga-Stats" TargetMode="External"/><Relationship Id="rId2078" Type="http://schemas.openxmlformats.org/officeDocument/2006/relationships/hyperlink" Target="https://fbref.com/en/players/02c15616/matchlogs/2020-2021/summary/Marcos-Llorente-Match-Logs" TargetMode="External"/><Relationship Id="rId2079" Type="http://schemas.openxmlformats.org/officeDocument/2006/relationships/hyperlink" Target="https://fbref.com/en/squads/db3b9613/2021-2022/c12/Atletico-Madrid-Stats-La-Liga" TargetMode="External"/><Relationship Id="rId1610" Type="http://schemas.openxmlformats.org/officeDocument/2006/relationships/hyperlink" Target="https://fbref.com/en/comps/13/2010-2011/2010-2011-Ligue-1-Stats" TargetMode="External"/><Relationship Id="rId1611" Type="http://schemas.openxmlformats.org/officeDocument/2006/relationships/hyperlink" Target="https://fbref.com/en/players/942b4f90/matchlogs/2010-2011/summary/Wissam-Ben-Yedder-Match-Logs" TargetMode="External"/><Relationship Id="rId1612" Type="http://schemas.openxmlformats.org/officeDocument/2006/relationships/hyperlink" Target="https://fbref.com/en/squads/3f8c4b5f/2011-2012/c13/Toulouse-Stats-Ligue-1" TargetMode="External"/><Relationship Id="rId1613" Type="http://schemas.openxmlformats.org/officeDocument/2006/relationships/hyperlink" Target="https://fbref.com/en/comps/13/2011-2012/2011-2012-Ligue-1-Stats" TargetMode="External"/><Relationship Id="rId1614" Type="http://schemas.openxmlformats.org/officeDocument/2006/relationships/hyperlink" Target="https://fbref.com/en/players/942b4f90/matchlogs/2011-2012/summary/Wissam-Ben-Yedder-Match-Logs" TargetMode="External"/><Relationship Id="rId1615" Type="http://schemas.openxmlformats.org/officeDocument/2006/relationships/hyperlink" Target="https://fbref.com/en/squads/3f8c4b5f/2012-2013/c13/Toulouse-Stats-Ligue-1" TargetMode="External"/><Relationship Id="rId1616" Type="http://schemas.openxmlformats.org/officeDocument/2006/relationships/hyperlink" Target="https://fbref.com/en/comps/13/2012-2013/2012-2013-Ligue-1-Stats" TargetMode="External"/><Relationship Id="rId907" Type="http://schemas.openxmlformats.org/officeDocument/2006/relationships/hyperlink" Target="https://fbref.com/en/comps/9/2023-2024/2023-2024-Premier-League-Stats" TargetMode="External"/><Relationship Id="rId1617" Type="http://schemas.openxmlformats.org/officeDocument/2006/relationships/hyperlink" Target="https://fbref.com/en/players/942b4f90/matchlogs/2012-2013/summary/Wissam-Ben-Yedder-Match-Logs" TargetMode="External"/><Relationship Id="rId906" Type="http://schemas.openxmlformats.org/officeDocument/2006/relationships/hyperlink" Target="https://fbref.com/en/squads/cff3d9bb/2023-2024/c9/Chelsea-Stats-Premier-League" TargetMode="External"/><Relationship Id="rId1618" Type="http://schemas.openxmlformats.org/officeDocument/2006/relationships/hyperlink" Target="https://fbref.com/en/squads/3f8c4b5f/2013-2014/c13/Toulouse-Stats-Ligue-1" TargetMode="External"/><Relationship Id="rId905" Type="http://schemas.openxmlformats.org/officeDocument/2006/relationships/hyperlink" Target="https://fbref.com/en/players/7c56da38/matchlogs/2022-2023/summary/Christopher-Nkunku-Match-Logs" TargetMode="External"/><Relationship Id="rId1619" Type="http://schemas.openxmlformats.org/officeDocument/2006/relationships/hyperlink" Target="https://fbref.com/en/comps/13/2013-2014/2013-2014-Ligue-1-Stats" TargetMode="External"/><Relationship Id="rId904" Type="http://schemas.openxmlformats.org/officeDocument/2006/relationships/hyperlink" Target="https://fbref.com/en/comps/20/2022-2023/2022-2023-Bundesliga-Stats" TargetMode="External"/><Relationship Id="rId909" Type="http://schemas.openxmlformats.org/officeDocument/2006/relationships/hyperlink" Target="https://fbref.com/en/squads/cff3d9bb/2024-2025/c9/Chelsea-Stats-Premier-League" TargetMode="External"/><Relationship Id="rId908" Type="http://schemas.openxmlformats.org/officeDocument/2006/relationships/hyperlink" Target="https://fbref.com/en/players/7c56da38/matchlogs/2023-2024/summary/Christopher-Nkunku-Match-Logs" TargetMode="External"/><Relationship Id="rId903" Type="http://schemas.openxmlformats.org/officeDocument/2006/relationships/hyperlink" Target="https://fbref.com/en/squads/acbb6a5b/2022-2023/c20/RB-Leipzig-Stats-Bundesliga" TargetMode="External"/><Relationship Id="rId902" Type="http://schemas.openxmlformats.org/officeDocument/2006/relationships/hyperlink" Target="https://fbref.com/en/players/7c56da38/matchlogs/2021-2022/summary/Christopher-Nkunku-Match-Logs" TargetMode="External"/><Relationship Id="rId901" Type="http://schemas.openxmlformats.org/officeDocument/2006/relationships/hyperlink" Target="https://fbref.com/en/comps/20/2021-2022/2021-2022-Bundesliga-Stats" TargetMode="External"/><Relationship Id="rId900" Type="http://schemas.openxmlformats.org/officeDocument/2006/relationships/hyperlink" Target="https://fbref.com/en/squads/acbb6a5b/2021-2022/c20/RB-Leipzig-Stats-Bundesliga" TargetMode="External"/><Relationship Id="rId1600" Type="http://schemas.openxmlformats.org/officeDocument/2006/relationships/hyperlink" Target="https://fbref.com/en/squads/b8fd03ef/2022-2023/c9/Manchester-City-Stats-Premier-League" TargetMode="External"/><Relationship Id="rId1601" Type="http://schemas.openxmlformats.org/officeDocument/2006/relationships/hyperlink" Target="https://fbref.com/en/comps/9/2022-2023/2022-2023-Premier-League-Stats" TargetMode="External"/><Relationship Id="rId1602" Type="http://schemas.openxmlformats.org/officeDocument/2006/relationships/hyperlink" Target="https://fbref.com/en/players/b0b4fd3e/matchlogs/2022-2023/summary/Jack-Grealish-Match-Logs" TargetMode="External"/><Relationship Id="rId1603" Type="http://schemas.openxmlformats.org/officeDocument/2006/relationships/hyperlink" Target="https://fbref.com/en/squads/b8fd03ef/2023-2024/c9/Manchester-City-Stats-Premier-League" TargetMode="External"/><Relationship Id="rId1604" Type="http://schemas.openxmlformats.org/officeDocument/2006/relationships/hyperlink" Target="https://fbref.com/en/comps/9/2023-2024/2023-2024-Premier-League-Stats" TargetMode="External"/><Relationship Id="rId1605" Type="http://schemas.openxmlformats.org/officeDocument/2006/relationships/hyperlink" Target="https://fbref.com/en/players/b0b4fd3e/matchlogs/2023-2024/summary/Jack-Grealish-Match-Logs" TargetMode="External"/><Relationship Id="rId1606" Type="http://schemas.openxmlformats.org/officeDocument/2006/relationships/hyperlink" Target="https://fbref.com/en/squads/b8fd03ef/2024-2025/c9/Manchester-City-Stats-Premier-League" TargetMode="External"/><Relationship Id="rId1607" Type="http://schemas.openxmlformats.org/officeDocument/2006/relationships/hyperlink" Target="https://fbref.com/en/comps/9/Premier-League-Stats" TargetMode="External"/><Relationship Id="rId1608" Type="http://schemas.openxmlformats.org/officeDocument/2006/relationships/hyperlink" Target="https://fbref.com/en/players/b0b4fd3e/matchlogs/2024-2025/summary/Jack-Grealish-Match-Logs" TargetMode="External"/><Relationship Id="rId1609" Type="http://schemas.openxmlformats.org/officeDocument/2006/relationships/hyperlink" Target="https://fbref.com/en/squads/3f8c4b5f/2010-2011/c13/Toulouse-Stats-Ligue-1" TargetMode="External"/><Relationship Id="rId1631" Type="http://schemas.openxmlformats.org/officeDocument/2006/relationships/hyperlink" Target="https://fbref.com/en/comps/12/2017-2018/2017-2018-La-Liga-Stats" TargetMode="External"/><Relationship Id="rId1632" Type="http://schemas.openxmlformats.org/officeDocument/2006/relationships/hyperlink" Target="https://fbref.com/en/players/942b4f90/matchlogs/2017-2018/summary/Wissam-Ben-Yedder-Match-Logs" TargetMode="External"/><Relationship Id="rId1633" Type="http://schemas.openxmlformats.org/officeDocument/2006/relationships/hyperlink" Target="https://fbref.com/en/squads/ad2be733/2018-2019/c12/Sevilla-Stats-La-Liga" TargetMode="External"/><Relationship Id="rId1634" Type="http://schemas.openxmlformats.org/officeDocument/2006/relationships/hyperlink" Target="https://fbref.com/en/comps/12/2018-2019/2018-2019-La-Liga-Stats" TargetMode="External"/><Relationship Id="rId1635" Type="http://schemas.openxmlformats.org/officeDocument/2006/relationships/hyperlink" Target="https://fbref.com/en/players/942b4f90/matchlogs/2018-2019/summary/Wissam-Ben-Yedder-Match-Logs" TargetMode="External"/><Relationship Id="rId1636" Type="http://schemas.openxmlformats.org/officeDocument/2006/relationships/hyperlink" Target="https://fbref.com/en/squads/fd6114db/2019-2020/c13/Monaco-Stats-Ligue-1" TargetMode="External"/><Relationship Id="rId1637" Type="http://schemas.openxmlformats.org/officeDocument/2006/relationships/hyperlink" Target="https://fbref.com/en/comps/13/2019-2020/2019-2020-Ligue-1-Stats" TargetMode="External"/><Relationship Id="rId1638" Type="http://schemas.openxmlformats.org/officeDocument/2006/relationships/hyperlink" Target="https://fbref.com/en/players/942b4f90/matchlogs/2019-2020/summary/Wissam-Ben-Yedder-Match-Logs" TargetMode="External"/><Relationship Id="rId929" Type="http://schemas.openxmlformats.org/officeDocument/2006/relationships/hyperlink" Target="https://fbref.com/en/players/7111d552/matchlogs/2021-2022/summary/Vinicius-Junior-Match-Logs" TargetMode="External"/><Relationship Id="rId1639" Type="http://schemas.openxmlformats.org/officeDocument/2006/relationships/hyperlink" Target="https://fbref.com/en/squads/fd6114db/2020-2021/c13/Monaco-Stats-Ligue-1" TargetMode="External"/><Relationship Id="rId928" Type="http://schemas.openxmlformats.org/officeDocument/2006/relationships/hyperlink" Target="https://fbref.com/en/comps/12/2021-2022/2021-2022-La-Liga-Stats" TargetMode="External"/><Relationship Id="rId927" Type="http://schemas.openxmlformats.org/officeDocument/2006/relationships/hyperlink" Target="https://fbref.com/en/squads/53a2f082/2021-2022/c12/Real-Madrid-Stats-La-Liga" TargetMode="External"/><Relationship Id="rId926" Type="http://schemas.openxmlformats.org/officeDocument/2006/relationships/hyperlink" Target="https://fbref.com/en/players/7111d552/matchlogs/2020-2021/summary/Vinicius-Junior-Match-Logs" TargetMode="External"/><Relationship Id="rId921" Type="http://schemas.openxmlformats.org/officeDocument/2006/relationships/hyperlink" Target="https://fbref.com/en/squads/53a2f082/2019-2020/c12/Real-Madrid-Stats-La-Liga" TargetMode="External"/><Relationship Id="rId920" Type="http://schemas.openxmlformats.org/officeDocument/2006/relationships/hyperlink" Target="https://fbref.com/en/players/7111d552/matchlogs/2018-2019/summary/Vinicius-Junior-Match-Logs" TargetMode="External"/><Relationship Id="rId925" Type="http://schemas.openxmlformats.org/officeDocument/2006/relationships/hyperlink" Target="https://fbref.com/en/comps/12/2020-2021/2020-2021-La-Liga-Stats" TargetMode="External"/><Relationship Id="rId924" Type="http://schemas.openxmlformats.org/officeDocument/2006/relationships/hyperlink" Target="https://fbref.com/en/squads/53a2f082/2020-2021/c12/Real-Madrid-Stats-La-Liga" TargetMode="External"/><Relationship Id="rId923" Type="http://schemas.openxmlformats.org/officeDocument/2006/relationships/hyperlink" Target="https://fbref.com/en/players/7111d552/matchlogs/2019-2020/summary/Vinicius-Junior-Match-Logs" TargetMode="External"/><Relationship Id="rId922" Type="http://schemas.openxmlformats.org/officeDocument/2006/relationships/hyperlink" Target="https://fbref.com/en/comps/12/2019-2020/2019-2020-La-Liga-Stats" TargetMode="External"/><Relationship Id="rId1630" Type="http://schemas.openxmlformats.org/officeDocument/2006/relationships/hyperlink" Target="https://fbref.com/en/squads/ad2be733/2017-2018/c12/Sevilla-Stats-La-Liga" TargetMode="External"/><Relationship Id="rId1620" Type="http://schemas.openxmlformats.org/officeDocument/2006/relationships/hyperlink" Target="https://fbref.com/en/players/942b4f90/matchlogs/2013-2014/summary/Wissam-Ben-Yedder-Match-Logs" TargetMode="External"/><Relationship Id="rId1621" Type="http://schemas.openxmlformats.org/officeDocument/2006/relationships/hyperlink" Target="https://fbref.com/en/squads/3f8c4b5f/2014-2015/c13/Toulouse-Stats-Ligue-1" TargetMode="External"/><Relationship Id="rId1622" Type="http://schemas.openxmlformats.org/officeDocument/2006/relationships/hyperlink" Target="https://fbref.com/en/comps/13/2014-2015/2014-2015-Ligue-1-Stats" TargetMode="External"/><Relationship Id="rId1623" Type="http://schemas.openxmlformats.org/officeDocument/2006/relationships/hyperlink" Target="https://fbref.com/en/players/942b4f90/matchlogs/2014-2015/summary/Wissam-Ben-Yedder-Match-Logs" TargetMode="External"/><Relationship Id="rId1624" Type="http://schemas.openxmlformats.org/officeDocument/2006/relationships/hyperlink" Target="https://fbref.com/en/squads/3f8c4b5f/2015-2016/c13/Toulouse-Stats-Ligue-1" TargetMode="External"/><Relationship Id="rId1625" Type="http://schemas.openxmlformats.org/officeDocument/2006/relationships/hyperlink" Target="https://fbref.com/en/comps/13/2015-2016/2015-2016-Ligue-1-Stats" TargetMode="External"/><Relationship Id="rId1626" Type="http://schemas.openxmlformats.org/officeDocument/2006/relationships/hyperlink" Target="https://fbref.com/en/players/942b4f90/matchlogs/2015-2016/summary/Wissam-Ben-Yedder-Match-Logs" TargetMode="External"/><Relationship Id="rId1627" Type="http://schemas.openxmlformats.org/officeDocument/2006/relationships/hyperlink" Target="https://fbref.com/en/squads/ad2be733/2016-2017/c12/Sevilla-Stats-La-Liga" TargetMode="External"/><Relationship Id="rId918" Type="http://schemas.openxmlformats.org/officeDocument/2006/relationships/hyperlink" Target="https://fbref.com/en/squads/53a2f082/2018-2019/c12/Real-Madrid-Stats-La-Liga" TargetMode="External"/><Relationship Id="rId1628" Type="http://schemas.openxmlformats.org/officeDocument/2006/relationships/hyperlink" Target="https://fbref.com/en/comps/12/2016-2017/2016-2017-La-Liga-Stats" TargetMode="External"/><Relationship Id="rId917" Type="http://schemas.openxmlformats.org/officeDocument/2006/relationships/hyperlink" Target="https://fbref.com/en/players/7111d552/matchlogs/2018/summary/Vinicius-Junior-Match-Logs" TargetMode="External"/><Relationship Id="rId1629" Type="http://schemas.openxmlformats.org/officeDocument/2006/relationships/hyperlink" Target="https://fbref.com/en/players/942b4f90/matchlogs/2016-2017/summary/Wissam-Ben-Yedder-Match-Logs" TargetMode="External"/><Relationship Id="rId916" Type="http://schemas.openxmlformats.org/officeDocument/2006/relationships/hyperlink" Target="https://fbref.com/en/comps/24/2018/2018-Serie-A-Stats" TargetMode="External"/><Relationship Id="rId915" Type="http://schemas.openxmlformats.org/officeDocument/2006/relationships/hyperlink" Target="https://fbref.com/en/squads/639950ae/2018/c24/Flamengo-Stats-Serie-A" TargetMode="External"/><Relationship Id="rId919" Type="http://schemas.openxmlformats.org/officeDocument/2006/relationships/hyperlink" Target="https://fbref.com/en/comps/12/2018-2019/2018-2019-La-Liga-Stats" TargetMode="External"/><Relationship Id="rId910" Type="http://schemas.openxmlformats.org/officeDocument/2006/relationships/hyperlink" Target="https://fbref.com/en/comps/9/Premier-League-Stats" TargetMode="External"/><Relationship Id="rId914" Type="http://schemas.openxmlformats.org/officeDocument/2006/relationships/hyperlink" Target="https://fbref.com/en/players/7111d552/matchlogs/2017/summary/Vinicius-Junior-Match-Logs" TargetMode="External"/><Relationship Id="rId913" Type="http://schemas.openxmlformats.org/officeDocument/2006/relationships/hyperlink" Target="https://fbref.com/en/comps/24/2017/2017-Serie-A-Stats" TargetMode="External"/><Relationship Id="rId912" Type="http://schemas.openxmlformats.org/officeDocument/2006/relationships/hyperlink" Target="https://fbref.com/en/squads/639950ae/2017/c24/Flamengo-Stats-Serie-A" TargetMode="External"/><Relationship Id="rId911" Type="http://schemas.openxmlformats.org/officeDocument/2006/relationships/hyperlink" Target="https://fbref.com/en/players/7c56da38/matchlogs/2024-2025/summary/Christopher-Nkunku-Match-Logs" TargetMode="External"/><Relationship Id="rId1213" Type="http://schemas.openxmlformats.org/officeDocument/2006/relationships/hyperlink" Target="https://fbref.com/en/comps/9/2018-2019/2018-2019-Premier-League-Stats" TargetMode="External"/><Relationship Id="rId1697" Type="http://schemas.openxmlformats.org/officeDocument/2006/relationships/hyperlink" Target="https://fbref.com/en/players/19cda00b/matchlogs/2007-2008/summary/Angel-Di-Maria-Match-Logs" TargetMode="External"/><Relationship Id="rId2544" Type="http://schemas.openxmlformats.org/officeDocument/2006/relationships/hyperlink" Target="https://fbref.com/en/comps/70/2023-2024/2023-2024-Saudi-Professional-League-Stats" TargetMode="External"/><Relationship Id="rId1214" Type="http://schemas.openxmlformats.org/officeDocument/2006/relationships/hyperlink" Target="https://fbref.com/en/players/ed1e53f3/matchlogs/2018-2019/summary/Phil-Foden-Match-Logs" TargetMode="External"/><Relationship Id="rId1698" Type="http://schemas.openxmlformats.org/officeDocument/2006/relationships/hyperlink" Target="https://fbref.com/en/squads/a77c513e/2008-2009/c32/Benfica-Stats-Primeira-Liga" TargetMode="External"/><Relationship Id="rId2545" Type="http://schemas.openxmlformats.org/officeDocument/2006/relationships/hyperlink" Target="https://fbref.com/en/players/4c370d81/matchlogs/2023-2024/summary/Roberto-Firmino-Match-Logs" TargetMode="External"/><Relationship Id="rId1215" Type="http://schemas.openxmlformats.org/officeDocument/2006/relationships/hyperlink" Target="https://fbref.com/en/squads/b8fd03ef/2019-2020/c9/Manchester-City-Stats-Premier-League" TargetMode="External"/><Relationship Id="rId1699" Type="http://schemas.openxmlformats.org/officeDocument/2006/relationships/hyperlink" Target="https://fbref.com/en/comps/32/2008-2009/2008-2009-Primeira-Liga-Stats" TargetMode="External"/><Relationship Id="rId2546" Type="http://schemas.openxmlformats.org/officeDocument/2006/relationships/hyperlink" Target="https://fbref.com/en/squads/cb45d9cb/2024-2025/c70/Al-Ahli-Stats-Saudi-Professional-League" TargetMode="External"/><Relationship Id="rId1216" Type="http://schemas.openxmlformats.org/officeDocument/2006/relationships/hyperlink" Target="https://fbref.com/en/comps/9/2019-2020/2019-2020-Premier-League-Stats" TargetMode="External"/><Relationship Id="rId2547" Type="http://schemas.openxmlformats.org/officeDocument/2006/relationships/hyperlink" Target="https://fbref.com/en/comps/70/Saudi-Professional-League-Stats" TargetMode="External"/><Relationship Id="rId1217" Type="http://schemas.openxmlformats.org/officeDocument/2006/relationships/hyperlink" Target="https://fbref.com/en/players/ed1e53f3/matchlogs/2019-2020/summary/Phil-Foden-Match-Logs" TargetMode="External"/><Relationship Id="rId2548" Type="http://schemas.openxmlformats.org/officeDocument/2006/relationships/hyperlink" Target="https://fbref.com/en/players/4c370d81/matchlogs/2024-2025/summary/Roberto-Firmino-Match-Logs" TargetMode="External"/><Relationship Id="rId1218" Type="http://schemas.openxmlformats.org/officeDocument/2006/relationships/hyperlink" Target="https://fbref.com/en/squads/b8fd03ef/2020-2021/c9/Manchester-City-Stats-Premier-League" TargetMode="External"/><Relationship Id="rId2549" Type="http://schemas.openxmlformats.org/officeDocument/2006/relationships/hyperlink" Target="https://fbref.com/en/squads/193ff7aa/2012-2013/c23/Heerenveen-Stats-Eredivisie" TargetMode="External"/><Relationship Id="rId1219" Type="http://schemas.openxmlformats.org/officeDocument/2006/relationships/hyperlink" Target="https://fbref.com/en/comps/9/2020-2021/2020-2021-Premier-League-Stats" TargetMode="External"/><Relationship Id="rId866" Type="http://schemas.openxmlformats.org/officeDocument/2006/relationships/hyperlink" Target="https://fbref.com/en/players/f7036e1c/matchlogs/2019-2020/summary/Lautaro-Martinez-Match-Logs" TargetMode="External"/><Relationship Id="rId865" Type="http://schemas.openxmlformats.org/officeDocument/2006/relationships/hyperlink" Target="https://fbref.com/en/comps/11/2019-2020/2019-2020-Serie-A-Stats" TargetMode="External"/><Relationship Id="rId864" Type="http://schemas.openxmlformats.org/officeDocument/2006/relationships/hyperlink" Target="https://fbref.com/en/squads/d609edc0/2019-2020/c11/Internazionale-Stats-Serie-A" TargetMode="External"/><Relationship Id="rId863" Type="http://schemas.openxmlformats.org/officeDocument/2006/relationships/hyperlink" Target="https://fbref.com/en/players/f7036e1c/matchlogs/2018-2019/summary/Lautaro-Martinez-Match-Logs" TargetMode="External"/><Relationship Id="rId869" Type="http://schemas.openxmlformats.org/officeDocument/2006/relationships/hyperlink" Target="https://fbref.com/en/players/f7036e1c/matchlogs/2020-2021/summary/Lautaro-Martinez-Match-Logs" TargetMode="External"/><Relationship Id="rId868" Type="http://schemas.openxmlformats.org/officeDocument/2006/relationships/hyperlink" Target="https://fbref.com/en/comps/11/2020-2021/2020-2021-Serie-A-Stats" TargetMode="External"/><Relationship Id="rId867" Type="http://schemas.openxmlformats.org/officeDocument/2006/relationships/hyperlink" Target="https://fbref.com/en/squads/d609edc0/2020-2021/c11/Internazionale-Stats-Serie-A" TargetMode="External"/><Relationship Id="rId1690" Type="http://schemas.openxmlformats.org/officeDocument/2006/relationships/hyperlink" Target="https://fbref.com/en/comps/22/2023/2023-Major-League-Soccer-Stats" TargetMode="External"/><Relationship Id="rId1691" Type="http://schemas.openxmlformats.org/officeDocument/2006/relationships/hyperlink" Target="https://fbref.com/en/players/2f557579/matchlogs/2023/summary/Lorenzo-Insigne-Match-Logs" TargetMode="External"/><Relationship Id="rId1692" Type="http://schemas.openxmlformats.org/officeDocument/2006/relationships/hyperlink" Target="https://fbref.com/en/squads/130f43fa/2024/c22/Toronto-FC-Stats-Major-League-Soccer" TargetMode="External"/><Relationship Id="rId862" Type="http://schemas.openxmlformats.org/officeDocument/2006/relationships/hyperlink" Target="https://fbref.com/en/comps/11/2018-2019/2018-2019-Serie-A-Stats" TargetMode="External"/><Relationship Id="rId1693" Type="http://schemas.openxmlformats.org/officeDocument/2006/relationships/hyperlink" Target="https://fbref.com/en/comps/22/Major-League-Soccer-Stats" TargetMode="External"/><Relationship Id="rId2540" Type="http://schemas.openxmlformats.org/officeDocument/2006/relationships/hyperlink" Target="https://fbref.com/en/squads/822bd0ba/2022-2023/c9/Liverpool-Stats-Premier-League" TargetMode="External"/><Relationship Id="rId861" Type="http://schemas.openxmlformats.org/officeDocument/2006/relationships/hyperlink" Target="https://fbref.com/en/squads/d609edc0/2018-2019/c11/Internazionale-Stats-Serie-A" TargetMode="External"/><Relationship Id="rId1210" Type="http://schemas.openxmlformats.org/officeDocument/2006/relationships/hyperlink" Target="https://fbref.com/en/comps/9/2017-2018/2017-2018-Premier-League-Stats" TargetMode="External"/><Relationship Id="rId1694" Type="http://schemas.openxmlformats.org/officeDocument/2006/relationships/hyperlink" Target="https://fbref.com/en/players/2f557579/matchlogs/2024/summary/Lorenzo-Insigne-Match-Logs" TargetMode="External"/><Relationship Id="rId2541" Type="http://schemas.openxmlformats.org/officeDocument/2006/relationships/hyperlink" Target="https://fbref.com/en/comps/9/2022-2023/2022-2023-Premier-League-Stats" TargetMode="External"/><Relationship Id="rId860" Type="http://schemas.openxmlformats.org/officeDocument/2006/relationships/hyperlink" Target="https://fbref.com/en/players/f7036e1c/matchlogs/2017-2018/summary/Lautaro-Martinez-Match-Logs" TargetMode="External"/><Relationship Id="rId1211" Type="http://schemas.openxmlformats.org/officeDocument/2006/relationships/hyperlink" Target="https://fbref.com/en/players/ed1e53f3/matchlogs/2017-2018/summary/Phil-Foden-Match-Logs" TargetMode="External"/><Relationship Id="rId1695" Type="http://schemas.openxmlformats.org/officeDocument/2006/relationships/hyperlink" Target="https://fbref.com/en/squads/a77c513e/2007-2008/c32/Benfica-Stats-Primeira-Liga" TargetMode="External"/><Relationship Id="rId2542" Type="http://schemas.openxmlformats.org/officeDocument/2006/relationships/hyperlink" Target="https://fbref.com/en/players/4c370d81/matchlogs/2022-2023/summary/Roberto-Firmino-Match-Logs" TargetMode="External"/><Relationship Id="rId1212" Type="http://schemas.openxmlformats.org/officeDocument/2006/relationships/hyperlink" Target="https://fbref.com/en/squads/b8fd03ef/2018-2019/c9/Manchester-City-Stats-Premier-League" TargetMode="External"/><Relationship Id="rId1696" Type="http://schemas.openxmlformats.org/officeDocument/2006/relationships/hyperlink" Target="https://fbref.com/en/comps/32/2007-2008/2007-2008-Primeira-Liga-Stats" TargetMode="External"/><Relationship Id="rId2543" Type="http://schemas.openxmlformats.org/officeDocument/2006/relationships/hyperlink" Target="https://fbref.com/en/squads/cb45d9cb/2023-2024/c70/Al-Ahli-Stats-Saudi-Professional-League" TargetMode="External"/><Relationship Id="rId1202" Type="http://schemas.openxmlformats.org/officeDocument/2006/relationships/hyperlink" Target="https://fbref.com/en/players/45963054/matchlogs/2023-2024/summary/Jamie-Vardy-Match-Logs" TargetMode="External"/><Relationship Id="rId1686" Type="http://schemas.openxmlformats.org/officeDocument/2006/relationships/hyperlink" Target="https://fbref.com/en/squads/130f43fa/2022/c22/Toronto-FC-Stats-Major-League-Soccer" TargetMode="External"/><Relationship Id="rId2533" Type="http://schemas.openxmlformats.org/officeDocument/2006/relationships/hyperlink" Target="https://fbref.com/en/players/4c370d81/matchlogs/2019-2020/summary/Roberto-Firmino-Match-Logs" TargetMode="External"/><Relationship Id="rId1203" Type="http://schemas.openxmlformats.org/officeDocument/2006/relationships/hyperlink" Target="https://fbref.com/en/squads/a2d435b3/2024-2025/c9/Leicester-City-Stats-Premier-League" TargetMode="External"/><Relationship Id="rId1687" Type="http://schemas.openxmlformats.org/officeDocument/2006/relationships/hyperlink" Target="https://fbref.com/en/comps/22/2022/2022-Major-League-Soccer-Stats" TargetMode="External"/><Relationship Id="rId2534" Type="http://schemas.openxmlformats.org/officeDocument/2006/relationships/hyperlink" Target="https://fbref.com/en/squads/822bd0ba/2020-2021/c9/Liverpool-Stats-Premier-League" TargetMode="External"/><Relationship Id="rId1204" Type="http://schemas.openxmlformats.org/officeDocument/2006/relationships/hyperlink" Target="https://fbref.com/en/comps/9/Premier-League-Stats" TargetMode="External"/><Relationship Id="rId1688" Type="http://schemas.openxmlformats.org/officeDocument/2006/relationships/hyperlink" Target="https://fbref.com/en/players/2f557579/matchlogs/2022/summary/Lorenzo-Insigne-Match-Logs" TargetMode="External"/><Relationship Id="rId2535" Type="http://schemas.openxmlformats.org/officeDocument/2006/relationships/hyperlink" Target="https://fbref.com/en/comps/9/2020-2021/2020-2021-Premier-League-Stats" TargetMode="External"/><Relationship Id="rId1205" Type="http://schemas.openxmlformats.org/officeDocument/2006/relationships/hyperlink" Target="https://fbref.com/en/players/45963054/matchlogs/2024-2025/summary/Jamie-Vardy-Match-Logs" TargetMode="External"/><Relationship Id="rId1689" Type="http://schemas.openxmlformats.org/officeDocument/2006/relationships/hyperlink" Target="https://fbref.com/en/squads/130f43fa/2023/c22/Toronto-FC-Stats-Major-League-Soccer" TargetMode="External"/><Relationship Id="rId2536" Type="http://schemas.openxmlformats.org/officeDocument/2006/relationships/hyperlink" Target="https://fbref.com/en/players/4c370d81/matchlogs/2020-2021/summary/Roberto-Firmino-Match-Logs" TargetMode="External"/><Relationship Id="rId1206" Type="http://schemas.openxmlformats.org/officeDocument/2006/relationships/hyperlink" Target="https://fbref.com/en/squads/e41e516f/2017-2018/c852/Manchester-City-U23-Stats-Premier-League-2" TargetMode="External"/><Relationship Id="rId2537" Type="http://schemas.openxmlformats.org/officeDocument/2006/relationships/hyperlink" Target="https://fbref.com/en/squads/822bd0ba/2021-2022/c9/Liverpool-Stats-Premier-League" TargetMode="External"/><Relationship Id="rId1207" Type="http://schemas.openxmlformats.org/officeDocument/2006/relationships/hyperlink" Target="https://fbref.com/en/comps/852/2017-2018/2017-2018-Premier-League-2-Stats" TargetMode="External"/><Relationship Id="rId2538" Type="http://schemas.openxmlformats.org/officeDocument/2006/relationships/hyperlink" Target="https://fbref.com/en/comps/9/2021-2022/2021-2022-Premier-League-Stats" TargetMode="External"/><Relationship Id="rId1208" Type="http://schemas.openxmlformats.org/officeDocument/2006/relationships/hyperlink" Target="https://fbref.com/en/players/ed1e53f3/matchlogs/2017-2018/summary/Phil-Foden-Match-Logs" TargetMode="External"/><Relationship Id="rId2539" Type="http://schemas.openxmlformats.org/officeDocument/2006/relationships/hyperlink" Target="https://fbref.com/en/players/4c370d81/matchlogs/2021-2022/summary/Roberto-Firmino-Match-Logs" TargetMode="External"/><Relationship Id="rId1209" Type="http://schemas.openxmlformats.org/officeDocument/2006/relationships/hyperlink" Target="https://fbref.com/en/squads/b8fd03ef/2017-2018/c9/Manchester-City-Stats-Premier-League" TargetMode="External"/><Relationship Id="rId855" Type="http://schemas.openxmlformats.org/officeDocument/2006/relationships/hyperlink" Target="https://fbref.com/en/squads/8e20e13d/2016-2017/c21/Racing-Club-Stats-Liga-Profesional-Argentina" TargetMode="External"/><Relationship Id="rId854" Type="http://schemas.openxmlformats.org/officeDocument/2006/relationships/hyperlink" Target="https://fbref.com/en/players/f7036e1c/matchlogs/2016/summary/Lautaro-Martinez-Match-Logs" TargetMode="External"/><Relationship Id="rId853" Type="http://schemas.openxmlformats.org/officeDocument/2006/relationships/hyperlink" Target="https://fbref.com/en/comps/21/2016/2016-Liga-Profesional-Argentina-Stats" TargetMode="External"/><Relationship Id="rId852" Type="http://schemas.openxmlformats.org/officeDocument/2006/relationships/hyperlink" Target="https://fbref.com/en/squads/8e20e13d/2016/c21/Racing-Club-Stats-Liga-Profesional-Argentina" TargetMode="External"/><Relationship Id="rId859" Type="http://schemas.openxmlformats.org/officeDocument/2006/relationships/hyperlink" Target="https://fbref.com/en/comps/21/2017-2018/2017-2018-Liga-Profesional-Argentina-Stats" TargetMode="External"/><Relationship Id="rId858" Type="http://schemas.openxmlformats.org/officeDocument/2006/relationships/hyperlink" Target="https://fbref.com/en/squads/8e20e13d/2017-2018/c21/Racing-Club-Stats-Liga-Profesional-Argentina" TargetMode="External"/><Relationship Id="rId857" Type="http://schemas.openxmlformats.org/officeDocument/2006/relationships/hyperlink" Target="https://fbref.com/en/players/f7036e1c/matchlogs/2016-2017/summary/Lautaro-Martinez-Match-Logs" TargetMode="External"/><Relationship Id="rId856" Type="http://schemas.openxmlformats.org/officeDocument/2006/relationships/hyperlink" Target="https://fbref.com/en/comps/21/2016-2017/2016-2017-Liga-Profesional-Argentina-Stats" TargetMode="External"/><Relationship Id="rId1680" Type="http://schemas.openxmlformats.org/officeDocument/2006/relationships/hyperlink" Target="https://fbref.com/en/squads/d48ad4ff/2020-2021/c11/Napoli-Stats-Serie-A" TargetMode="External"/><Relationship Id="rId1681" Type="http://schemas.openxmlformats.org/officeDocument/2006/relationships/hyperlink" Target="https://fbref.com/en/comps/11/2020-2021/2020-2021-Serie-A-Stats" TargetMode="External"/><Relationship Id="rId851" Type="http://schemas.openxmlformats.org/officeDocument/2006/relationships/hyperlink" Target="https://fbref.com/en/players/f7036e1c/matchlogs/2015/summary/Lautaro-Martinez-Match-Logs" TargetMode="External"/><Relationship Id="rId1682" Type="http://schemas.openxmlformats.org/officeDocument/2006/relationships/hyperlink" Target="https://fbref.com/en/players/2f557579/matchlogs/2020-2021/summary/Lorenzo-Insigne-Match-Logs" TargetMode="External"/><Relationship Id="rId850" Type="http://schemas.openxmlformats.org/officeDocument/2006/relationships/hyperlink" Target="https://fbref.com/en/comps/21/2015/2015-Liga-Profesional-Argentina-Stats" TargetMode="External"/><Relationship Id="rId1683" Type="http://schemas.openxmlformats.org/officeDocument/2006/relationships/hyperlink" Target="https://fbref.com/en/squads/d48ad4ff/2021-2022/c11/Napoli-Stats-Serie-A" TargetMode="External"/><Relationship Id="rId2530" Type="http://schemas.openxmlformats.org/officeDocument/2006/relationships/hyperlink" Target="https://fbref.com/en/players/4c370d81/matchlogs/2018-2019/summary/Roberto-Firmino-Match-Logs" TargetMode="External"/><Relationship Id="rId1200" Type="http://schemas.openxmlformats.org/officeDocument/2006/relationships/hyperlink" Target="https://fbref.com/en/squads/a2d435b3/2023-2024/c10/Leicester-City-Stats-Championship" TargetMode="External"/><Relationship Id="rId1684" Type="http://schemas.openxmlformats.org/officeDocument/2006/relationships/hyperlink" Target="https://fbref.com/en/comps/11/2021-2022/2021-2022-Serie-A-Stats" TargetMode="External"/><Relationship Id="rId2531" Type="http://schemas.openxmlformats.org/officeDocument/2006/relationships/hyperlink" Target="https://fbref.com/en/squads/822bd0ba/2019-2020/c9/Liverpool-Stats-Premier-League" TargetMode="External"/><Relationship Id="rId1201" Type="http://schemas.openxmlformats.org/officeDocument/2006/relationships/hyperlink" Target="https://fbref.com/en/comps/10/2023-2024/2023-2024-Championship-Stats" TargetMode="External"/><Relationship Id="rId1685" Type="http://schemas.openxmlformats.org/officeDocument/2006/relationships/hyperlink" Target="https://fbref.com/en/players/2f557579/matchlogs/2021-2022/summary/Lorenzo-Insigne-Match-Logs" TargetMode="External"/><Relationship Id="rId2532" Type="http://schemas.openxmlformats.org/officeDocument/2006/relationships/hyperlink" Target="https://fbref.com/en/comps/9/2019-2020/2019-2020-Premier-League-Stats" TargetMode="External"/><Relationship Id="rId1235" Type="http://schemas.openxmlformats.org/officeDocument/2006/relationships/hyperlink" Target="https://fbref.com/en/squads/ecb862be/2014-2015/c66/Sparta-Prague-Stats-Czech-First-League" TargetMode="External"/><Relationship Id="rId2566" Type="http://schemas.openxmlformats.org/officeDocument/2006/relationships/hyperlink" Target="https://fbref.com/en/players/6622454d/matchlogs/2016-2017/summary/Hakim-Ziyech-Match-Logs" TargetMode="External"/><Relationship Id="rId1236" Type="http://schemas.openxmlformats.org/officeDocument/2006/relationships/hyperlink" Target="https://fbref.com/en/comps/66/2014-2015/2014-2015-Czech-First-League-Stats" TargetMode="External"/><Relationship Id="rId2567" Type="http://schemas.openxmlformats.org/officeDocument/2006/relationships/hyperlink" Target="https://fbref.com/en/squads/19c3f8c4/2016-2017/c23/Ajax-Stats-Eredivisie" TargetMode="External"/><Relationship Id="rId1237" Type="http://schemas.openxmlformats.org/officeDocument/2006/relationships/hyperlink" Target="https://fbref.com/en/players/5d4f7d61/matchlogs/2014-2015/summary/Patrik-Schick-Match-Logs" TargetMode="External"/><Relationship Id="rId2568" Type="http://schemas.openxmlformats.org/officeDocument/2006/relationships/hyperlink" Target="https://fbref.com/en/comps/23/2016-2017/2016-2017-Eredivisie-Stats" TargetMode="External"/><Relationship Id="rId1238" Type="http://schemas.openxmlformats.org/officeDocument/2006/relationships/hyperlink" Target="https://fbref.com/en/squads/4a2ec81c/2015-2016/c66/Bohemians-1905-Stats-Czech-First-League" TargetMode="External"/><Relationship Id="rId2569" Type="http://schemas.openxmlformats.org/officeDocument/2006/relationships/hyperlink" Target="https://fbref.com/en/players/6622454d/matchlogs/2016-2017/summary/Hakim-Ziyech-Match-Logs" TargetMode="External"/><Relationship Id="rId1239" Type="http://schemas.openxmlformats.org/officeDocument/2006/relationships/hyperlink" Target="https://fbref.com/en/comps/66/2015-2016/2015-2016-Czech-First-League-Stats" TargetMode="External"/><Relationship Id="rId409" Type="http://schemas.openxmlformats.org/officeDocument/2006/relationships/hyperlink" Target="https://fbref.com/en/comps/13/2022-2023/2022-2023-Ligue-1-Stats" TargetMode="External"/><Relationship Id="rId404" Type="http://schemas.openxmlformats.org/officeDocument/2006/relationships/hyperlink" Target="https://fbref.com/en/players/69384e5d/matchlogs/2020-2021/summary/Neymar-Match-Logs" TargetMode="External"/><Relationship Id="rId888" Type="http://schemas.openxmlformats.org/officeDocument/2006/relationships/hyperlink" Target="https://fbref.com/en/squads/e2d8892c/2017-2018/c13/Paris-Saint-Germain-Stats-Ligue-1" TargetMode="External"/><Relationship Id="rId403" Type="http://schemas.openxmlformats.org/officeDocument/2006/relationships/hyperlink" Target="https://fbref.com/en/comps/13/2020-2021/2020-2021-Ligue-1-Stats" TargetMode="External"/><Relationship Id="rId887" Type="http://schemas.openxmlformats.org/officeDocument/2006/relationships/hyperlink" Target="https://fbref.com/en/players/7c56da38/matchlogs/2016-2017/summary/Christopher-Nkunku-Match-Logs" TargetMode="External"/><Relationship Id="rId402" Type="http://schemas.openxmlformats.org/officeDocument/2006/relationships/hyperlink" Target="https://fbref.com/en/squads/e2d8892c/2020-2021/c13/Paris-Saint-Germain-Stats-Ligue-1" TargetMode="External"/><Relationship Id="rId886" Type="http://schemas.openxmlformats.org/officeDocument/2006/relationships/hyperlink" Target="https://fbref.com/en/comps/13/2016-2017/2016-2017-Ligue-1-Stats" TargetMode="External"/><Relationship Id="rId401" Type="http://schemas.openxmlformats.org/officeDocument/2006/relationships/hyperlink" Target="https://fbref.com/en/players/69384e5d/matchlogs/2019-2020/summary/Neymar-Match-Logs" TargetMode="External"/><Relationship Id="rId885" Type="http://schemas.openxmlformats.org/officeDocument/2006/relationships/hyperlink" Target="https://fbref.com/en/squads/e2d8892c/2016-2017/c13/Paris-Saint-Germain-Stats-Ligue-1" TargetMode="External"/><Relationship Id="rId408" Type="http://schemas.openxmlformats.org/officeDocument/2006/relationships/hyperlink" Target="https://fbref.com/en/squads/e2d8892c/2022-2023/c13/Paris-Saint-Germain-Stats-Ligue-1" TargetMode="External"/><Relationship Id="rId407" Type="http://schemas.openxmlformats.org/officeDocument/2006/relationships/hyperlink" Target="https://fbref.com/en/players/69384e5d/matchlogs/2021-2022/summary/Neymar-Match-Logs" TargetMode="External"/><Relationship Id="rId406" Type="http://schemas.openxmlformats.org/officeDocument/2006/relationships/hyperlink" Target="https://fbref.com/en/comps/13/2021-2022/2021-2022-Ligue-1-Stats" TargetMode="External"/><Relationship Id="rId405" Type="http://schemas.openxmlformats.org/officeDocument/2006/relationships/hyperlink" Target="https://fbref.com/en/squads/e2d8892c/2021-2022/c13/Paris-Saint-Germain-Stats-Ligue-1" TargetMode="External"/><Relationship Id="rId889" Type="http://schemas.openxmlformats.org/officeDocument/2006/relationships/hyperlink" Target="https://fbref.com/en/comps/13/2017-2018/2017-2018-Ligue-1-Stats" TargetMode="External"/><Relationship Id="rId880" Type="http://schemas.openxmlformats.org/officeDocument/2006/relationships/hyperlink" Target="https://fbref.com/en/comps/11/Serie-A-Stats" TargetMode="External"/><Relationship Id="rId2560" Type="http://schemas.openxmlformats.org/officeDocument/2006/relationships/hyperlink" Target="https://fbref.com/en/players/6622454d/matchlogs/2014-2015/summary/Hakim-Ziyech-Match-Logs" TargetMode="External"/><Relationship Id="rId1230" Type="http://schemas.openxmlformats.org/officeDocument/2006/relationships/hyperlink" Target="https://fbref.com/en/squads/b8fd03ef/2024-2025/c9/Manchester-City-Stats-Premier-League" TargetMode="External"/><Relationship Id="rId2561" Type="http://schemas.openxmlformats.org/officeDocument/2006/relationships/hyperlink" Target="https://fbref.com/en/squads/a1f721d3/2015-2016/c23/Twente-Stats-Eredivisie" TargetMode="External"/><Relationship Id="rId400" Type="http://schemas.openxmlformats.org/officeDocument/2006/relationships/hyperlink" Target="https://fbref.com/en/comps/13/2019-2020/2019-2020-Ligue-1-Stats" TargetMode="External"/><Relationship Id="rId884" Type="http://schemas.openxmlformats.org/officeDocument/2006/relationships/hyperlink" Target="https://fbref.com/en/players/7c56da38/matchlogs/2015-2016/summary/Christopher-Nkunku-Match-Logs" TargetMode="External"/><Relationship Id="rId1231" Type="http://schemas.openxmlformats.org/officeDocument/2006/relationships/hyperlink" Target="https://fbref.com/en/comps/9/Premier-League-Stats" TargetMode="External"/><Relationship Id="rId2562" Type="http://schemas.openxmlformats.org/officeDocument/2006/relationships/hyperlink" Target="https://fbref.com/en/comps/23/2015-2016/2015-2016-Eredivisie-Stats" TargetMode="External"/><Relationship Id="rId883" Type="http://schemas.openxmlformats.org/officeDocument/2006/relationships/hyperlink" Target="https://fbref.com/en/comps/13/2015-2016/2015-2016-Ligue-1-Stats" TargetMode="External"/><Relationship Id="rId1232" Type="http://schemas.openxmlformats.org/officeDocument/2006/relationships/hyperlink" Target="https://fbref.com/en/players/ed1e53f3/matchlogs/2024-2025/summary/Phil-Foden-Match-Logs" TargetMode="External"/><Relationship Id="rId2563" Type="http://schemas.openxmlformats.org/officeDocument/2006/relationships/hyperlink" Target="https://fbref.com/en/players/6622454d/matchlogs/2015-2016/summary/Hakim-Ziyech-Match-Logs" TargetMode="External"/><Relationship Id="rId882" Type="http://schemas.openxmlformats.org/officeDocument/2006/relationships/hyperlink" Target="https://fbref.com/en/squads/e2d8892c/2015-2016/c13/Paris-Saint-Germain-Stats-Ligue-1" TargetMode="External"/><Relationship Id="rId1233" Type="http://schemas.openxmlformats.org/officeDocument/2006/relationships/hyperlink" Target="https://fbref.com/en/squads/ecb862be/2013-2014/c66/Sparta-Prague-Stats-Czech-First-League" TargetMode="External"/><Relationship Id="rId2564" Type="http://schemas.openxmlformats.org/officeDocument/2006/relationships/hyperlink" Target="https://fbref.com/en/squads/a1f721d3/2016-2017/c23/Twente-Stats-Eredivisie" TargetMode="External"/><Relationship Id="rId881" Type="http://schemas.openxmlformats.org/officeDocument/2006/relationships/hyperlink" Target="https://fbref.com/en/players/f7036e1c/matchlogs/2024-2025/summary/Lautaro-Martinez-Match-Logs" TargetMode="External"/><Relationship Id="rId1234" Type="http://schemas.openxmlformats.org/officeDocument/2006/relationships/hyperlink" Target="https://fbref.com/en/comps/66/2013-2014/2013-2014-Czech-First-League-Stats" TargetMode="External"/><Relationship Id="rId2565" Type="http://schemas.openxmlformats.org/officeDocument/2006/relationships/hyperlink" Target="https://fbref.com/en/comps/23/2016-2017/2016-2017-Eredivisie-Stats" TargetMode="External"/><Relationship Id="rId1224" Type="http://schemas.openxmlformats.org/officeDocument/2006/relationships/hyperlink" Target="https://fbref.com/en/squads/b8fd03ef/2022-2023/c9/Manchester-City-Stats-Premier-League" TargetMode="External"/><Relationship Id="rId2555" Type="http://schemas.openxmlformats.org/officeDocument/2006/relationships/hyperlink" Target="https://fbref.com/en/squads/193ff7aa/2014-2015/c23/Heerenveen-Stats-Eredivisie" TargetMode="External"/><Relationship Id="rId1225" Type="http://schemas.openxmlformats.org/officeDocument/2006/relationships/hyperlink" Target="https://fbref.com/en/comps/9/2022-2023/2022-2023-Premier-League-Stats" TargetMode="External"/><Relationship Id="rId2556" Type="http://schemas.openxmlformats.org/officeDocument/2006/relationships/hyperlink" Target="https://fbref.com/en/comps/23/2014-2015/2014-2015-Eredivisie-Stats" TargetMode="External"/><Relationship Id="rId1226" Type="http://schemas.openxmlformats.org/officeDocument/2006/relationships/hyperlink" Target="https://fbref.com/en/players/ed1e53f3/matchlogs/2022-2023/summary/Phil-Foden-Match-Logs" TargetMode="External"/><Relationship Id="rId2557" Type="http://schemas.openxmlformats.org/officeDocument/2006/relationships/hyperlink" Target="https://fbref.com/en/players/6622454d/matchlogs/2014-2015/summary/Hakim-Ziyech-Match-Logs" TargetMode="External"/><Relationship Id="rId1227" Type="http://schemas.openxmlformats.org/officeDocument/2006/relationships/hyperlink" Target="https://fbref.com/en/squads/b8fd03ef/2023-2024/c9/Manchester-City-Stats-Premier-League" TargetMode="External"/><Relationship Id="rId2558" Type="http://schemas.openxmlformats.org/officeDocument/2006/relationships/hyperlink" Target="https://fbref.com/en/squads/a1f721d3/2014-2015/c23/Twente-Stats-Eredivisie" TargetMode="External"/><Relationship Id="rId1228" Type="http://schemas.openxmlformats.org/officeDocument/2006/relationships/hyperlink" Target="https://fbref.com/en/comps/9/2023-2024/2023-2024-Premier-League-Stats" TargetMode="External"/><Relationship Id="rId2559" Type="http://schemas.openxmlformats.org/officeDocument/2006/relationships/hyperlink" Target="https://fbref.com/en/comps/23/2014-2015/2014-2015-Eredivisie-Stats" TargetMode="External"/><Relationship Id="rId1229" Type="http://schemas.openxmlformats.org/officeDocument/2006/relationships/hyperlink" Target="https://fbref.com/en/players/ed1e53f3/matchlogs/2023-2024/summary/Phil-Foden-Match-Logs" TargetMode="External"/><Relationship Id="rId877" Type="http://schemas.openxmlformats.org/officeDocument/2006/relationships/hyperlink" Target="https://fbref.com/en/comps/11/2023-2024/2023-2024-Serie-A-Stats" TargetMode="External"/><Relationship Id="rId876" Type="http://schemas.openxmlformats.org/officeDocument/2006/relationships/hyperlink" Target="https://fbref.com/en/squads/d609edc0/2023-2024/c11/Internazionale-Stats-Serie-A" TargetMode="External"/><Relationship Id="rId875" Type="http://schemas.openxmlformats.org/officeDocument/2006/relationships/hyperlink" Target="https://fbref.com/en/players/f7036e1c/matchlogs/2022-2023/summary/Lautaro-Martinez-Match-Logs" TargetMode="External"/><Relationship Id="rId874" Type="http://schemas.openxmlformats.org/officeDocument/2006/relationships/hyperlink" Target="https://fbref.com/en/comps/11/2022-2023/2022-2023-Serie-A-Stats" TargetMode="External"/><Relationship Id="rId879" Type="http://schemas.openxmlformats.org/officeDocument/2006/relationships/hyperlink" Target="https://fbref.com/en/squads/d609edc0/2024-2025/c11/Internazionale-Stats-Serie-A" TargetMode="External"/><Relationship Id="rId878" Type="http://schemas.openxmlformats.org/officeDocument/2006/relationships/hyperlink" Target="https://fbref.com/en/players/f7036e1c/matchlogs/2023-2024/summary/Lautaro-Martinez-Match-Logs" TargetMode="External"/><Relationship Id="rId2550" Type="http://schemas.openxmlformats.org/officeDocument/2006/relationships/hyperlink" Target="https://fbref.com/en/comps/23/2012-2013/2012-2013-Eredivisie-Stats" TargetMode="External"/><Relationship Id="rId873" Type="http://schemas.openxmlformats.org/officeDocument/2006/relationships/hyperlink" Target="https://fbref.com/en/squads/d609edc0/2022-2023/c11/Internazionale-Stats-Serie-A" TargetMode="External"/><Relationship Id="rId1220" Type="http://schemas.openxmlformats.org/officeDocument/2006/relationships/hyperlink" Target="https://fbref.com/en/players/ed1e53f3/matchlogs/2020-2021/summary/Phil-Foden-Match-Logs" TargetMode="External"/><Relationship Id="rId2551" Type="http://schemas.openxmlformats.org/officeDocument/2006/relationships/hyperlink" Target="https://fbref.com/en/players/6622454d/matchlogs/2012-2013/summary/Hakim-Ziyech-Match-Logs" TargetMode="External"/><Relationship Id="rId872" Type="http://schemas.openxmlformats.org/officeDocument/2006/relationships/hyperlink" Target="https://fbref.com/en/players/f7036e1c/matchlogs/2021-2022/summary/Lautaro-Martinez-Match-Logs" TargetMode="External"/><Relationship Id="rId1221" Type="http://schemas.openxmlformats.org/officeDocument/2006/relationships/hyperlink" Target="https://fbref.com/en/squads/b8fd03ef/2021-2022/c9/Manchester-City-Stats-Premier-League" TargetMode="External"/><Relationship Id="rId2552" Type="http://schemas.openxmlformats.org/officeDocument/2006/relationships/hyperlink" Target="https://fbref.com/en/squads/193ff7aa/2013-2014/c23/Heerenveen-Stats-Eredivisie" TargetMode="External"/><Relationship Id="rId871" Type="http://schemas.openxmlformats.org/officeDocument/2006/relationships/hyperlink" Target="https://fbref.com/en/comps/11/2021-2022/2021-2022-Serie-A-Stats" TargetMode="External"/><Relationship Id="rId1222" Type="http://schemas.openxmlformats.org/officeDocument/2006/relationships/hyperlink" Target="https://fbref.com/en/comps/9/2021-2022/2021-2022-Premier-League-Stats" TargetMode="External"/><Relationship Id="rId2553" Type="http://schemas.openxmlformats.org/officeDocument/2006/relationships/hyperlink" Target="https://fbref.com/en/comps/23/2013-2014/2013-2014-Eredivisie-Stats" TargetMode="External"/><Relationship Id="rId870" Type="http://schemas.openxmlformats.org/officeDocument/2006/relationships/hyperlink" Target="https://fbref.com/en/squads/d609edc0/2021-2022/c11/Internazionale-Stats-Serie-A" TargetMode="External"/><Relationship Id="rId1223" Type="http://schemas.openxmlformats.org/officeDocument/2006/relationships/hyperlink" Target="https://fbref.com/en/players/ed1e53f3/matchlogs/2021-2022/summary/Phil-Foden-Match-Logs" TargetMode="External"/><Relationship Id="rId2554" Type="http://schemas.openxmlformats.org/officeDocument/2006/relationships/hyperlink" Target="https://fbref.com/en/players/6622454d/matchlogs/2013-2014/summary/Hakim-Ziyech-Match-Logs" TargetMode="External"/><Relationship Id="rId1653" Type="http://schemas.openxmlformats.org/officeDocument/2006/relationships/hyperlink" Target="https://fbref.com/en/players/2f557579/matchlogs/2009-2010/summary/Lorenzo-Insigne-Match-Logs" TargetMode="External"/><Relationship Id="rId2500" Type="http://schemas.openxmlformats.org/officeDocument/2006/relationships/hyperlink" Target="https://fbref.com/en/players/df69b544/matchlogs/2023-2024/summary/Antoine-Griezmann-Match-Logs" TargetMode="External"/><Relationship Id="rId1654" Type="http://schemas.openxmlformats.org/officeDocument/2006/relationships/hyperlink" Target="https://fbref.com/en/squads/b985784c/2011-2012/c18/Pescara-Stats-Serie-B" TargetMode="External"/><Relationship Id="rId2501" Type="http://schemas.openxmlformats.org/officeDocument/2006/relationships/hyperlink" Target="https://fbref.com/en/squads/db3b9613/2024-2025/c12/Atletico-Madrid-Stats-La-Liga" TargetMode="External"/><Relationship Id="rId1655" Type="http://schemas.openxmlformats.org/officeDocument/2006/relationships/hyperlink" Target="https://fbref.com/en/comps/18/2011-2012/2011-2012-Serie-B-Stats" TargetMode="External"/><Relationship Id="rId2502" Type="http://schemas.openxmlformats.org/officeDocument/2006/relationships/hyperlink" Target="https://fbref.com/en/comps/12/La-Liga-Stats" TargetMode="External"/><Relationship Id="rId1656" Type="http://schemas.openxmlformats.org/officeDocument/2006/relationships/hyperlink" Target="https://fbref.com/en/squads/d48ad4ff/2012-2013/c11/Napoli-Stats-Serie-A" TargetMode="External"/><Relationship Id="rId2503" Type="http://schemas.openxmlformats.org/officeDocument/2006/relationships/hyperlink" Target="https://fbref.com/en/players/df69b544/matchlogs/2024-2025/summary/Antoine-Griezmann-Match-Logs" TargetMode="External"/><Relationship Id="rId1657" Type="http://schemas.openxmlformats.org/officeDocument/2006/relationships/hyperlink" Target="https://fbref.com/en/comps/11/2012-2013/2012-2013-Serie-A-Stats" TargetMode="External"/><Relationship Id="rId2504" Type="http://schemas.openxmlformats.org/officeDocument/2006/relationships/hyperlink" Target="https://fbref.com/en/squads/033ea6b8/2010-2011/c20/Hoffenheim-Stats-Bundesliga" TargetMode="External"/><Relationship Id="rId1658" Type="http://schemas.openxmlformats.org/officeDocument/2006/relationships/hyperlink" Target="https://fbref.com/en/players/2f557579/matchlogs/2012-2013/summary/Lorenzo-Insigne-Match-Logs" TargetMode="External"/><Relationship Id="rId2505" Type="http://schemas.openxmlformats.org/officeDocument/2006/relationships/hyperlink" Target="https://fbref.com/en/comps/20/2010-2011/2010-2011-Bundesliga-Stats" TargetMode="External"/><Relationship Id="rId1659" Type="http://schemas.openxmlformats.org/officeDocument/2006/relationships/hyperlink" Target="https://fbref.com/en/squads/d48ad4ff/2013-2014/c11/Napoli-Stats-Serie-A" TargetMode="External"/><Relationship Id="rId2506" Type="http://schemas.openxmlformats.org/officeDocument/2006/relationships/hyperlink" Target="https://fbref.com/en/players/4c370d81/matchlogs/2010-2011/summary/Roberto-Firmino-Match-Logs" TargetMode="External"/><Relationship Id="rId2507" Type="http://schemas.openxmlformats.org/officeDocument/2006/relationships/hyperlink" Target="https://fbref.com/en/squads/033ea6b8/2011-2012/c20/Hoffenheim-Stats-Bundesliga" TargetMode="External"/><Relationship Id="rId2508" Type="http://schemas.openxmlformats.org/officeDocument/2006/relationships/hyperlink" Target="https://fbref.com/en/comps/20/2011-2012/2011-2012-Bundesliga-Stats" TargetMode="External"/><Relationship Id="rId829" Type="http://schemas.openxmlformats.org/officeDocument/2006/relationships/hyperlink" Target="https://fbref.com/en/comps/32/2019-2020/2019-2020-Primeira-Liga-Stats" TargetMode="External"/><Relationship Id="rId2509" Type="http://schemas.openxmlformats.org/officeDocument/2006/relationships/hyperlink" Target="https://fbref.com/en/players/4c370d81/matchlogs/2011-2012/summary/Roberto-Firmino-Match-Logs" TargetMode="External"/><Relationship Id="rId828" Type="http://schemas.openxmlformats.org/officeDocument/2006/relationships/hyperlink" Target="https://fbref.com/en/squads/13dc44fd/2019-2020/c32/Sporting-CP-Stats-Primeira-Liga" TargetMode="External"/><Relationship Id="rId827" Type="http://schemas.openxmlformats.org/officeDocument/2006/relationships/hyperlink" Target="https://fbref.com/en/players/507c7bdf/matchlogs/2018-2019/summary/Bruno-Fernandes-Match-Logs" TargetMode="External"/><Relationship Id="rId822" Type="http://schemas.openxmlformats.org/officeDocument/2006/relationships/hyperlink" Target="https://fbref.com/en/squads/13dc44fd/2017-2018/c32/Sporting-CP-Stats-Primeira-Liga" TargetMode="External"/><Relationship Id="rId821" Type="http://schemas.openxmlformats.org/officeDocument/2006/relationships/hyperlink" Target="https://fbref.com/en/players/507c7bdf/matchlogs/2016-2017/summary/Bruno-Fernandes-Match-Logs" TargetMode="External"/><Relationship Id="rId820" Type="http://schemas.openxmlformats.org/officeDocument/2006/relationships/hyperlink" Target="https://fbref.com/en/comps/11/2016-2017/2016-2017-Serie-A-Stats" TargetMode="External"/><Relationship Id="rId826" Type="http://schemas.openxmlformats.org/officeDocument/2006/relationships/hyperlink" Target="https://fbref.com/en/comps/32/2018-2019/2018-2019-Primeira-Liga-Stats" TargetMode="External"/><Relationship Id="rId825" Type="http://schemas.openxmlformats.org/officeDocument/2006/relationships/hyperlink" Target="https://fbref.com/en/squads/13dc44fd/2018-2019/c32/Sporting-CP-Stats-Primeira-Liga" TargetMode="External"/><Relationship Id="rId824" Type="http://schemas.openxmlformats.org/officeDocument/2006/relationships/hyperlink" Target="https://fbref.com/en/players/507c7bdf/matchlogs/2017-2018/summary/Bruno-Fernandes-Match-Logs" TargetMode="External"/><Relationship Id="rId823" Type="http://schemas.openxmlformats.org/officeDocument/2006/relationships/hyperlink" Target="https://fbref.com/en/comps/32/2017-2018/2017-2018-Primeira-Liga-Stats" TargetMode="External"/><Relationship Id="rId1650" Type="http://schemas.openxmlformats.org/officeDocument/2006/relationships/hyperlink" Target="https://fbref.com/en/players/942b4f90/matchlogs/2023-2024/summary/Wissam-Ben-Yedder-Match-Logs" TargetMode="External"/><Relationship Id="rId1651" Type="http://schemas.openxmlformats.org/officeDocument/2006/relationships/hyperlink" Target="https://fbref.com/en/squads/d48ad4ff/2009-2010/c11/Napoli-Stats-Serie-A" TargetMode="External"/><Relationship Id="rId1652" Type="http://schemas.openxmlformats.org/officeDocument/2006/relationships/hyperlink" Target="https://fbref.com/en/comps/11/2009-2010/2009-2010-Serie-A-Stats" TargetMode="External"/><Relationship Id="rId1642" Type="http://schemas.openxmlformats.org/officeDocument/2006/relationships/hyperlink" Target="https://fbref.com/en/squads/fd6114db/2021-2022/c13/Monaco-Stats-Ligue-1" TargetMode="External"/><Relationship Id="rId1643" Type="http://schemas.openxmlformats.org/officeDocument/2006/relationships/hyperlink" Target="https://fbref.com/en/comps/13/2021-2022/2021-2022-Ligue-1-Stats" TargetMode="External"/><Relationship Id="rId1644" Type="http://schemas.openxmlformats.org/officeDocument/2006/relationships/hyperlink" Target="https://fbref.com/en/players/942b4f90/matchlogs/2021-2022/summary/Wissam-Ben-Yedder-Match-Logs" TargetMode="External"/><Relationship Id="rId1645" Type="http://schemas.openxmlformats.org/officeDocument/2006/relationships/hyperlink" Target="https://fbref.com/en/squads/fd6114db/2022-2023/c13/Monaco-Stats-Ligue-1" TargetMode="External"/><Relationship Id="rId1646" Type="http://schemas.openxmlformats.org/officeDocument/2006/relationships/hyperlink" Target="https://fbref.com/en/comps/13/2022-2023/2022-2023-Ligue-1-Stats" TargetMode="External"/><Relationship Id="rId1647" Type="http://schemas.openxmlformats.org/officeDocument/2006/relationships/hyperlink" Target="https://fbref.com/en/players/942b4f90/matchlogs/2022-2023/summary/Wissam-Ben-Yedder-Match-Logs" TargetMode="External"/><Relationship Id="rId1648" Type="http://schemas.openxmlformats.org/officeDocument/2006/relationships/hyperlink" Target="https://fbref.com/en/squads/fd6114db/2023-2024/c13/Monaco-Stats-Ligue-1" TargetMode="External"/><Relationship Id="rId1649" Type="http://schemas.openxmlformats.org/officeDocument/2006/relationships/hyperlink" Target="https://fbref.com/en/comps/13/2023-2024/2023-2024-Ligue-1-Stats" TargetMode="External"/><Relationship Id="rId819" Type="http://schemas.openxmlformats.org/officeDocument/2006/relationships/hyperlink" Target="https://fbref.com/en/squads/8ff9e3b3/2016-2017/c11/Sampdoria-Stats-Serie-A" TargetMode="External"/><Relationship Id="rId818" Type="http://schemas.openxmlformats.org/officeDocument/2006/relationships/hyperlink" Target="https://fbref.com/en/players/507c7bdf/matchlogs/2015-2016/summary/Bruno-Fernandes-Match-Logs" TargetMode="External"/><Relationship Id="rId817" Type="http://schemas.openxmlformats.org/officeDocument/2006/relationships/hyperlink" Target="https://fbref.com/en/comps/11/2015-2016/2015-2016-Serie-A-Stats" TargetMode="External"/><Relationship Id="rId816" Type="http://schemas.openxmlformats.org/officeDocument/2006/relationships/hyperlink" Target="https://fbref.com/en/squads/04eea015/2015-2016/c11/Udinese-Stats-Serie-A" TargetMode="External"/><Relationship Id="rId811" Type="http://schemas.openxmlformats.org/officeDocument/2006/relationships/hyperlink" Target="https://fbref.com/en/comps/11/2013-2014/2013-2014-Serie-A-Stats" TargetMode="External"/><Relationship Id="rId810" Type="http://schemas.openxmlformats.org/officeDocument/2006/relationships/hyperlink" Target="https://fbref.com/en/squads/04eea015/2013-2014/c11/Udinese-Stats-Serie-A" TargetMode="External"/><Relationship Id="rId815" Type="http://schemas.openxmlformats.org/officeDocument/2006/relationships/hyperlink" Target="https://fbref.com/en/players/507c7bdf/matchlogs/2014-2015/summary/Bruno-Fernandes-Match-Logs" TargetMode="External"/><Relationship Id="rId814" Type="http://schemas.openxmlformats.org/officeDocument/2006/relationships/hyperlink" Target="https://fbref.com/en/comps/11/2014-2015/2014-2015-Serie-A-Stats" TargetMode="External"/><Relationship Id="rId813" Type="http://schemas.openxmlformats.org/officeDocument/2006/relationships/hyperlink" Target="https://fbref.com/en/squads/04eea015/2014-2015/c11/Udinese-Stats-Serie-A" TargetMode="External"/><Relationship Id="rId812" Type="http://schemas.openxmlformats.org/officeDocument/2006/relationships/hyperlink" Target="https://fbref.com/en/players/507c7bdf/matchlogs/2013-2014/summary/Bruno-Fernandes-Match-Logs" TargetMode="External"/><Relationship Id="rId1640" Type="http://schemas.openxmlformats.org/officeDocument/2006/relationships/hyperlink" Target="https://fbref.com/en/comps/13/2020-2021/2020-2021-Ligue-1-Stats" TargetMode="External"/><Relationship Id="rId1641" Type="http://schemas.openxmlformats.org/officeDocument/2006/relationships/hyperlink" Target="https://fbref.com/en/players/942b4f90/matchlogs/2020-2021/summary/Wissam-Ben-Yedder-Match-Logs" TargetMode="External"/><Relationship Id="rId1675" Type="http://schemas.openxmlformats.org/officeDocument/2006/relationships/hyperlink" Target="https://fbref.com/en/comps/11/2018-2019/2018-2019-Serie-A-Stats" TargetMode="External"/><Relationship Id="rId2522" Type="http://schemas.openxmlformats.org/officeDocument/2006/relationships/hyperlink" Target="https://fbref.com/en/squads/822bd0ba/2016-2017/c9/Liverpool-Stats-Premier-League" TargetMode="External"/><Relationship Id="rId1676" Type="http://schemas.openxmlformats.org/officeDocument/2006/relationships/hyperlink" Target="https://fbref.com/en/players/2f557579/matchlogs/2018-2019/summary/Lorenzo-Insigne-Match-Logs" TargetMode="External"/><Relationship Id="rId2523" Type="http://schemas.openxmlformats.org/officeDocument/2006/relationships/hyperlink" Target="https://fbref.com/en/comps/9/2016-2017/2016-2017-Premier-League-Stats" TargetMode="External"/><Relationship Id="rId1677" Type="http://schemas.openxmlformats.org/officeDocument/2006/relationships/hyperlink" Target="https://fbref.com/en/squads/d48ad4ff/2019-2020/c11/Napoli-Stats-Serie-A" TargetMode="External"/><Relationship Id="rId2524" Type="http://schemas.openxmlformats.org/officeDocument/2006/relationships/hyperlink" Target="https://fbref.com/en/players/4c370d81/matchlogs/2016-2017/summary/Roberto-Firmino-Match-Logs" TargetMode="External"/><Relationship Id="rId1678" Type="http://schemas.openxmlformats.org/officeDocument/2006/relationships/hyperlink" Target="https://fbref.com/en/comps/11/2019-2020/2019-2020-Serie-A-Stats" TargetMode="External"/><Relationship Id="rId2525" Type="http://schemas.openxmlformats.org/officeDocument/2006/relationships/hyperlink" Target="https://fbref.com/en/squads/822bd0ba/2017-2018/c9/Liverpool-Stats-Premier-League" TargetMode="External"/><Relationship Id="rId1679" Type="http://schemas.openxmlformats.org/officeDocument/2006/relationships/hyperlink" Target="https://fbref.com/en/players/2f557579/matchlogs/2019-2020/summary/Lorenzo-Insigne-Match-Logs" TargetMode="External"/><Relationship Id="rId2526" Type="http://schemas.openxmlformats.org/officeDocument/2006/relationships/hyperlink" Target="https://fbref.com/en/comps/9/2017-2018/2017-2018-Premier-League-Stats" TargetMode="External"/><Relationship Id="rId2527" Type="http://schemas.openxmlformats.org/officeDocument/2006/relationships/hyperlink" Target="https://fbref.com/en/players/4c370d81/matchlogs/2017-2018/summary/Roberto-Firmino-Match-Logs" TargetMode="External"/><Relationship Id="rId2528" Type="http://schemas.openxmlformats.org/officeDocument/2006/relationships/hyperlink" Target="https://fbref.com/en/squads/822bd0ba/2018-2019/c9/Liverpool-Stats-Premier-League" TargetMode="External"/><Relationship Id="rId2529" Type="http://schemas.openxmlformats.org/officeDocument/2006/relationships/hyperlink" Target="https://fbref.com/en/comps/9/2018-2019/2018-2019-Premier-League-Stats" TargetMode="External"/><Relationship Id="rId849" Type="http://schemas.openxmlformats.org/officeDocument/2006/relationships/hyperlink" Target="https://fbref.com/en/squads/8e20e13d/2015/c21/Racing-Club-Stats-Liga-Profesional-Argentina" TargetMode="External"/><Relationship Id="rId844" Type="http://schemas.openxmlformats.org/officeDocument/2006/relationships/hyperlink" Target="https://fbref.com/en/comps/9/2023-2024/2023-2024-Premier-League-Stats" TargetMode="External"/><Relationship Id="rId843" Type="http://schemas.openxmlformats.org/officeDocument/2006/relationships/hyperlink" Target="https://fbref.com/en/squads/19538871/2023-2024/c9/Manchester-United-Stats-Premier-League" TargetMode="External"/><Relationship Id="rId842" Type="http://schemas.openxmlformats.org/officeDocument/2006/relationships/hyperlink" Target="https://fbref.com/en/players/507c7bdf/matchlogs/2022-2023/summary/Bruno-Fernandes-Match-Logs" TargetMode="External"/><Relationship Id="rId841" Type="http://schemas.openxmlformats.org/officeDocument/2006/relationships/hyperlink" Target="https://fbref.com/en/comps/9/2022-2023/2022-2023-Premier-League-Stats" TargetMode="External"/><Relationship Id="rId848" Type="http://schemas.openxmlformats.org/officeDocument/2006/relationships/hyperlink" Target="https://fbref.com/en/players/507c7bdf/matchlogs/2024-2025/summary/Bruno-Fernandes-Match-Logs" TargetMode="External"/><Relationship Id="rId847" Type="http://schemas.openxmlformats.org/officeDocument/2006/relationships/hyperlink" Target="https://fbref.com/en/comps/9/Premier-League-Stats" TargetMode="External"/><Relationship Id="rId846" Type="http://schemas.openxmlformats.org/officeDocument/2006/relationships/hyperlink" Target="https://fbref.com/en/squads/19538871/2024-2025/c9/Manchester-United-Stats-Premier-League" TargetMode="External"/><Relationship Id="rId845" Type="http://schemas.openxmlformats.org/officeDocument/2006/relationships/hyperlink" Target="https://fbref.com/en/players/507c7bdf/matchlogs/2023-2024/summary/Bruno-Fernandes-Match-Logs" TargetMode="External"/><Relationship Id="rId1670" Type="http://schemas.openxmlformats.org/officeDocument/2006/relationships/hyperlink" Target="https://fbref.com/en/players/2f557579/matchlogs/2016-2017/summary/Lorenzo-Insigne-Match-Logs" TargetMode="External"/><Relationship Id="rId840" Type="http://schemas.openxmlformats.org/officeDocument/2006/relationships/hyperlink" Target="https://fbref.com/en/squads/19538871/2022-2023/c9/Manchester-United-Stats-Premier-League" TargetMode="External"/><Relationship Id="rId1671" Type="http://schemas.openxmlformats.org/officeDocument/2006/relationships/hyperlink" Target="https://fbref.com/en/squads/d48ad4ff/2017-2018/c11/Napoli-Stats-Serie-A" TargetMode="External"/><Relationship Id="rId1672" Type="http://schemas.openxmlformats.org/officeDocument/2006/relationships/hyperlink" Target="https://fbref.com/en/comps/11/2017-2018/2017-2018-Serie-A-Stats" TargetMode="External"/><Relationship Id="rId1673" Type="http://schemas.openxmlformats.org/officeDocument/2006/relationships/hyperlink" Target="https://fbref.com/en/players/2f557579/matchlogs/2017-2018/summary/Lorenzo-Insigne-Match-Logs" TargetMode="External"/><Relationship Id="rId2520" Type="http://schemas.openxmlformats.org/officeDocument/2006/relationships/hyperlink" Target="https://fbref.com/en/comps/9/2015-2016/2015-2016-Premier-League-Stats" TargetMode="External"/><Relationship Id="rId1674" Type="http://schemas.openxmlformats.org/officeDocument/2006/relationships/hyperlink" Target="https://fbref.com/en/squads/d48ad4ff/2018-2019/c11/Napoli-Stats-Serie-A" TargetMode="External"/><Relationship Id="rId2521" Type="http://schemas.openxmlformats.org/officeDocument/2006/relationships/hyperlink" Target="https://fbref.com/en/players/4c370d81/matchlogs/2015-2016/summary/Roberto-Firmino-Match-Logs" TargetMode="External"/><Relationship Id="rId1664" Type="http://schemas.openxmlformats.org/officeDocument/2006/relationships/hyperlink" Target="https://fbref.com/en/players/2f557579/matchlogs/2014-2015/summary/Lorenzo-Insigne-Match-Logs" TargetMode="External"/><Relationship Id="rId2511" Type="http://schemas.openxmlformats.org/officeDocument/2006/relationships/hyperlink" Target="https://fbref.com/en/comps/20/2012-2013/2012-2013-Bundesliga-Stats" TargetMode="External"/><Relationship Id="rId1665" Type="http://schemas.openxmlformats.org/officeDocument/2006/relationships/hyperlink" Target="https://fbref.com/en/squads/d48ad4ff/2015-2016/c11/Napoli-Stats-Serie-A" TargetMode="External"/><Relationship Id="rId2512" Type="http://schemas.openxmlformats.org/officeDocument/2006/relationships/hyperlink" Target="https://fbref.com/en/players/4c370d81/matchlogs/2012-2013/summary/Roberto-Firmino-Match-Logs" TargetMode="External"/><Relationship Id="rId1666" Type="http://schemas.openxmlformats.org/officeDocument/2006/relationships/hyperlink" Target="https://fbref.com/en/comps/11/2015-2016/2015-2016-Serie-A-Stats" TargetMode="External"/><Relationship Id="rId2513" Type="http://schemas.openxmlformats.org/officeDocument/2006/relationships/hyperlink" Target="https://fbref.com/en/squads/033ea6b8/2013-2014/c20/Hoffenheim-Stats-Bundesliga" TargetMode="External"/><Relationship Id="rId1667" Type="http://schemas.openxmlformats.org/officeDocument/2006/relationships/hyperlink" Target="https://fbref.com/en/players/2f557579/matchlogs/2015-2016/summary/Lorenzo-Insigne-Match-Logs" TargetMode="External"/><Relationship Id="rId2514" Type="http://schemas.openxmlformats.org/officeDocument/2006/relationships/hyperlink" Target="https://fbref.com/en/comps/20/2013-2014/2013-2014-Bundesliga-Stats" TargetMode="External"/><Relationship Id="rId1668" Type="http://schemas.openxmlformats.org/officeDocument/2006/relationships/hyperlink" Target="https://fbref.com/en/squads/d48ad4ff/2016-2017/c11/Napoli-Stats-Serie-A" TargetMode="External"/><Relationship Id="rId2515" Type="http://schemas.openxmlformats.org/officeDocument/2006/relationships/hyperlink" Target="https://fbref.com/en/players/4c370d81/matchlogs/2013-2014/summary/Roberto-Firmino-Match-Logs" TargetMode="External"/><Relationship Id="rId1669" Type="http://schemas.openxmlformats.org/officeDocument/2006/relationships/hyperlink" Target="https://fbref.com/en/comps/11/2016-2017/2016-2017-Serie-A-Stats" TargetMode="External"/><Relationship Id="rId2516" Type="http://schemas.openxmlformats.org/officeDocument/2006/relationships/hyperlink" Target="https://fbref.com/en/squads/033ea6b8/2014-2015/c20/Hoffenheim-Stats-Bundesliga" TargetMode="External"/><Relationship Id="rId2517" Type="http://schemas.openxmlformats.org/officeDocument/2006/relationships/hyperlink" Target="https://fbref.com/en/comps/20/2014-2015/2014-2015-Bundesliga-Stats" TargetMode="External"/><Relationship Id="rId2518" Type="http://schemas.openxmlformats.org/officeDocument/2006/relationships/hyperlink" Target="https://fbref.com/en/players/4c370d81/matchlogs/2014-2015/summary/Roberto-Firmino-Match-Logs" TargetMode="External"/><Relationship Id="rId2519" Type="http://schemas.openxmlformats.org/officeDocument/2006/relationships/hyperlink" Target="https://fbref.com/en/squads/822bd0ba/2015-2016/c9/Liverpool-Stats-Premier-League" TargetMode="External"/><Relationship Id="rId839" Type="http://schemas.openxmlformats.org/officeDocument/2006/relationships/hyperlink" Target="https://fbref.com/en/players/507c7bdf/matchlogs/2021-2022/summary/Bruno-Fernandes-Match-Logs" TargetMode="External"/><Relationship Id="rId838" Type="http://schemas.openxmlformats.org/officeDocument/2006/relationships/hyperlink" Target="https://fbref.com/en/comps/9/2021-2022/2021-2022-Premier-League-Stats" TargetMode="External"/><Relationship Id="rId833" Type="http://schemas.openxmlformats.org/officeDocument/2006/relationships/hyperlink" Target="https://fbref.com/en/players/507c7bdf/matchlogs/2019-2020/summary/Bruno-Fernandes-Match-Logs" TargetMode="External"/><Relationship Id="rId832" Type="http://schemas.openxmlformats.org/officeDocument/2006/relationships/hyperlink" Target="https://fbref.com/en/comps/9/2019-2020/2019-2020-Premier-League-Stats" TargetMode="External"/><Relationship Id="rId831" Type="http://schemas.openxmlformats.org/officeDocument/2006/relationships/hyperlink" Target="https://fbref.com/en/squads/19538871/2019-2020/c9/Manchester-United-Stats-Premier-League" TargetMode="External"/><Relationship Id="rId830" Type="http://schemas.openxmlformats.org/officeDocument/2006/relationships/hyperlink" Target="https://fbref.com/en/players/507c7bdf/matchlogs/2019-2020/summary/Bruno-Fernandes-Match-Logs" TargetMode="External"/><Relationship Id="rId837" Type="http://schemas.openxmlformats.org/officeDocument/2006/relationships/hyperlink" Target="https://fbref.com/en/squads/19538871/2021-2022/c9/Manchester-United-Stats-Premier-League" TargetMode="External"/><Relationship Id="rId836" Type="http://schemas.openxmlformats.org/officeDocument/2006/relationships/hyperlink" Target="https://fbref.com/en/players/507c7bdf/matchlogs/2020-2021/summary/Bruno-Fernandes-Match-Logs" TargetMode="External"/><Relationship Id="rId835" Type="http://schemas.openxmlformats.org/officeDocument/2006/relationships/hyperlink" Target="https://fbref.com/en/comps/9/2020-2021/2020-2021-Premier-League-Stats" TargetMode="External"/><Relationship Id="rId834" Type="http://schemas.openxmlformats.org/officeDocument/2006/relationships/hyperlink" Target="https://fbref.com/en/squads/19538871/2020-2021/c9/Manchester-United-Stats-Premier-League" TargetMode="External"/><Relationship Id="rId1660" Type="http://schemas.openxmlformats.org/officeDocument/2006/relationships/hyperlink" Target="https://fbref.com/en/comps/11/2013-2014/2013-2014-Serie-A-Stats" TargetMode="External"/><Relationship Id="rId1661" Type="http://schemas.openxmlformats.org/officeDocument/2006/relationships/hyperlink" Target="https://fbref.com/en/players/2f557579/matchlogs/2013-2014/summary/Lorenzo-Insigne-Match-Logs" TargetMode="External"/><Relationship Id="rId1662" Type="http://schemas.openxmlformats.org/officeDocument/2006/relationships/hyperlink" Target="https://fbref.com/en/squads/d48ad4ff/2014-2015/c11/Napoli-Stats-Serie-A" TargetMode="External"/><Relationship Id="rId1663" Type="http://schemas.openxmlformats.org/officeDocument/2006/relationships/hyperlink" Target="https://fbref.com/en/comps/11/2014-2015/2014-2015-Serie-A-Stats" TargetMode="External"/><Relationship Id="rId2510" Type="http://schemas.openxmlformats.org/officeDocument/2006/relationships/hyperlink" Target="https://fbref.com/en/squads/033ea6b8/2012-2013/c20/Hoffenheim-Stats-Bundesliga" TargetMode="External"/><Relationship Id="rId2148" Type="http://schemas.openxmlformats.org/officeDocument/2006/relationships/hyperlink" Target="https://fbref.com/en/squads/e0652b02/2021-2022/c11/Juventus-Stats-Serie-A" TargetMode="External"/><Relationship Id="rId2149" Type="http://schemas.openxmlformats.org/officeDocument/2006/relationships/hyperlink" Target="https://fbref.com/en/comps/11/2021-2022/2021-2022-Serie-A-Stats" TargetMode="External"/><Relationship Id="rId469" Type="http://schemas.openxmlformats.org/officeDocument/2006/relationships/hyperlink" Target="https://fbref.com/en/comps/56/2018-2019/2018-2019-Austrian-Bundesliga-Stats" TargetMode="External"/><Relationship Id="rId468" Type="http://schemas.openxmlformats.org/officeDocument/2006/relationships/hyperlink" Target="https://fbref.com/en/squads/50f2a074/2018-2019/c56/Red-Bull-Salzburg-Stats-Austrian-Bundesliga" TargetMode="External"/><Relationship Id="rId467" Type="http://schemas.openxmlformats.org/officeDocument/2006/relationships/hyperlink" Target="https://fbref.com/en/players/1f44ac21/matchlogs/2018/summary/Erling-Haaland-Match-Logs" TargetMode="External"/><Relationship Id="rId1290" Type="http://schemas.openxmlformats.org/officeDocument/2006/relationships/hyperlink" Target="https://fbref.com/en/comps/9/2020-2021/2020-2021-Premier-League-Stats" TargetMode="External"/><Relationship Id="rId1291" Type="http://schemas.openxmlformats.org/officeDocument/2006/relationships/hyperlink" Target="https://fbref.com/en/players/178ae8f8/matchlogs/2020-2021/summary/Diogo-Jota-Match-Logs" TargetMode="External"/><Relationship Id="rId1292" Type="http://schemas.openxmlformats.org/officeDocument/2006/relationships/hyperlink" Target="https://fbref.com/en/squads/822bd0ba/2020-2021/c9/Liverpool-Stats-Premier-League" TargetMode="External"/><Relationship Id="rId462" Type="http://schemas.openxmlformats.org/officeDocument/2006/relationships/hyperlink" Target="https://fbref.com/en/squads/174bd5a0/2017/c28/Molde-Stats-Eliteserien" TargetMode="External"/><Relationship Id="rId1293" Type="http://schemas.openxmlformats.org/officeDocument/2006/relationships/hyperlink" Target="https://fbref.com/en/comps/9/2020-2021/2020-2021-Premier-League-Stats" TargetMode="External"/><Relationship Id="rId2140" Type="http://schemas.openxmlformats.org/officeDocument/2006/relationships/hyperlink" Target="https://fbref.com/en/comps/11/2019-2020/2019-2020-Serie-A-Stats" TargetMode="External"/><Relationship Id="rId461" Type="http://schemas.openxmlformats.org/officeDocument/2006/relationships/hyperlink" Target="https://fbref.com/en/players/92e7e919/matchlogs/2024-2025/summary/Son-Heung-min-Match-Logs" TargetMode="External"/><Relationship Id="rId1294" Type="http://schemas.openxmlformats.org/officeDocument/2006/relationships/hyperlink" Target="https://fbref.com/en/players/178ae8f8/matchlogs/2020-2021/summary/Diogo-Jota-Match-Logs" TargetMode="External"/><Relationship Id="rId2141" Type="http://schemas.openxmlformats.org/officeDocument/2006/relationships/hyperlink" Target="https://fbref.com/en/players/79443529/matchlogs/2019-2020/summary/Dusan-Vlahovic-Match-Logs" TargetMode="External"/><Relationship Id="rId460" Type="http://schemas.openxmlformats.org/officeDocument/2006/relationships/hyperlink" Target="https://fbref.com/en/comps/9/Premier-League-Stats" TargetMode="External"/><Relationship Id="rId1295" Type="http://schemas.openxmlformats.org/officeDocument/2006/relationships/hyperlink" Target="https://fbref.com/en/squads/822bd0ba/2021-2022/c9/Liverpool-Stats-Premier-League" TargetMode="External"/><Relationship Id="rId2142" Type="http://schemas.openxmlformats.org/officeDocument/2006/relationships/hyperlink" Target="https://fbref.com/en/squads/421387cf/2020-2021/c11/Fiorentina-Stats-Serie-A" TargetMode="External"/><Relationship Id="rId1296" Type="http://schemas.openxmlformats.org/officeDocument/2006/relationships/hyperlink" Target="https://fbref.com/en/comps/9/2021-2022/2021-2022-Premier-League-Stats" TargetMode="External"/><Relationship Id="rId2143" Type="http://schemas.openxmlformats.org/officeDocument/2006/relationships/hyperlink" Target="https://fbref.com/en/comps/11/2020-2021/2020-2021-Serie-A-Stats" TargetMode="External"/><Relationship Id="rId466" Type="http://schemas.openxmlformats.org/officeDocument/2006/relationships/hyperlink" Target="https://fbref.com/en/comps/28/2018/2018-Eliteserien-Stats" TargetMode="External"/><Relationship Id="rId1297" Type="http://schemas.openxmlformats.org/officeDocument/2006/relationships/hyperlink" Target="https://fbref.com/en/players/178ae8f8/matchlogs/2021-2022/summary/Diogo-Jota-Match-Logs" TargetMode="External"/><Relationship Id="rId2144" Type="http://schemas.openxmlformats.org/officeDocument/2006/relationships/hyperlink" Target="https://fbref.com/en/players/79443529/matchlogs/2020-2021/summary/Dusan-Vlahovic-Match-Logs" TargetMode="External"/><Relationship Id="rId465" Type="http://schemas.openxmlformats.org/officeDocument/2006/relationships/hyperlink" Target="https://fbref.com/en/squads/174bd5a0/2018/c28/Molde-Stats-Eliteserien" TargetMode="External"/><Relationship Id="rId1298" Type="http://schemas.openxmlformats.org/officeDocument/2006/relationships/hyperlink" Target="https://fbref.com/en/squads/822bd0ba/2022-2023/c9/Liverpool-Stats-Premier-League" TargetMode="External"/><Relationship Id="rId2145" Type="http://schemas.openxmlformats.org/officeDocument/2006/relationships/hyperlink" Target="https://fbref.com/en/squads/421387cf/2021-2022/c11/Fiorentina-Stats-Serie-A" TargetMode="External"/><Relationship Id="rId464" Type="http://schemas.openxmlformats.org/officeDocument/2006/relationships/hyperlink" Target="https://fbref.com/en/players/1f44ac21/matchlogs/2017/summary/Erling-Haaland-Match-Logs" TargetMode="External"/><Relationship Id="rId1299" Type="http://schemas.openxmlformats.org/officeDocument/2006/relationships/hyperlink" Target="https://fbref.com/en/comps/9/2022-2023/2022-2023-Premier-League-Stats" TargetMode="External"/><Relationship Id="rId2146" Type="http://schemas.openxmlformats.org/officeDocument/2006/relationships/hyperlink" Target="https://fbref.com/en/comps/11/2021-2022/2021-2022-Serie-A-Stats" TargetMode="External"/><Relationship Id="rId463" Type="http://schemas.openxmlformats.org/officeDocument/2006/relationships/hyperlink" Target="https://fbref.com/en/comps/28/2017/2017-Eliteserien-Stats" TargetMode="External"/><Relationship Id="rId2147" Type="http://schemas.openxmlformats.org/officeDocument/2006/relationships/hyperlink" Target="https://fbref.com/en/players/79443529/matchlogs/2021-2022/summary/Dusan-Vlahovic-Match-Logs" TargetMode="External"/><Relationship Id="rId2137" Type="http://schemas.openxmlformats.org/officeDocument/2006/relationships/hyperlink" Target="https://fbref.com/en/comps/11/2018-2019/2018-2019-Serie-A-Stats" TargetMode="External"/><Relationship Id="rId2138" Type="http://schemas.openxmlformats.org/officeDocument/2006/relationships/hyperlink" Target="https://fbref.com/en/players/79443529/matchlogs/2018-2019/summary/Dusan-Vlahovic-Match-Logs" TargetMode="External"/><Relationship Id="rId2139" Type="http://schemas.openxmlformats.org/officeDocument/2006/relationships/hyperlink" Target="https://fbref.com/en/squads/421387cf/2019-2020/c11/Fiorentina-Stats-Serie-A" TargetMode="External"/><Relationship Id="rId459" Type="http://schemas.openxmlformats.org/officeDocument/2006/relationships/hyperlink" Target="https://fbref.com/en/squads/361ca564/2024-2025/c9/Tottenham-Hotspur-Stats-Premier-League" TargetMode="External"/><Relationship Id="rId458" Type="http://schemas.openxmlformats.org/officeDocument/2006/relationships/hyperlink" Target="https://fbref.com/en/players/92e7e919/matchlogs/2023-2024/summary/Son-Heung-min-Match-Logs" TargetMode="External"/><Relationship Id="rId457" Type="http://schemas.openxmlformats.org/officeDocument/2006/relationships/hyperlink" Target="https://fbref.com/en/comps/9/2023-2024/2023-2024-Premier-League-Stats" TargetMode="External"/><Relationship Id="rId456" Type="http://schemas.openxmlformats.org/officeDocument/2006/relationships/hyperlink" Target="https://fbref.com/en/squads/361ca564/2023-2024/c9/Tottenham-Hotspur-Stats-Premier-League" TargetMode="External"/><Relationship Id="rId1280" Type="http://schemas.openxmlformats.org/officeDocument/2006/relationships/hyperlink" Target="https://fbref.com/en/squads/8cec06e1/2017-2018/c10/Wolverhampton-Wanderers-Stats-Championship" TargetMode="External"/><Relationship Id="rId1281" Type="http://schemas.openxmlformats.org/officeDocument/2006/relationships/hyperlink" Target="https://fbref.com/en/comps/10/2017-2018/2017-2018-Championship-Stats" TargetMode="External"/><Relationship Id="rId451" Type="http://schemas.openxmlformats.org/officeDocument/2006/relationships/hyperlink" Target="https://fbref.com/en/comps/9/2021-2022/2021-2022-Premier-League-Stats" TargetMode="External"/><Relationship Id="rId1282" Type="http://schemas.openxmlformats.org/officeDocument/2006/relationships/hyperlink" Target="https://fbref.com/en/players/178ae8f8/matchlogs/2017-2018/summary/Diogo-Jota-Match-Logs" TargetMode="External"/><Relationship Id="rId450" Type="http://schemas.openxmlformats.org/officeDocument/2006/relationships/hyperlink" Target="https://fbref.com/en/squads/361ca564/2021-2022/c9/Tottenham-Hotspur-Stats-Premier-League" TargetMode="External"/><Relationship Id="rId1283" Type="http://schemas.openxmlformats.org/officeDocument/2006/relationships/hyperlink" Target="https://fbref.com/en/squads/8cec06e1/2018-2019/c9/Wolverhampton-Wanderers-Stats-Premier-League" TargetMode="External"/><Relationship Id="rId2130" Type="http://schemas.openxmlformats.org/officeDocument/2006/relationships/hyperlink" Target="https://fbref.com/en/squads/dde3e804/2015-2016/c54/Partizan-Stats-Serbian-SuperLiga" TargetMode="External"/><Relationship Id="rId1284" Type="http://schemas.openxmlformats.org/officeDocument/2006/relationships/hyperlink" Target="https://fbref.com/en/comps/9/2018-2019/2018-2019-Premier-League-Stats" TargetMode="External"/><Relationship Id="rId2131" Type="http://schemas.openxmlformats.org/officeDocument/2006/relationships/hyperlink" Target="https://fbref.com/en/comps/54/2015-2016/2015-2016-Serbian-SuperLiga-Stats" TargetMode="External"/><Relationship Id="rId1285" Type="http://schemas.openxmlformats.org/officeDocument/2006/relationships/hyperlink" Target="https://fbref.com/en/players/178ae8f8/matchlogs/2018-2019/summary/Diogo-Jota-Match-Logs" TargetMode="External"/><Relationship Id="rId2132" Type="http://schemas.openxmlformats.org/officeDocument/2006/relationships/hyperlink" Target="https://fbref.com/en/players/79443529/matchlogs/2015-2016/summary/Dusan-Vlahovic-Match-Logs" TargetMode="External"/><Relationship Id="rId455" Type="http://schemas.openxmlformats.org/officeDocument/2006/relationships/hyperlink" Target="https://fbref.com/en/players/92e7e919/matchlogs/2022-2023/summary/Son-Heung-min-Match-Logs" TargetMode="External"/><Relationship Id="rId1286" Type="http://schemas.openxmlformats.org/officeDocument/2006/relationships/hyperlink" Target="https://fbref.com/en/squads/8cec06e1/2019-2020/c9/Wolverhampton-Wanderers-Stats-Premier-League" TargetMode="External"/><Relationship Id="rId2133" Type="http://schemas.openxmlformats.org/officeDocument/2006/relationships/hyperlink" Target="https://fbref.com/en/squads/dde3e804/2016-2017/c54/Partizan-Stats-Serbian-SuperLiga" TargetMode="External"/><Relationship Id="rId454" Type="http://schemas.openxmlformats.org/officeDocument/2006/relationships/hyperlink" Target="https://fbref.com/en/comps/9/2022-2023/2022-2023-Premier-League-Stats" TargetMode="External"/><Relationship Id="rId1287" Type="http://schemas.openxmlformats.org/officeDocument/2006/relationships/hyperlink" Target="https://fbref.com/en/comps/9/2019-2020/2019-2020-Premier-League-Stats" TargetMode="External"/><Relationship Id="rId2134" Type="http://schemas.openxmlformats.org/officeDocument/2006/relationships/hyperlink" Target="https://fbref.com/en/comps/54/2016-2017/2016-2017-Serbian-SuperLiga-Stats" TargetMode="External"/><Relationship Id="rId453" Type="http://schemas.openxmlformats.org/officeDocument/2006/relationships/hyperlink" Target="https://fbref.com/en/squads/361ca564/2022-2023/c9/Tottenham-Hotspur-Stats-Premier-League" TargetMode="External"/><Relationship Id="rId1288" Type="http://schemas.openxmlformats.org/officeDocument/2006/relationships/hyperlink" Target="https://fbref.com/en/players/178ae8f8/matchlogs/2019-2020/summary/Diogo-Jota-Match-Logs" TargetMode="External"/><Relationship Id="rId2135" Type="http://schemas.openxmlformats.org/officeDocument/2006/relationships/hyperlink" Target="https://fbref.com/en/players/79443529/matchlogs/2016-2017/summary/Dusan-Vlahovic-Match-Logs" TargetMode="External"/><Relationship Id="rId452" Type="http://schemas.openxmlformats.org/officeDocument/2006/relationships/hyperlink" Target="https://fbref.com/en/players/92e7e919/matchlogs/2021-2022/summary/Son-Heung-min-Match-Logs" TargetMode="External"/><Relationship Id="rId1289" Type="http://schemas.openxmlformats.org/officeDocument/2006/relationships/hyperlink" Target="https://fbref.com/en/squads/8cec06e1/2020-2021/c9/Wolverhampton-Wanderers-Stats-Premier-League" TargetMode="External"/><Relationship Id="rId2136" Type="http://schemas.openxmlformats.org/officeDocument/2006/relationships/hyperlink" Target="https://fbref.com/en/squads/421387cf/2018-2019/c11/Fiorentina-Stats-Serie-A" TargetMode="External"/><Relationship Id="rId491" Type="http://schemas.openxmlformats.org/officeDocument/2006/relationships/hyperlink" Target="https://fbref.com/en/players/1f44ac21/matchlogs/2024-2025/summary/Erling-Haaland-Match-Logs" TargetMode="External"/><Relationship Id="rId490" Type="http://schemas.openxmlformats.org/officeDocument/2006/relationships/hyperlink" Target="https://fbref.com/en/comps/9/Premier-League-Stats" TargetMode="External"/><Relationship Id="rId489" Type="http://schemas.openxmlformats.org/officeDocument/2006/relationships/hyperlink" Target="https://fbref.com/en/squads/b8fd03ef/2024-2025/c9/Manchester-City-Stats-Premier-League" TargetMode="External"/><Relationship Id="rId2160" Type="http://schemas.openxmlformats.org/officeDocument/2006/relationships/hyperlink" Target="https://fbref.com/en/squads/2aa12281/2013-2014/c17/Mallorca-Stats-Segunda-Division" TargetMode="External"/><Relationship Id="rId2161" Type="http://schemas.openxmlformats.org/officeDocument/2006/relationships/hyperlink" Target="https://fbref.com/en/comps/17/2013-2014/2013-2014-Segunda-Division-Stats" TargetMode="External"/><Relationship Id="rId484" Type="http://schemas.openxmlformats.org/officeDocument/2006/relationships/hyperlink" Target="https://fbref.com/en/comps/9/2022-2023/2022-2023-Premier-League-Stats" TargetMode="External"/><Relationship Id="rId2162" Type="http://schemas.openxmlformats.org/officeDocument/2006/relationships/hyperlink" Target="https://fbref.com/en/squads/2aa12281/2014-2015/c17/Mallorca-Stats-Segunda-Division" TargetMode="External"/><Relationship Id="rId483" Type="http://schemas.openxmlformats.org/officeDocument/2006/relationships/hyperlink" Target="https://fbref.com/en/squads/b8fd03ef/2022-2023/c9/Manchester-City-Stats-Premier-League" TargetMode="External"/><Relationship Id="rId2163" Type="http://schemas.openxmlformats.org/officeDocument/2006/relationships/hyperlink" Target="https://fbref.com/en/comps/17/2014-2015/2014-2015-Segunda-Division-Stats" TargetMode="External"/><Relationship Id="rId482" Type="http://schemas.openxmlformats.org/officeDocument/2006/relationships/hyperlink" Target="https://fbref.com/en/players/1f44ac21/matchlogs/2021-2022/summary/Erling-Haaland-Match-Logs" TargetMode="External"/><Relationship Id="rId2164" Type="http://schemas.openxmlformats.org/officeDocument/2006/relationships/hyperlink" Target="https://fbref.com/en/players/45af8a54/matchlogs/2014-2015/summary/Marco-Asensio-Match-Logs" TargetMode="External"/><Relationship Id="rId481" Type="http://schemas.openxmlformats.org/officeDocument/2006/relationships/hyperlink" Target="https://fbref.com/en/comps/20/2021-2022/2021-2022-Bundesliga-Stats" TargetMode="External"/><Relationship Id="rId2165" Type="http://schemas.openxmlformats.org/officeDocument/2006/relationships/hyperlink" Target="https://fbref.com/en/squads/a8661628/2015-2016/c12/Espanyol-Stats-La-Liga" TargetMode="External"/><Relationship Id="rId488" Type="http://schemas.openxmlformats.org/officeDocument/2006/relationships/hyperlink" Target="https://fbref.com/en/players/1f44ac21/matchlogs/2023-2024/summary/Erling-Haaland-Match-Logs" TargetMode="External"/><Relationship Id="rId2166" Type="http://schemas.openxmlformats.org/officeDocument/2006/relationships/hyperlink" Target="https://fbref.com/en/comps/12/2015-2016/2015-2016-La-Liga-Stats" TargetMode="External"/><Relationship Id="rId487" Type="http://schemas.openxmlformats.org/officeDocument/2006/relationships/hyperlink" Target="https://fbref.com/en/comps/9/2023-2024/2023-2024-Premier-League-Stats" TargetMode="External"/><Relationship Id="rId2167" Type="http://schemas.openxmlformats.org/officeDocument/2006/relationships/hyperlink" Target="https://fbref.com/en/players/45af8a54/matchlogs/2015-2016/summary/Marco-Asensio-Match-Logs" TargetMode="External"/><Relationship Id="rId486" Type="http://schemas.openxmlformats.org/officeDocument/2006/relationships/hyperlink" Target="https://fbref.com/en/squads/b8fd03ef/2023-2024/c9/Manchester-City-Stats-Premier-League" TargetMode="External"/><Relationship Id="rId2168" Type="http://schemas.openxmlformats.org/officeDocument/2006/relationships/hyperlink" Target="https://fbref.com/en/squads/53a2f082/2016-2017/c12/Real-Madrid-Stats-La-Liga" TargetMode="External"/><Relationship Id="rId485" Type="http://schemas.openxmlformats.org/officeDocument/2006/relationships/hyperlink" Target="https://fbref.com/en/players/1f44ac21/matchlogs/2022-2023/summary/Erling-Haaland-Match-Logs" TargetMode="External"/><Relationship Id="rId2169" Type="http://schemas.openxmlformats.org/officeDocument/2006/relationships/hyperlink" Target="https://fbref.com/en/comps/12/2016-2017/2016-2017-La-Liga-Stats" TargetMode="External"/><Relationship Id="rId2159" Type="http://schemas.openxmlformats.org/officeDocument/2006/relationships/hyperlink" Target="https://fbref.com/en/players/79443529/matchlogs/2024-2025/summary/Dusan-Vlahovic-Match-Logs" TargetMode="External"/><Relationship Id="rId480" Type="http://schemas.openxmlformats.org/officeDocument/2006/relationships/hyperlink" Target="https://fbref.com/en/squads/add600ae/2021-2022/c20/Dortmund-Stats-Bundesliga" TargetMode="External"/><Relationship Id="rId479" Type="http://schemas.openxmlformats.org/officeDocument/2006/relationships/hyperlink" Target="https://fbref.com/en/players/1f44ac21/matchlogs/2020-2021/summary/Erling-Haaland-Match-Logs" TargetMode="External"/><Relationship Id="rId478" Type="http://schemas.openxmlformats.org/officeDocument/2006/relationships/hyperlink" Target="https://fbref.com/en/comps/20/2020-2021/2020-2021-Bundesliga-Stats" TargetMode="External"/><Relationship Id="rId2150" Type="http://schemas.openxmlformats.org/officeDocument/2006/relationships/hyperlink" Target="https://fbref.com/en/players/79443529/matchlogs/2021-2022/summary/Dusan-Vlahovic-Match-Logs" TargetMode="External"/><Relationship Id="rId473" Type="http://schemas.openxmlformats.org/officeDocument/2006/relationships/hyperlink" Target="https://fbref.com/en/players/1f44ac21/matchlogs/2019-2020/summary/Erling-Haaland-Match-Logs" TargetMode="External"/><Relationship Id="rId2151" Type="http://schemas.openxmlformats.org/officeDocument/2006/relationships/hyperlink" Target="https://fbref.com/en/squads/e0652b02/2022-2023/c11/Juventus-Stats-Serie-A" TargetMode="External"/><Relationship Id="rId472" Type="http://schemas.openxmlformats.org/officeDocument/2006/relationships/hyperlink" Target="https://fbref.com/en/comps/56/2019-2020/2019-2020-Austrian-Bundesliga-Stats" TargetMode="External"/><Relationship Id="rId2152" Type="http://schemas.openxmlformats.org/officeDocument/2006/relationships/hyperlink" Target="https://fbref.com/en/comps/11/2022-2023/2022-2023-Serie-A-Stats" TargetMode="External"/><Relationship Id="rId471" Type="http://schemas.openxmlformats.org/officeDocument/2006/relationships/hyperlink" Target="https://fbref.com/en/squads/50f2a074/2019-2020/c56/Red-Bull-Salzburg-Stats-Austrian-Bundesliga" TargetMode="External"/><Relationship Id="rId2153" Type="http://schemas.openxmlformats.org/officeDocument/2006/relationships/hyperlink" Target="https://fbref.com/en/players/79443529/matchlogs/2022-2023/summary/Dusan-Vlahovic-Match-Logs" TargetMode="External"/><Relationship Id="rId470" Type="http://schemas.openxmlformats.org/officeDocument/2006/relationships/hyperlink" Target="https://fbref.com/en/players/1f44ac21/matchlogs/2018-2019/summary/Erling-Haaland-Match-Logs" TargetMode="External"/><Relationship Id="rId2154" Type="http://schemas.openxmlformats.org/officeDocument/2006/relationships/hyperlink" Target="https://fbref.com/en/squads/e0652b02/2023-2024/c11/Juventus-Stats-Serie-A" TargetMode="External"/><Relationship Id="rId477" Type="http://schemas.openxmlformats.org/officeDocument/2006/relationships/hyperlink" Target="https://fbref.com/en/squads/add600ae/2020-2021/c20/Dortmund-Stats-Bundesliga" TargetMode="External"/><Relationship Id="rId2155" Type="http://schemas.openxmlformats.org/officeDocument/2006/relationships/hyperlink" Target="https://fbref.com/en/comps/11/2023-2024/2023-2024-Serie-A-Stats" TargetMode="External"/><Relationship Id="rId476" Type="http://schemas.openxmlformats.org/officeDocument/2006/relationships/hyperlink" Target="https://fbref.com/en/players/1f44ac21/matchlogs/2019-2020/summary/Erling-Haaland-Match-Logs" TargetMode="External"/><Relationship Id="rId2156" Type="http://schemas.openxmlformats.org/officeDocument/2006/relationships/hyperlink" Target="https://fbref.com/en/players/79443529/matchlogs/2023-2024/summary/Dusan-Vlahovic-Match-Logs" TargetMode="External"/><Relationship Id="rId475" Type="http://schemas.openxmlformats.org/officeDocument/2006/relationships/hyperlink" Target="https://fbref.com/en/comps/20/2019-2020/2019-2020-Bundesliga-Stats" TargetMode="External"/><Relationship Id="rId2157" Type="http://schemas.openxmlformats.org/officeDocument/2006/relationships/hyperlink" Target="https://fbref.com/en/squads/e0652b02/2024-2025/c11/Juventus-Stats-Serie-A" TargetMode="External"/><Relationship Id="rId474" Type="http://schemas.openxmlformats.org/officeDocument/2006/relationships/hyperlink" Target="https://fbref.com/en/squads/add600ae/2019-2020/c20/Dortmund-Stats-Bundesliga" TargetMode="External"/><Relationship Id="rId2158" Type="http://schemas.openxmlformats.org/officeDocument/2006/relationships/hyperlink" Target="https://fbref.com/en/comps/11/Serie-A-Stats" TargetMode="External"/><Relationship Id="rId1257" Type="http://schemas.openxmlformats.org/officeDocument/2006/relationships/hyperlink" Target="https://fbref.com/en/comps/20/2020-2021/2020-2021-Bundesliga-Stats" TargetMode="External"/><Relationship Id="rId2104" Type="http://schemas.openxmlformats.org/officeDocument/2006/relationships/hyperlink" Target="https://fbref.com/en/comps/23/2017-2018/2017-2018-Eredivisie-Stats" TargetMode="External"/><Relationship Id="rId2588" Type="http://schemas.openxmlformats.org/officeDocument/2006/relationships/hyperlink" Target="https://fbref.com/en/squads/ecd11ca2/2023-2024/c26/Galatasaray-Stats-Super-Lig" TargetMode="External"/><Relationship Id="rId1258" Type="http://schemas.openxmlformats.org/officeDocument/2006/relationships/hyperlink" Target="https://fbref.com/en/players/5d4f7d61/matchlogs/2020-2021/summary/Patrik-Schick-Match-Logs" TargetMode="External"/><Relationship Id="rId2105" Type="http://schemas.openxmlformats.org/officeDocument/2006/relationships/hyperlink" Target="https://fbref.com/en/players/79300479/matchlogs/2017-2018/summary/Martin-Odegaard-Match-Logs" TargetMode="External"/><Relationship Id="rId2589" Type="http://schemas.openxmlformats.org/officeDocument/2006/relationships/hyperlink" Target="https://fbref.com/en/comps/26/2023-2024/2023-2024-Super-Lig-Stats" TargetMode="External"/><Relationship Id="rId1259" Type="http://schemas.openxmlformats.org/officeDocument/2006/relationships/hyperlink" Target="https://fbref.com/en/squads/c7a9f859/2021-2022/c20/Bayer-Leverkusen-Stats-Bundesliga" TargetMode="External"/><Relationship Id="rId2106" Type="http://schemas.openxmlformats.org/officeDocument/2006/relationships/hyperlink" Target="https://fbref.com/en/squads/209d7fa2/2018-2019/c23/Vitesse-Stats-Eredivisie" TargetMode="External"/><Relationship Id="rId2107" Type="http://schemas.openxmlformats.org/officeDocument/2006/relationships/hyperlink" Target="https://fbref.com/en/comps/23/2018-2019/2018-2019-Eredivisie-Stats" TargetMode="External"/><Relationship Id="rId2108" Type="http://schemas.openxmlformats.org/officeDocument/2006/relationships/hyperlink" Target="https://fbref.com/en/players/79300479/matchlogs/2018-2019/summary/Martin-Odegaard-Match-Logs" TargetMode="External"/><Relationship Id="rId2109" Type="http://schemas.openxmlformats.org/officeDocument/2006/relationships/hyperlink" Target="https://fbref.com/en/squads/e31d1cd9/2019-2020/c12/Real-Sociedad-Stats-La-Liga" TargetMode="External"/><Relationship Id="rId426" Type="http://schemas.openxmlformats.org/officeDocument/2006/relationships/hyperlink" Target="https://fbref.com/en/squads/c7a9f859/2014-2015/c20/Bayer-Leverkusen-Stats-Bundesliga" TargetMode="External"/><Relationship Id="rId425" Type="http://schemas.openxmlformats.org/officeDocument/2006/relationships/hyperlink" Target="https://fbref.com/en/players/92e7e919/matchlogs/2013-2014/summary/Son-Heung-min-Match-Logs" TargetMode="External"/><Relationship Id="rId424" Type="http://schemas.openxmlformats.org/officeDocument/2006/relationships/hyperlink" Target="https://fbref.com/en/comps/20/2013-2014/2013-2014-Bundesliga-Stats" TargetMode="External"/><Relationship Id="rId423" Type="http://schemas.openxmlformats.org/officeDocument/2006/relationships/hyperlink" Target="https://fbref.com/en/squads/c7a9f859/2013-2014/c20/Bayer-Leverkusen-Stats-Bundesliga" TargetMode="External"/><Relationship Id="rId429" Type="http://schemas.openxmlformats.org/officeDocument/2006/relationships/hyperlink" Target="https://fbref.com/en/squads/c7a9f859/2015-2016/c20/Bayer-Leverkusen-Stats-Bundesliga" TargetMode="External"/><Relationship Id="rId428" Type="http://schemas.openxmlformats.org/officeDocument/2006/relationships/hyperlink" Target="https://fbref.com/en/players/92e7e919/matchlogs/2014-2015/summary/Son-Heung-min-Match-Logs" TargetMode="External"/><Relationship Id="rId427" Type="http://schemas.openxmlformats.org/officeDocument/2006/relationships/hyperlink" Target="https://fbref.com/en/comps/20/2014-2015/2014-2015-Bundesliga-Stats" TargetMode="External"/><Relationship Id="rId2580" Type="http://schemas.openxmlformats.org/officeDocument/2006/relationships/hyperlink" Target="https://fbref.com/en/comps/9/2020-2021/2020-2021-Premier-League-Stats" TargetMode="External"/><Relationship Id="rId1250" Type="http://schemas.openxmlformats.org/officeDocument/2006/relationships/hyperlink" Target="https://fbref.com/en/squads/cf74a709/2019-2020/c11/Roma-Stats-Serie-A" TargetMode="External"/><Relationship Id="rId2581" Type="http://schemas.openxmlformats.org/officeDocument/2006/relationships/hyperlink" Target="https://fbref.com/en/players/6622454d/matchlogs/2020-2021/summary/Hakim-Ziyech-Match-Logs" TargetMode="External"/><Relationship Id="rId1251" Type="http://schemas.openxmlformats.org/officeDocument/2006/relationships/hyperlink" Target="https://fbref.com/en/comps/11/2019-2020/2019-2020-Serie-A-Stats" TargetMode="External"/><Relationship Id="rId2582" Type="http://schemas.openxmlformats.org/officeDocument/2006/relationships/hyperlink" Target="https://fbref.com/en/squads/cff3d9bb/2021-2022/c9/Chelsea-Stats-Premier-League" TargetMode="External"/><Relationship Id="rId1252" Type="http://schemas.openxmlformats.org/officeDocument/2006/relationships/hyperlink" Target="https://fbref.com/en/players/5d4f7d61/matchlogs/2019-2020/summary/Patrik-Schick-Match-Logs" TargetMode="External"/><Relationship Id="rId2583" Type="http://schemas.openxmlformats.org/officeDocument/2006/relationships/hyperlink" Target="https://fbref.com/en/comps/9/2021-2022/2021-2022-Premier-League-Stats" TargetMode="External"/><Relationship Id="rId422" Type="http://schemas.openxmlformats.org/officeDocument/2006/relationships/hyperlink" Target="https://fbref.com/en/players/92e7e919/matchlogs/2012-2013/summary/Son-Heung-min-Match-Logs" TargetMode="External"/><Relationship Id="rId1253" Type="http://schemas.openxmlformats.org/officeDocument/2006/relationships/hyperlink" Target="https://fbref.com/en/squads/acbb6a5b/2019-2020/c20/RB-Leipzig-Stats-Bundesliga" TargetMode="External"/><Relationship Id="rId2100" Type="http://schemas.openxmlformats.org/officeDocument/2006/relationships/hyperlink" Target="https://fbref.com/en/squads/193ff7aa/2016-2017/c23/Heerenveen-Stats-Eredivisie" TargetMode="External"/><Relationship Id="rId2584" Type="http://schemas.openxmlformats.org/officeDocument/2006/relationships/hyperlink" Target="https://fbref.com/en/players/6622454d/matchlogs/2021-2022/summary/Hakim-Ziyech-Match-Logs" TargetMode="External"/><Relationship Id="rId421" Type="http://schemas.openxmlformats.org/officeDocument/2006/relationships/hyperlink" Target="https://fbref.com/en/comps/20/2012-2013/2012-2013-Bundesliga-Stats" TargetMode="External"/><Relationship Id="rId1254" Type="http://schemas.openxmlformats.org/officeDocument/2006/relationships/hyperlink" Target="https://fbref.com/en/comps/20/2019-2020/2019-2020-Bundesliga-Stats" TargetMode="External"/><Relationship Id="rId2101" Type="http://schemas.openxmlformats.org/officeDocument/2006/relationships/hyperlink" Target="https://fbref.com/en/comps/23/2016-2017/2016-2017-Eredivisie-Stats" TargetMode="External"/><Relationship Id="rId2585" Type="http://schemas.openxmlformats.org/officeDocument/2006/relationships/hyperlink" Target="https://fbref.com/en/squads/cff3d9bb/2022-2023/c9/Chelsea-Stats-Premier-League" TargetMode="External"/><Relationship Id="rId420" Type="http://schemas.openxmlformats.org/officeDocument/2006/relationships/hyperlink" Target="https://fbref.com/en/squads/26790c6a/2012-2013/c20/Hamburger-SV-Stats-Bundesliga" TargetMode="External"/><Relationship Id="rId1255" Type="http://schemas.openxmlformats.org/officeDocument/2006/relationships/hyperlink" Target="https://fbref.com/en/players/5d4f7d61/matchlogs/2019-2020/summary/Patrik-Schick-Match-Logs" TargetMode="External"/><Relationship Id="rId2102" Type="http://schemas.openxmlformats.org/officeDocument/2006/relationships/hyperlink" Target="https://fbref.com/en/players/79300479/matchlogs/2016-2017/summary/Martin-Odegaard-Match-Logs" TargetMode="External"/><Relationship Id="rId2586" Type="http://schemas.openxmlformats.org/officeDocument/2006/relationships/hyperlink" Target="https://fbref.com/en/comps/9/2022-2023/2022-2023-Premier-League-Stats" TargetMode="External"/><Relationship Id="rId1256" Type="http://schemas.openxmlformats.org/officeDocument/2006/relationships/hyperlink" Target="https://fbref.com/en/squads/c7a9f859/2020-2021/c20/Bayer-Leverkusen-Stats-Bundesliga" TargetMode="External"/><Relationship Id="rId2103" Type="http://schemas.openxmlformats.org/officeDocument/2006/relationships/hyperlink" Target="https://fbref.com/en/squads/193ff7aa/2017-2018/c23/Heerenveen-Stats-Eredivisie" TargetMode="External"/><Relationship Id="rId2587" Type="http://schemas.openxmlformats.org/officeDocument/2006/relationships/hyperlink" Target="https://fbref.com/en/players/6622454d/matchlogs/2022-2023/summary/Hakim-Ziyech-Match-Logs" TargetMode="External"/><Relationship Id="rId1246" Type="http://schemas.openxmlformats.org/officeDocument/2006/relationships/hyperlink" Target="https://fbref.com/en/players/5d4f7d61/matchlogs/2017-2018/summary/Patrik-Schick-Match-Logs" TargetMode="External"/><Relationship Id="rId2577" Type="http://schemas.openxmlformats.org/officeDocument/2006/relationships/hyperlink" Target="https://fbref.com/en/comps/23/2019-2020/2019-2020-Eredivisie-Stats" TargetMode="External"/><Relationship Id="rId1247" Type="http://schemas.openxmlformats.org/officeDocument/2006/relationships/hyperlink" Target="https://fbref.com/en/squads/cf74a709/2018-2019/c11/Roma-Stats-Serie-A" TargetMode="External"/><Relationship Id="rId2578" Type="http://schemas.openxmlformats.org/officeDocument/2006/relationships/hyperlink" Target="https://fbref.com/en/players/6622454d/matchlogs/2019-2020/summary/Hakim-Ziyech-Match-Logs" TargetMode="External"/><Relationship Id="rId1248" Type="http://schemas.openxmlformats.org/officeDocument/2006/relationships/hyperlink" Target="https://fbref.com/en/comps/11/2018-2019/2018-2019-Serie-A-Stats" TargetMode="External"/><Relationship Id="rId2579" Type="http://schemas.openxmlformats.org/officeDocument/2006/relationships/hyperlink" Target="https://fbref.com/en/squads/cff3d9bb/2020-2021/c9/Chelsea-Stats-Premier-League" TargetMode="External"/><Relationship Id="rId1249" Type="http://schemas.openxmlformats.org/officeDocument/2006/relationships/hyperlink" Target="https://fbref.com/en/players/5d4f7d61/matchlogs/2018-2019/summary/Patrik-Schick-Match-Logs" TargetMode="External"/><Relationship Id="rId415" Type="http://schemas.openxmlformats.org/officeDocument/2006/relationships/hyperlink" Target="https://fbref.com/en/comps/20/2010-2011/2010-2011-Bundesliga-Stats" TargetMode="External"/><Relationship Id="rId899" Type="http://schemas.openxmlformats.org/officeDocument/2006/relationships/hyperlink" Target="https://fbref.com/en/players/7c56da38/matchlogs/2020-2021/summary/Christopher-Nkunku-Match-Logs" TargetMode="External"/><Relationship Id="rId414" Type="http://schemas.openxmlformats.org/officeDocument/2006/relationships/hyperlink" Target="https://fbref.com/en/squads/26790c6a/2010-2011/c20/Hamburger-SV-Stats-Bundesliga" TargetMode="External"/><Relationship Id="rId898" Type="http://schemas.openxmlformats.org/officeDocument/2006/relationships/hyperlink" Target="https://fbref.com/en/comps/20/2020-2021/2020-2021-Bundesliga-Stats" TargetMode="External"/><Relationship Id="rId413" Type="http://schemas.openxmlformats.org/officeDocument/2006/relationships/hyperlink" Target="https://fbref.com/en/players/69384e5d/matchlogs/2023-2024/summary/Neymar-Match-Logs" TargetMode="External"/><Relationship Id="rId897" Type="http://schemas.openxmlformats.org/officeDocument/2006/relationships/hyperlink" Target="https://fbref.com/en/squads/acbb6a5b/2020-2021/c20/RB-Leipzig-Stats-Bundesliga" TargetMode="External"/><Relationship Id="rId412" Type="http://schemas.openxmlformats.org/officeDocument/2006/relationships/hyperlink" Target="https://fbref.com/en/comps/70/2023-2024/2023-2024-Saudi-Professional-League-Stats" TargetMode="External"/><Relationship Id="rId896" Type="http://schemas.openxmlformats.org/officeDocument/2006/relationships/hyperlink" Target="https://fbref.com/en/players/7c56da38/matchlogs/2019-2020/summary/Christopher-Nkunku-Match-Logs" TargetMode="External"/><Relationship Id="rId419" Type="http://schemas.openxmlformats.org/officeDocument/2006/relationships/hyperlink" Target="https://fbref.com/en/players/92e7e919/matchlogs/2011-2012/summary/Son-Heung-min-Match-Logs" TargetMode="External"/><Relationship Id="rId418" Type="http://schemas.openxmlformats.org/officeDocument/2006/relationships/hyperlink" Target="https://fbref.com/en/comps/20/2011-2012/2011-2012-Bundesliga-Stats" TargetMode="External"/><Relationship Id="rId417" Type="http://schemas.openxmlformats.org/officeDocument/2006/relationships/hyperlink" Target="https://fbref.com/en/squads/26790c6a/2011-2012/c20/Hamburger-SV-Stats-Bundesliga" TargetMode="External"/><Relationship Id="rId416" Type="http://schemas.openxmlformats.org/officeDocument/2006/relationships/hyperlink" Target="https://fbref.com/en/players/92e7e919/matchlogs/2010-2011/summary/Son-Heung-min-Match-Logs" TargetMode="External"/><Relationship Id="rId891" Type="http://schemas.openxmlformats.org/officeDocument/2006/relationships/hyperlink" Target="https://fbref.com/en/squads/e2d8892c/2018-2019/c13/Paris-Saint-Germain-Stats-Ligue-1" TargetMode="External"/><Relationship Id="rId890" Type="http://schemas.openxmlformats.org/officeDocument/2006/relationships/hyperlink" Target="https://fbref.com/en/players/7c56da38/matchlogs/2017-2018/summary/Christopher-Nkunku-Match-Logs" TargetMode="External"/><Relationship Id="rId2570" Type="http://schemas.openxmlformats.org/officeDocument/2006/relationships/hyperlink" Target="https://fbref.com/en/squads/19c3f8c4/2017-2018/c23/Ajax-Stats-Eredivisie" TargetMode="External"/><Relationship Id="rId1240" Type="http://schemas.openxmlformats.org/officeDocument/2006/relationships/hyperlink" Target="https://fbref.com/en/players/5d4f7d61/matchlogs/2015-2016/summary/Patrik-Schick-Match-Logs" TargetMode="External"/><Relationship Id="rId2571" Type="http://schemas.openxmlformats.org/officeDocument/2006/relationships/hyperlink" Target="https://fbref.com/en/comps/23/2017-2018/2017-2018-Eredivisie-Stats" TargetMode="External"/><Relationship Id="rId1241" Type="http://schemas.openxmlformats.org/officeDocument/2006/relationships/hyperlink" Target="https://fbref.com/en/squads/8ff9e3b3/2016-2017/c11/Sampdoria-Stats-Serie-A" TargetMode="External"/><Relationship Id="rId2572" Type="http://schemas.openxmlformats.org/officeDocument/2006/relationships/hyperlink" Target="https://fbref.com/en/players/6622454d/matchlogs/2017-2018/summary/Hakim-Ziyech-Match-Logs" TargetMode="External"/><Relationship Id="rId411" Type="http://schemas.openxmlformats.org/officeDocument/2006/relationships/hyperlink" Target="https://fbref.com/en/squads/972e2539/2023-2024/c70/Al-Hilal-Stats-Saudi-Professional-League" TargetMode="External"/><Relationship Id="rId895" Type="http://schemas.openxmlformats.org/officeDocument/2006/relationships/hyperlink" Target="https://fbref.com/en/comps/20/2019-2020/2019-2020-Bundesliga-Stats" TargetMode="External"/><Relationship Id="rId1242" Type="http://schemas.openxmlformats.org/officeDocument/2006/relationships/hyperlink" Target="https://fbref.com/en/comps/11/2016-2017/2016-2017-Serie-A-Stats" TargetMode="External"/><Relationship Id="rId2573" Type="http://schemas.openxmlformats.org/officeDocument/2006/relationships/hyperlink" Target="https://fbref.com/en/squads/19c3f8c4/2018-2019/c23/Ajax-Stats-Eredivisie" TargetMode="External"/><Relationship Id="rId410" Type="http://schemas.openxmlformats.org/officeDocument/2006/relationships/hyperlink" Target="https://fbref.com/en/players/69384e5d/matchlogs/2022-2023/summary/Neymar-Match-Logs" TargetMode="External"/><Relationship Id="rId894" Type="http://schemas.openxmlformats.org/officeDocument/2006/relationships/hyperlink" Target="https://fbref.com/en/squads/acbb6a5b/2019-2020/c20/RB-Leipzig-Stats-Bundesliga" TargetMode="External"/><Relationship Id="rId1243" Type="http://schemas.openxmlformats.org/officeDocument/2006/relationships/hyperlink" Target="https://fbref.com/en/players/5d4f7d61/matchlogs/2016-2017/summary/Patrik-Schick-Match-Logs" TargetMode="External"/><Relationship Id="rId2574" Type="http://schemas.openxmlformats.org/officeDocument/2006/relationships/hyperlink" Target="https://fbref.com/en/comps/23/2018-2019/2018-2019-Eredivisie-Stats" TargetMode="External"/><Relationship Id="rId893" Type="http://schemas.openxmlformats.org/officeDocument/2006/relationships/hyperlink" Target="https://fbref.com/en/players/7c56da38/matchlogs/2018-2019/summary/Christopher-Nkunku-Match-Logs" TargetMode="External"/><Relationship Id="rId1244" Type="http://schemas.openxmlformats.org/officeDocument/2006/relationships/hyperlink" Target="https://fbref.com/en/squads/cf74a709/2017-2018/c11/Roma-Stats-Serie-A" TargetMode="External"/><Relationship Id="rId2575" Type="http://schemas.openxmlformats.org/officeDocument/2006/relationships/hyperlink" Target="https://fbref.com/en/players/6622454d/matchlogs/2018-2019/summary/Hakim-Ziyech-Match-Logs" TargetMode="External"/><Relationship Id="rId892" Type="http://schemas.openxmlformats.org/officeDocument/2006/relationships/hyperlink" Target="https://fbref.com/en/comps/13/2018-2019/2018-2019-Ligue-1-Stats" TargetMode="External"/><Relationship Id="rId1245" Type="http://schemas.openxmlformats.org/officeDocument/2006/relationships/hyperlink" Target="https://fbref.com/en/comps/11/2017-2018/2017-2018-Serie-A-Stats" TargetMode="External"/><Relationship Id="rId2576" Type="http://schemas.openxmlformats.org/officeDocument/2006/relationships/hyperlink" Target="https://fbref.com/en/squads/19c3f8c4/2019-2020/c23/Ajax-Stats-Eredivisie" TargetMode="External"/><Relationship Id="rId1279" Type="http://schemas.openxmlformats.org/officeDocument/2006/relationships/hyperlink" Target="https://fbref.com/en/players/178ae8f8/matchlogs/2016-2017/summary/Diogo-Jota-Match-Logs" TargetMode="External"/><Relationship Id="rId2126" Type="http://schemas.openxmlformats.org/officeDocument/2006/relationships/hyperlink" Target="https://fbref.com/en/players/79300479/matchlogs/2023-2024/summary/Martin-Odegaard-Match-Logs" TargetMode="External"/><Relationship Id="rId2127" Type="http://schemas.openxmlformats.org/officeDocument/2006/relationships/hyperlink" Target="https://fbref.com/en/squads/18bb7c10/2024-2025/c9/Arsenal-Stats-Premier-League" TargetMode="External"/><Relationship Id="rId2128" Type="http://schemas.openxmlformats.org/officeDocument/2006/relationships/hyperlink" Target="https://fbref.com/en/comps/9/Premier-League-Stats" TargetMode="External"/><Relationship Id="rId2129" Type="http://schemas.openxmlformats.org/officeDocument/2006/relationships/hyperlink" Target="https://fbref.com/en/players/79300479/matchlogs/2024-2025/summary/Martin-Odegaard-Match-Logs" TargetMode="External"/><Relationship Id="rId448" Type="http://schemas.openxmlformats.org/officeDocument/2006/relationships/hyperlink" Target="https://fbref.com/en/comps/9/2020-2021/2020-2021-Premier-League-Stats" TargetMode="External"/><Relationship Id="rId447" Type="http://schemas.openxmlformats.org/officeDocument/2006/relationships/hyperlink" Target="https://fbref.com/en/squads/361ca564/2020-2021/c9/Tottenham-Hotspur-Stats-Premier-League" TargetMode="External"/><Relationship Id="rId446" Type="http://schemas.openxmlformats.org/officeDocument/2006/relationships/hyperlink" Target="https://fbref.com/en/players/92e7e919/matchlogs/2019-2020/summary/Son-Heung-min-Match-Logs" TargetMode="External"/><Relationship Id="rId445" Type="http://schemas.openxmlformats.org/officeDocument/2006/relationships/hyperlink" Target="https://fbref.com/en/comps/9/2019-2020/2019-2020-Premier-League-Stats" TargetMode="External"/><Relationship Id="rId449" Type="http://schemas.openxmlformats.org/officeDocument/2006/relationships/hyperlink" Target="https://fbref.com/en/players/92e7e919/matchlogs/2020-2021/summary/Son-Heung-min-Match-Logs" TargetMode="External"/><Relationship Id="rId1270" Type="http://schemas.openxmlformats.org/officeDocument/2006/relationships/hyperlink" Target="https://fbref.com/en/players/5d4f7d61/matchlogs/2024-2025/summary/Patrik-Schick-Match-Logs" TargetMode="External"/><Relationship Id="rId440" Type="http://schemas.openxmlformats.org/officeDocument/2006/relationships/hyperlink" Target="https://fbref.com/en/players/92e7e919/matchlogs/2017-2018/summary/Son-Heung-min-Match-Logs" TargetMode="External"/><Relationship Id="rId1271" Type="http://schemas.openxmlformats.org/officeDocument/2006/relationships/hyperlink" Target="https://fbref.com/en/squads/f6af6f6f/2014-2015/c32/Pacos-de-Ferreira-Stats-Primeira-Liga" TargetMode="External"/><Relationship Id="rId1272" Type="http://schemas.openxmlformats.org/officeDocument/2006/relationships/hyperlink" Target="https://fbref.com/en/comps/32/2014-2015/2014-2015-Primeira-Liga-Stats" TargetMode="External"/><Relationship Id="rId1273" Type="http://schemas.openxmlformats.org/officeDocument/2006/relationships/hyperlink" Target="https://fbref.com/en/players/178ae8f8/matchlogs/2014-2015/summary/Diogo-Jota-Match-Logs" TargetMode="External"/><Relationship Id="rId2120" Type="http://schemas.openxmlformats.org/officeDocument/2006/relationships/hyperlink" Target="https://fbref.com/en/players/79300479/matchlogs/2021-2022/summary/Martin-Odegaard-Match-Logs" TargetMode="External"/><Relationship Id="rId1274" Type="http://schemas.openxmlformats.org/officeDocument/2006/relationships/hyperlink" Target="https://fbref.com/en/squads/f6af6f6f/2015-2016/c32/Pacos-de-Ferreira-Stats-Primeira-Liga" TargetMode="External"/><Relationship Id="rId2121" Type="http://schemas.openxmlformats.org/officeDocument/2006/relationships/hyperlink" Target="https://fbref.com/en/squads/18bb7c10/2022-2023/c9/Arsenal-Stats-Premier-League" TargetMode="External"/><Relationship Id="rId444" Type="http://schemas.openxmlformats.org/officeDocument/2006/relationships/hyperlink" Target="https://fbref.com/en/squads/361ca564/2019-2020/c9/Tottenham-Hotspur-Stats-Premier-League" TargetMode="External"/><Relationship Id="rId1275" Type="http://schemas.openxmlformats.org/officeDocument/2006/relationships/hyperlink" Target="https://fbref.com/en/comps/32/2015-2016/2015-2016-Primeira-Liga-Stats" TargetMode="External"/><Relationship Id="rId2122" Type="http://schemas.openxmlformats.org/officeDocument/2006/relationships/hyperlink" Target="https://fbref.com/en/comps/9/2022-2023/2022-2023-Premier-League-Stats" TargetMode="External"/><Relationship Id="rId443" Type="http://schemas.openxmlformats.org/officeDocument/2006/relationships/hyperlink" Target="https://fbref.com/en/players/92e7e919/matchlogs/2018-2019/summary/Son-Heung-min-Match-Logs" TargetMode="External"/><Relationship Id="rId1276" Type="http://schemas.openxmlformats.org/officeDocument/2006/relationships/hyperlink" Target="https://fbref.com/en/players/178ae8f8/matchlogs/2015-2016/summary/Diogo-Jota-Match-Logs" TargetMode="External"/><Relationship Id="rId2123" Type="http://schemas.openxmlformats.org/officeDocument/2006/relationships/hyperlink" Target="https://fbref.com/en/players/79300479/matchlogs/2022-2023/summary/Martin-Odegaard-Match-Logs" TargetMode="External"/><Relationship Id="rId442" Type="http://schemas.openxmlformats.org/officeDocument/2006/relationships/hyperlink" Target="https://fbref.com/en/comps/9/2018-2019/2018-2019-Premier-League-Stats" TargetMode="External"/><Relationship Id="rId1277" Type="http://schemas.openxmlformats.org/officeDocument/2006/relationships/hyperlink" Target="https://fbref.com/en/squads/5e876ee6/2016-2017/c32/Porto-Stats-Primeira-Liga" TargetMode="External"/><Relationship Id="rId2124" Type="http://schemas.openxmlformats.org/officeDocument/2006/relationships/hyperlink" Target="https://fbref.com/en/squads/18bb7c10/2023-2024/c9/Arsenal-Stats-Premier-League" TargetMode="External"/><Relationship Id="rId441" Type="http://schemas.openxmlformats.org/officeDocument/2006/relationships/hyperlink" Target="https://fbref.com/en/squads/361ca564/2018-2019/c9/Tottenham-Hotspur-Stats-Premier-League" TargetMode="External"/><Relationship Id="rId1278" Type="http://schemas.openxmlformats.org/officeDocument/2006/relationships/hyperlink" Target="https://fbref.com/en/comps/32/2016-2017/2016-2017-Primeira-Liga-Stats" TargetMode="External"/><Relationship Id="rId2125" Type="http://schemas.openxmlformats.org/officeDocument/2006/relationships/hyperlink" Target="https://fbref.com/en/comps/9/2023-2024/2023-2024-Premier-League-Stats" TargetMode="External"/><Relationship Id="rId1268" Type="http://schemas.openxmlformats.org/officeDocument/2006/relationships/hyperlink" Target="https://fbref.com/en/squads/c7a9f859/2024-2025/c20/Bayer-Leverkusen-Stats-Bundesliga" TargetMode="External"/><Relationship Id="rId2115" Type="http://schemas.openxmlformats.org/officeDocument/2006/relationships/hyperlink" Target="https://fbref.com/en/squads/18bb7c10/2020-2021/c9/Arsenal-Stats-Premier-League" TargetMode="External"/><Relationship Id="rId1269" Type="http://schemas.openxmlformats.org/officeDocument/2006/relationships/hyperlink" Target="https://fbref.com/en/comps/20/Bundesliga-Stats" TargetMode="External"/><Relationship Id="rId2116" Type="http://schemas.openxmlformats.org/officeDocument/2006/relationships/hyperlink" Target="https://fbref.com/en/comps/9/2020-2021/2020-2021-Premier-League-Stats" TargetMode="External"/><Relationship Id="rId2117" Type="http://schemas.openxmlformats.org/officeDocument/2006/relationships/hyperlink" Target="https://fbref.com/en/players/79300479/matchlogs/2020-2021/summary/Martin-Odegaard-Match-Logs" TargetMode="External"/><Relationship Id="rId2118" Type="http://schemas.openxmlformats.org/officeDocument/2006/relationships/hyperlink" Target="https://fbref.com/en/squads/18bb7c10/2021-2022/c9/Arsenal-Stats-Premier-League" TargetMode="External"/><Relationship Id="rId2119" Type="http://schemas.openxmlformats.org/officeDocument/2006/relationships/hyperlink" Target="https://fbref.com/en/comps/9/2021-2022/2021-2022-Premier-League-Stats" TargetMode="External"/><Relationship Id="rId437" Type="http://schemas.openxmlformats.org/officeDocument/2006/relationships/hyperlink" Target="https://fbref.com/en/players/92e7e919/matchlogs/2016-2017/summary/Son-Heung-min-Match-Logs" TargetMode="External"/><Relationship Id="rId436" Type="http://schemas.openxmlformats.org/officeDocument/2006/relationships/hyperlink" Target="https://fbref.com/en/comps/9/2016-2017/2016-2017-Premier-League-Stats" TargetMode="External"/><Relationship Id="rId435" Type="http://schemas.openxmlformats.org/officeDocument/2006/relationships/hyperlink" Target="https://fbref.com/en/squads/361ca564/2016-2017/c9/Tottenham-Hotspur-Stats-Premier-League" TargetMode="External"/><Relationship Id="rId434" Type="http://schemas.openxmlformats.org/officeDocument/2006/relationships/hyperlink" Target="https://fbref.com/en/players/92e7e919/matchlogs/2015-2016/summary/Son-Heung-min-Match-Logs" TargetMode="External"/><Relationship Id="rId439" Type="http://schemas.openxmlformats.org/officeDocument/2006/relationships/hyperlink" Target="https://fbref.com/en/comps/9/2017-2018/2017-2018-Premier-League-Stats" TargetMode="External"/><Relationship Id="rId438" Type="http://schemas.openxmlformats.org/officeDocument/2006/relationships/hyperlink" Target="https://fbref.com/en/squads/361ca564/2017-2018/c9/Tottenham-Hotspur-Stats-Premier-League" TargetMode="External"/><Relationship Id="rId2590" Type="http://schemas.openxmlformats.org/officeDocument/2006/relationships/hyperlink" Target="https://fbref.com/en/players/6622454d/matchlogs/2023-2024/summary/Hakim-Ziyech-Match-Logs" TargetMode="External"/><Relationship Id="rId1260" Type="http://schemas.openxmlformats.org/officeDocument/2006/relationships/hyperlink" Target="https://fbref.com/en/comps/20/2021-2022/2021-2022-Bundesliga-Stats" TargetMode="External"/><Relationship Id="rId2591" Type="http://schemas.openxmlformats.org/officeDocument/2006/relationships/hyperlink" Target="https://fbref.com/en/squads/ecd11ca2/2024-2025/c26/Galatasaray-Stats-Super-Lig" TargetMode="External"/><Relationship Id="rId1261" Type="http://schemas.openxmlformats.org/officeDocument/2006/relationships/hyperlink" Target="https://fbref.com/en/players/5d4f7d61/matchlogs/2021-2022/summary/Patrik-Schick-Match-Logs" TargetMode="External"/><Relationship Id="rId2592" Type="http://schemas.openxmlformats.org/officeDocument/2006/relationships/hyperlink" Target="https://fbref.com/en/comps/26/Super-Lig-Stats" TargetMode="External"/><Relationship Id="rId1262" Type="http://schemas.openxmlformats.org/officeDocument/2006/relationships/hyperlink" Target="https://fbref.com/en/squads/c7a9f859/2022-2023/c20/Bayer-Leverkusen-Stats-Bundesliga" TargetMode="External"/><Relationship Id="rId2593" Type="http://schemas.openxmlformats.org/officeDocument/2006/relationships/hyperlink" Target="https://fbref.com/en/players/6622454d/matchlogs/2024-2025/summary/Hakim-Ziyech-Match-Logs" TargetMode="External"/><Relationship Id="rId1263" Type="http://schemas.openxmlformats.org/officeDocument/2006/relationships/hyperlink" Target="https://fbref.com/en/comps/20/2022-2023/2022-2023-Bundesliga-Stats" TargetMode="External"/><Relationship Id="rId2110" Type="http://schemas.openxmlformats.org/officeDocument/2006/relationships/hyperlink" Target="https://fbref.com/en/comps/12/2019-2020/2019-2020-La-Liga-Stats" TargetMode="External"/><Relationship Id="rId2594" Type="http://schemas.openxmlformats.org/officeDocument/2006/relationships/drawing" Target="../drawings/drawing1.xml"/><Relationship Id="rId433" Type="http://schemas.openxmlformats.org/officeDocument/2006/relationships/hyperlink" Target="https://fbref.com/en/comps/9/2015-2016/2015-2016-Premier-League-Stats" TargetMode="External"/><Relationship Id="rId1264" Type="http://schemas.openxmlformats.org/officeDocument/2006/relationships/hyperlink" Target="https://fbref.com/en/players/5d4f7d61/matchlogs/2022-2023/summary/Patrik-Schick-Match-Logs" TargetMode="External"/><Relationship Id="rId2111" Type="http://schemas.openxmlformats.org/officeDocument/2006/relationships/hyperlink" Target="https://fbref.com/en/players/79300479/matchlogs/2019-2020/summary/Martin-Odegaard-Match-Logs" TargetMode="External"/><Relationship Id="rId432" Type="http://schemas.openxmlformats.org/officeDocument/2006/relationships/hyperlink" Target="https://fbref.com/en/squads/361ca564/2015-2016/c9/Tottenham-Hotspur-Stats-Premier-League" TargetMode="External"/><Relationship Id="rId1265" Type="http://schemas.openxmlformats.org/officeDocument/2006/relationships/hyperlink" Target="https://fbref.com/en/squads/c7a9f859/2023-2024/c20/Bayer-Leverkusen-Stats-Bundesliga" TargetMode="External"/><Relationship Id="rId2112" Type="http://schemas.openxmlformats.org/officeDocument/2006/relationships/hyperlink" Target="https://fbref.com/en/squads/53a2f082/2020-2021/c12/Real-Madrid-Stats-La-Liga" TargetMode="External"/><Relationship Id="rId431" Type="http://schemas.openxmlformats.org/officeDocument/2006/relationships/hyperlink" Target="https://fbref.com/en/players/92e7e919/matchlogs/2015-2016/summary/Son-Heung-min-Match-Logs" TargetMode="External"/><Relationship Id="rId1266" Type="http://schemas.openxmlformats.org/officeDocument/2006/relationships/hyperlink" Target="https://fbref.com/en/comps/20/2023-2024/2023-2024-Bundesliga-Stats" TargetMode="External"/><Relationship Id="rId2113" Type="http://schemas.openxmlformats.org/officeDocument/2006/relationships/hyperlink" Target="https://fbref.com/en/comps/12/2020-2021/2020-2021-La-Liga-Stats" TargetMode="External"/><Relationship Id="rId430" Type="http://schemas.openxmlformats.org/officeDocument/2006/relationships/hyperlink" Target="https://fbref.com/en/comps/20/2015-2016/2015-2016-Bundesliga-Stats" TargetMode="External"/><Relationship Id="rId1267" Type="http://schemas.openxmlformats.org/officeDocument/2006/relationships/hyperlink" Target="https://fbref.com/en/players/5d4f7d61/matchlogs/2023-2024/summary/Patrik-Schick-Match-Logs" TargetMode="External"/><Relationship Id="rId2114" Type="http://schemas.openxmlformats.org/officeDocument/2006/relationships/hyperlink" Target="https://fbref.com/en/players/79300479/matchlogs/2020-2021/summary/Martin-Odegaard-Match-Log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hyperlink" Target="https://fbref.com/en/squads/13dc44fd/2002-2003/c32/Sporting-CP-Stats-Primeira-Liga" TargetMode="External"/><Relationship Id="rId3" Type="http://schemas.openxmlformats.org/officeDocument/2006/relationships/hyperlink" Target="https://fbref.com/en/squads/19538871/2003-2004/c9/Manchester-United-Stats-Premier-League" TargetMode="External"/><Relationship Id="rId4" Type="http://schemas.openxmlformats.org/officeDocument/2006/relationships/hyperlink" Target="https://fbref.com/en/squads/19538871/2004-2005/c9/Manchester-United-Stats-Premier-League" TargetMode="External"/><Relationship Id="rId9" Type="http://schemas.openxmlformats.org/officeDocument/2006/relationships/hyperlink" Target="https://fbref.com/en/squads/53a2f082/2009-2010/c12/Real-Madrid-Stats-La-Liga" TargetMode="External"/><Relationship Id="rId5" Type="http://schemas.openxmlformats.org/officeDocument/2006/relationships/hyperlink" Target="https://fbref.com/en/squads/19538871/2005-2006/c9/Manchester-United-Stats-Premier-League" TargetMode="External"/><Relationship Id="rId6" Type="http://schemas.openxmlformats.org/officeDocument/2006/relationships/hyperlink" Target="https://fbref.com/en/squads/19538871/2006-2007/c9/Manchester-United-Stats-Premier-League" TargetMode="External"/><Relationship Id="rId7" Type="http://schemas.openxmlformats.org/officeDocument/2006/relationships/hyperlink" Target="https://fbref.com/en/squads/19538871/2007-2008/c9/Manchester-United-Stats-Premier-League" TargetMode="External"/><Relationship Id="rId8" Type="http://schemas.openxmlformats.org/officeDocument/2006/relationships/hyperlink" Target="https://fbref.com/en/squads/19538871/2008-2009/c9/Manchester-United-Stats-Premier-League" TargetMode="External"/><Relationship Id="rId20" Type="http://schemas.openxmlformats.org/officeDocument/2006/relationships/hyperlink" Target="https://fbref.com/en/squads/e0652b02/2020-2021/c11/Juventus-Stats-Serie-A" TargetMode="External"/><Relationship Id="rId22" Type="http://schemas.openxmlformats.org/officeDocument/2006/relationships/hyperlink" Target="https://fbref.com/en/squads/19538871/2021-2022/c9/Manchester-United-Stats-Premier-League" TargetMode="External"/><Relationship Id="rId21" Type="http://schemas.openxmlformats.org/officeDocument/2006/relationships/hyperlink" Target="https://fbref.com/en/squads/e0652b02/2021-2022/c11/Juventus-Stats-Serie-A" TargetMode="External"/><Relationship Id="rId24" Type="http://schemas.openxmlformats.org/officeDocument/2006/relationships/hyperlink" Target="https://fbref.com/en/squads/19538871/2022-2023/c9/Manchester-United-Stats-Premier-League" TargetMode="External"/><Relationship Id="rId23" Type="http://schemas.openxmlformats.org/officeDocument/2006/relationships/hyperlink" Target="https://fbref.com/en/squads/6baef27f/2022-2023/c70/Al-Nassr-Stats-Saudi-Professional-League" TargetMode="External"/><Relationship Id="rId26" Type="http://schemas.openxmlformats.org/officeDocument/2006/relationships/hyperlink" Target="https://fbref.com/en/squads/6baef27f/2024-2025/c70/Al-Nassr-Stats-Saudi-Professional-League" TargetMode="External"/><Relationship Id="rId25" Type="http://schemas.openxmlformats.org/officeDocument/2006/relationships/hyperlink" Target="https://fbref.com/en/squads/6baef27f/2023-2024/c70/Al-Nassr-Stats-Saudi-Professional-League" TargetMode="External"/><Relationship Id="rId27" Type="http://schemas.openxmlformats.org/officeDocument/2006/relationships/drawing" Target="../drawings/drawing2.xml"/><Relationship Id="rId11" Type="http://schemas.openxmlformats.org/officeDocument/2006/relationships/hyperlink" Target="https://fbref.com/en/squads/53a2f082/2011-2012/c12/Real-Madrid-Stats-La-Liga" TargetMode="External"/><Relationship Id="rId10" Type="http://schemas.openxmlformats.org/officeDocument/2006/relationships/hyperlink" Target="https://fbref.com/en/squads/53a2f082/2010-2011/c12/Real-Madrid-Stats-La-Liga" TargetMode="External"/><Relationship Id="rId13" Type="http://schemas.openxmlformats.org/officeDocument/2006/relationships/hyperlink" Target="https://fbref.com/en/squads/53a2f082/2013-2014/c12/Real-Madrid-Stats-La-Liga" TargetMode="External"/><Relationship Id="rId12" Type="http://schemas.openxmlformats.org/officeDocument/2006/relationships/hyperlink" Target="https://fbref.com/en/squads/53a2f082/2012-2013/c12/Real-Madrid-Stats-La-Liga" TargetMode="External"/><Relationship Id="rId15" Type="http://schemas.openxmlformats.org/officeDocument/2006/relationships/hyperlink" Target="https://fbref.com/en/squads/53a2f082/2015-2016/c12/Real-Madrid-Stats-La-Liga" TargetMode="External"/><Relationship Id="rId14" Type="http://schemas.openxmlformats.org/officeDocument/2006/relationships/hyperlink" Target="https://fbref.com/en/squads/53a2f082/2014-2015/c12/Real-Madrid-Stats-La-Liga" TargetMode="External"/><Relationship Id="rId17" Type="http://schemas.openxmlformats.org/officeDocument/2006/relationships/hyperlink" Target="https://fbref.com/en/squads/53a2f082/2017-2018/c12/Real-Madrid-Stats-La-Liga" TargetMode="External"/><Relationship Id="rId16" Type="http://schemas.openxmlformats.org/officeDocument/2006/relationships/hyperlink" Target="https://fbref.com/en/squads/53a2f082/2016-2017/c12/Real-Madrid-Stats-La-Liga" TargetMode="External"/><Relationship Id="rId19" Type="http://schemas.openxmlformats.org/officeDocument/2006/relationships/hyperlink" Target="https://fbref.com/en/squads/e0652b02/2019-2020/c11/Juventus-Stats-Serie-A" TargetMode="External"/><Relationship Id="rId18" Type="http://schemas.openxmlformats.org/officeDocument/2006/relationships/hyperlink" Target="https://fbref.com/en/squads/e0652b02/2018-2019/c11/Juventus-Stats-Serie-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9.71"/>
    <col customWidth="1" min="3" max="3" width="4.43"/>
    <col customWidth="1" min="4" max="4" width="16.0"/>
    <col customWidth="1" min="5" max="5" width="8.29"/>
    <col customWidth="1" min="6" max="6" width="28.0"/>
    <col customWidth="1" min="7" max="7" width="7.14"/>
    <col customWidth="1" min="8" max="8" width="3.86"/>
    <col customWidth="1" min="9" max="9" width="6.0"/>
    <col customWidth="1" min="10" max="11" width="5.0"/>
    <col customWidth="1" min="12" max="12" width="3.71"/>
    <col customWidth="1" min="13" max="13" width="3.86"/>
    <col customWidth="1" min="14" max="14" width="4.57"/>
    <col customWidth="1" min="15" max="15" width="5.29"/>
    <col customWidth="1" min="16" max="16" width="3.29"/>
    <col customWidth="1" min="17" max="17" width="5.71"/>
    <col customWidth="1" min="18" max="18" width="5.0"/>
    <col customWidth="1" min="19" max="19" width="5.14"/>
    <col customWidth="1" min="20" max="20" width="5.0"/>
    <col customWidth="1" min="21" max="21" width="5.57"/>
    <col customWidth="1" min="22" max="22" width="5.0"/>
    <col customWidth="1" min="23" max="23" width="10.14"/>
    <col customWidth="1" min="24" max="29" width="5.0"/>
    <col customWidth="1" min="30" max="30" width="5.29"/>
    <col customWidth="1" min="31" max="31" width="7.57"/>
    <col customWidth="1" min="32" max="33" width="5.0"/>
    <col customWidth="1" min="34" max="34" width="7.86"/>
    <col customWidth="1" min="35" max="35" width="5.57"/>
    <col customWidth="1" min="36" max="36" width="10.14"/>
    <col customWidth="1" min="37" max="37" width="8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26</v>
      </c>
      <c r="AF1" s="1" t="s">
        <v>19</v>
      </c>
      <c r="AG1" s="1" t="s">
        <v>21</v>
      </c>
      <c r="AH1" s="1" t="s">
        <v>27</v>
      </c>
      <c r="AI1" s="1" t="s">
        <v>20</v>
      </c>
      <c r="AJ1" s="1" t="s">
        <v>22</v>
      </c>
      <c r="AK1" s="1" t="s">
        <v>28</v>
      </c>
    </row>
    <row r="2">
      <c r="A2" s="1">
        <v>1.0</v>
      </c>
      <c r="B2" s="1" t="s">
        <v>29</v>
      </c>
      <c r="C2" s="1">
        <v>17.0</v>
      </c>
      <c r="D2" s="2" t="s">
        <v>30</v>
      </c>
      <c r="E2" s="1" t="s">
        <v>31</v>
      </c>
      <c r="F2" s="2" t="s">
        <v>32</v>
      </c>
      <c r="G2" s="1" t="s">
        <v>33</v>
      </c>
      <c r="H2" s="1">
        <v>7.0</v>
      </c>
      <c r="I2" s="1">
        <v>0.0</v>
      </c>
      <c r="J2" s="1">
        <v>70.0</v>
      </c>
      <c r="K2" s="1">
        <v>0.8</v>
      </c>
      <c r="L2" s="1">
        <v>1.0</v>
      </c>
      <c r="M2" s="1">
        <v>0.0</v>
      </c>
      <c r="N2" s="1">
        <v>1.0</v>
      </c>
      <c r="O2" s="1">
        <v>1.0</v>
      </c>
      <c r="P2" s="1">
        <v>0.0</v>
      </c>
      <c r="Q2" s="1">
        <v>0.0</v>
      </c>
      <c r="R2" s="1">
        <v>0.0</v>
      </c>
      <c r="S2" s="1">
        <v>0.0</v>
      </c>
      <c r="AA2" s="1">
        <v>1.29</v>
      </c>
      <c r="AB2" s="1">
        <v>0.0</v>
      </c>
      <c r="AC2" s="1">
        <v>1.29</v>
      </c>
      <c r="AD2" s="1">
        <v>1.29</v>
      </c>
      <c r="AE2" s="1">
        <v>1.29</v>
      </c>
      <c r="AK2" s="2" t="s">
        <v>28</v>
      </c>
    </row>
    <row r="3">
      <c r="A3" s="1">
        <v>1.0</v>
      </c>
      <c r="B3" s="1" t="s">
        <v>34</v>
      </c>
      <c r="C3" s="1">
        <v>18.0</v>
      </c>
      <c r="D3" s="2" t="s">
        <v>30</v>
      </c>
      <c r="E3" s="1" t="s">
        <v>35</v>
      </c>
      <c r="F3" s="2" t="s">
        <v>32</v>
      </c>
      <c r="G3" s="1" t="s">
        <v>33</v>
      </c>
      <c r="H3" s="1">
        <v>17.0</v>
      </c>
      <c r="I3" s="1">
        <v>11.0</v>
      </c>
      <c r="J3" s="1">
        <v>911.0</v>
      </c>
      <c r="K3" s="1">
        <v>10.1</v>
      </c>
      <c r="L3" s="1">
        <v>6.0</v>
      </c>
      <c r="M3" s="1">
        <v>3.0</v>
      </c>
      <c r="N3" s="1">
        <v>9.0</v>
      </c>
      <c r="O3" s="1">
        <v>6.0</v>
      </c>
      <c r="P3" s="1">
        <v>0.0</v>
      </c>
      <c r="Q3" s="1">
        <v>0.0</v>
      </c>
      <c r="R3" s="1">
        <v>2.0</v>
      </c>
      <c r="S3" s="1">
        <v>0.0</v>
      </c>
      <c r="AA3" s="1">
        <v>0.59</v>
      </c>
      <c r="AB3" s="1">
        <v>0.3</v>
      </c>
      <c r="AC3" s="1">
        <v>0.89</v>
      </c>
      <c r="AD3" s="1">
        <v>0.59</v>
      </c>
      <c r="AE3" s="1">
        <v>0.89</v>
      </c>
      <c r="AK3" s="2" t="s">
        <v>28</v>
      </c>
    </row>
    <row r="4">
      <c r="A4" s="1">
        <v>1.0</v>
      </c>
      <c r="B4" s="1" t="s">
        <v>36</v>
      </c>
      <c r="C4" s="1">
        <v>19.0</v>
      </c>
      <c r="D4" s="2" t="s">
        <v>30</v>
      </c>
      <c r="E4" s="1" t="s">
        <v>37</v>
      </c>
      <c r="F4" s="2" t="s">
        <v>32</v>
      </c>
      <c r="G4" s="1" t="s">
        <v>38</v>
      </c>
      <c r="H4" s="1">
        <v>26.0</v>
      </c>
      <c r="I4" s="1">
        <v>23.0</v>
      </c>
      <c r="J4" s="1">
        <v>1983.0</v>
      </c>
      <c r="K4" s="1">
        <v>22.0</v>
      </c>
      <c r="L4" s="1">
        <v>14.0</v>
      </c>
      <c r="M4" s="1">
        <v>3.0</v>
      </c>
      <c r="N4" s="1">
        <v>17.0</v>
      </c>
      <c r="O4" s="1">
        <v>14.0</v>
      </c>
      <c r="P4" s="1">
        <v>0.0</v>
      </c>
      <c r="Q4" s="1">
        <v>0.0</v>
      </c>
      <c r="R4" s="1">
        <v>2.0</v>
      </c>
      <c r="S4" s="1">
        <v>0.0</v>
      </c>
      <c r="AA4" s="1">
        <v>0.64</v>
      </c>
      <c r="AB4" s="1">
        <v>0.14</v>
      </c>
      <c r="AC4" s="1">
        <v>0.77</v>
      </c>
      <c r="AD4" s="1">
        <v>0.64</v>
      </c>
      <c r="AE4" s="1">
        <v>0.77</v>
      </c>
      <c r="AK4" s="2" t="s">
        <v>28</v>
      </c>
    </row>
    <row r="5">
      <c r="A5" s="1">
        <v>1.0</v>
      </c>
      <c r="B5" s="1" t="s">
        <v>39</v>
      </c>
      <c r="C5" s="1">
        <v>20.0</v>
      </c>
      <c r="D5" s="2" t="s">
        <v>30</v>
      </c>
      <c r="E5" s="1" t="s">
        <v>40</v>
      </c>
      <c r="F5" s="2" t="s">
        <v>32</v>
      </c>
      <c r="G5" s="1" t="s">
        <v>41</v>
      </c>
      <c r="H5" s="1">
        <v>27.0</v>
      </c>
      <c r="I5" s="1">
        <v>23.0</v>
      </c>
      <c r="J5" s="1">
        <v>1973.0</v>
      </c>
      <c r="K5" s="1">
        <v>21.9</v>
      </c>
      <c r="L5" s="1">
        <v>10.0</v>
      </c>
      <c r="M5" s="1">
        <v>12.0</v>
      </c>
      <c r="N5" s="1">
        <v>22.0</v>
      </c>
      <c r="O5" s="1">
        <v>6.0</v>
      </c>
      <c r="P5" s="1">
        <v>4.0</v>
      </c>
      <c r="Q5" s="1">
        <v>4.0</v>
      </c>
      <c r="R5" s="1">
        <v>2.0</v>
      </c>
      <c r="S5" s="1">
        <v>0.0</v>
      </c>
      <c r="AA5" s="1">
        <v>0.46</v>
      </c>
      <c r="AB5" s="1">
        <v>0.55</v>
      </c>
      <c r="AC5" s="1">
        <v>1.0</v>
      </c>
      <c r="AD5" s="1">
        <v>0.27</v>
      </c>
      <c r="AE5" s="1">
        <v>0.82</v>
      </c>
      <c r="AK5" s="2" t="s">
        <v>28</v>
      </c>
    </row>
    <row r="6">
      <c r="A6" s="1">
        <v>1.0</v>
      </c>
      <c r="B6" s="1" t="s">
        <v>42</v>
      </c>
      <c r="C6" s="1">
        <v>21.0</v>
      </c>
      <c r="D6" s="2" t="s">
        <v>30</v>
      </c>
      <c r="E6" s="1" t="s">
        <v>43</v>
      </c>
      <c r="F6" s="2" t="s">
        <v>32</v>
      </c>
      <c r="G6" s="1" t="s">
        <v>33</v>
      </c>
      <c r="H6" s="1">
        <v>31.0</v>
      </c>
      <c r="I6" s="1">
        <v>27.0</v>
      </c>
      <c r="J6" s="1">
        <v>2516.0</v>
      </c>
      <c r="K6" s="1">
        <v>28.0</v>
      </c>
      <c r="L6" s="1">
        <v>23.0</v>
      </c>
      <c r="M6" s="1">
        <v>11.0</v>
      </c>
      <c r="N6" s="1">
        <v>34.0</v>
      </c>
      <c r="O6" s="1">
        <v>20.0</v>
      </c>
      <c r="P6" s="1">
        <v>3.0</v>
      </c>
      <c r="Q6" s="1">
        <v>4.0</v>
      </c>
      <c r="R6" s="1">
        <v>2.0</v>
      </c>
      <c r="S6" s="1">
        <v>0.0</v>
      </c>
      <c r="AA6" s="1">
        <v>0.82</v>
      </c>
      <c r="AB6" s="1">
        <v>0.39</v>
      </c>
      <c r="AC6" s="1">
        <v>1.22</v>
      </c>
      <c r="AD6" s="1">
        <v>0.72</v>
      </c>
      <c r="AE6" s="1">
        <v>1.11</v>
      </c>
      <c r="AK6" s="2" t="s">
        <v>28</v>
      </c>
    </row>
    <row r="7">
      <c r="A7" s="1">
        <v>1.0</v>
      </c>
      <c r="B7" s="1" t="s">
        <v>44</v>
      </c>
      <c r="C7" s="1">
        <v>22.0</v>
      </c>
      <c r="D7" s="2" t="s">
        <v>30</v>
      </c>
      <c r="E7" s="1" t="s">
        <v>45</v>
      </c>
      <c r="F7" s="2" t="s">
        <v>32</v>
      </c>
      <c r="G7" s="1" t="s">
        <v>33</v>
      </c>
      <c r="H7" s="1">
        <v>35.0</v>
      </c>
      <c r="I7" s="1">
        <v>30.0</v>
      </c>
      <c r="J7" s="1">
        <v>2805.0</v>
      </c>
      <c r="K7" s="1">
        <v>31.2</v>
      </c>
      <c r="L7" s="1">
        <v>34.0</v>
      </c>
      <c r="M7" s="1">
        <v>9.0</v>
      </c>
      <c r="N7" s="1">
        <v>43.0</v>
      </c>
      <c r="O7" s="1">
        <v>33.0</v>
      </c>
      <c r="P7" s="1">
        <v>1.0</v>
      </c>
      <c r="Q7" s="1">
        <v>1.0</v>
      </c>
      <c r="R7" s="1">
        <v>3.0</v>
      </c>
      <c r="S7" s="1">
        <v>0.0</v>
      </c>
      <c r="AA7" s="1">
        <v>1.09</v>
      </c>
      <c r="AB7" s="1">
        <v>0.29</v>
      </c>
      <c r="AC7" s="1">
        <v>1.38</v>
      </c>
      <c r="AD7" s="1">
        <v>1.06</v>
      </c>
      <c r="AE7" s="1">
        <v>1.35</v>
      </c>
      <c r="AK7" s="2" t="s">
        <v>28</v>
      </c>
    </row>
    <row r="8">
      <c r="A8" s="1">
        <v>1.0</v>
      </c>
      <c r="B8" s="1" t="s">
        <v>46</v>
      </c>
      <c r="C8" s="1">
        <v>23.0</v>
      </c>
      <c r="D8" s="2" t="s">
        <v>30</v>
      </c>
      <c r="E8" s="1" t="s">
        <v>47</v>
      </c>
      <c r="F8" s="2" t="s">
        <v>32</v>
      </c>
      <c r="G8" s="1" t="s">
        <v>33</v>
      </c>
      <c r="H8" s="1">
        <v>33.0</v>
      </c>
      <c r="I8" s="1">
        <v>31.0</v>
      </c>
      <c r="J8" s="1">
        <v>2858.0</v>
      </c>
      <c r="K8" s="1">
        <v>31.8</v>
      </c>
      <c r="L8" s="1">
        <v>31.0</v>
      </c>
      <c r="M8" s="1">
        <v>19.0</v>
      </c>
      <c r="N8" s="1">
        <v>50.0</v>
      </c>
      <c r="O8" s="1">
        <v>27.0</v>
      </c>
      <c r="P8" s="1">
        <v>4.0</v>
      </c>
      <c r="Q8" s="1">
        <v>4.0</v>
      </c>
      <c r="R8" s="1">
        <v>3.0</v>
      </c>
      <c r="S8" s="1">
        <v>0.0</v>
      </c>
      <c r="AA8" s="1">
        <v>0.98</v>
      </c>
      <c r="AB8" s="1">
        <v>0.6</v>
      </c>
      <c r="AC8" s="1">
        <v>1.57</v>
      </c>
      <c r="AD8" s="1">
        <v>0.85</v>
      </c>
      <c r="AE8" s="1">
        <v>1.45</v>
      </c>
      <c r="AK8" s="2" t="s">
        <v>28</v>
      </c>
    </row>
    <row r="9">
      <c r="A9" s="1">
        <v>1.0</v>
      </c>
      <c r="B9" s="1" t="s">
        <v>48</v>
      </c>
      <c r="C9" s="1">
        <v>24.0</v>
      </c>
      <c r="D9" s="2" t="s">
        <v>30</v>
      </c>
      <c r="E9" s="1" t="s">
        <v>49</v>
      </c>
      <c r="F9" s="2" t="s">
        <v>32</v>
      </c>
      <c r="G9" s="1" t="s">
        <v>38</v>
      </c>
      <c r="H9" s="1">
        <v>37.0</v>
      </c>
      <c r="I9" s="1">
        <v>36.0</v>
      </c>
      <c r="J9" s="1">
        <v>3270.0</v>
      </c>
      <c r="K9" s="1">
        <v>36.3</v>
      </c>
      <c r="L9" s="1">
        <v>50.0</v>
      </c>
      <c r="M9" s="1">
        <v>16.0</v>
      </c>
      <c r="N9" s="1">
        <v>66.0</v>
      </c>
      <c r="O9" s="1">
        <v>40.0</v>
      </c>
      <c r="P9" s="1">
        <v>10.0</v>
      </c>
      <c r="Q9" s="1">
        <v>11.0</v>
      </c>
      <c r="R9" s="1">
        <v>6.0</v>
      </c>
      <c r="S9" s="1">
        <v>0.0</v>
      </c>
      <c r="AA9" s="1">
        <v>1.38</v>
      </c>
      <c r="AB9" s="1">
        <v>0.44</v>
      </c>
      <c r="AC9" s="1">
        <v>1.82</v>
      </c>
      <c r="AD9" s="1">
        <v>1.1</v>
      </c>
      <c r="AE9" s="1">
        <v>1.54</v>
      </c>
      <c r="AK9" s="2" t="s">
        <v>28</v>
      </c>
    </row>
    <row r="10">
      <c r="A10" s="1">
        <v>1.0</v>
      </c>
      <c r="B10" s="1" t="s">
        <v>50</v>
      </c>
      <c r="C10" s="1">
        <v>25.0</v>
      </c>
      <c r="D10" s="2" t="s">
        <v>30</v>
      </c>
      <c r="E10" s="1" t="s">
        <v>51</v>
      </c>
      <c r="F10" s="2" t="s">
        <v>32</v>
      </c>
      <c r="G10" s="1" t="s">
        <v>33</v>
      </c>
      <c r="H10" s="1">
        <v>32.0</v>
      </c>
      <c r="I10" s="1">
        <v>28.0</v>
      </c>
      <c r="J10" s="1">
        <v>2650.0</v>
      </c>
      <c r="K10" s="1">
        <v>29.4</v>
      </c>
      <c r="L10" s="1">
        <v>46.0</v>
      </c>
      <c r="M10" s="1">
        <v>11.0</v>
      </c>
      <c r="N10" s="1">
        <v>57.0</v>
      </c>
      <c r="O10" s="1">
        <v>42.0</v>
      </c>
      <c r="P10" s="1">
        <v>4.0</v>
      </c>
      <c r="Q10" s="1">
        <v>4.0</v>
      </c>
      <c r="R10" s="1">
        <v>1.0</v>
      </c>
      <c r="S10" s="1">
        <v>0.0</v>
      </c>
      <c r="AA10" s="1">
        <v>1.56</v>
      </c>
      <c r="AB10" s="1">
        <v>0.37</v>
      </c>
      <c r="AC10" s="1">
        <v>1.94</v>
      </c>
      <c r="AD10" s="1">
        <v>1.43</v>
      </c>
      <c r="AE10" s="1">
        <v>1.8</v>
      </c>
      <c r="AK10" s="2" t="s">
        <v>28</v>
      </c>
    </row>
    <row r="11">
      <c r="A11" s="1">
        <v>1.0</v>
      </c>
      <c r="B11" s="1" t="s">
        <v>52</v>
      </c>
      <c r="C11" s="1">
        <v>26.0</v>
      </c>
      <c r="D11" s="2" t="s">
        <v>30</v>
      </c>
      <c r="E11" s="1" t="s">
        <v>53</v>
      </c>
      <c r="F11" s="2" t="s">
        <v>32</v>
      </c>
      <c r="G11" s="1" t="s">
        <v>38</v>
      </c>
      <c r="H11" s="1">
        <v>31.0</v>
      </c>
      <c r="I11" s="1">
        <v>29.0</v>
      </c>
      <c r="J11" s="1">
        <v>2501.0</v>
      </c>
      <c r="K11" s="1">
        <v>27.8</v>
      </c>
      <c r="L11" s="1">
        <v>28.0</v>
      </c>
      <c r="M11" s="1">
        <v>11.0</v>
      </c>
      <c r="N11" s="1">
        <v>39.0</v>
      </c>
      <c r="O11" s="1">
        <v>21.0</v>
      </c>
      <c r="P11" s="1">
        <v>7.0</v>
      </c>
      <c r="Q11" s="1">
        <v>8.0</v>
      </c>
      <c r="R11" s="1">
        <v>2.0</v>
      </c>
      <c r="S11" s="1">
        <v>0.0</v>
      </c>
      <c r="AA11" s="1">
        <v>1.01</v>
      </c>
      <c r="AB11" s="1">
        <v>0.4</v>
      </c>
      <c r="AC11" s="1">
        <v>1.4</v>
      </c>
      <c r="AD11" s="1">
        <v>0.76</v>
      </c>
      <c r="AE11" s="1">
        <v>1.15</v>
      </c>
      <c r="AK11" s="2" t="s">
        <v>28</v>
      </c>
    </row>
    <row r="12">
      <c r="A12" s="1">
        <v>1.0</v>
      </c>
      <c r="B12" s="1" t="s">
        <v>54</v>
      </c>
      <c r="C12" s="1">
        <v>27.0</v>
      </c>
      <c r="D12" s="2" t="s">
        <v>30</v>
      </c>
      <c r="E12" s="1" t="s">
        <v>55</v>
      </c>
      <c r="F12" s="2" t="s">
        <v>32</v>
      </c>
      <c r="G12" s="3" t="s">
        <v>56</v>
      </c>
      <c r="H12" s="1">
        <v>38.0</v>
      </c>
      <c r="I12" s="1">
        <v>37.0</v>
      </c>
      <c r="J12" s="1">
        <v>3375.0</v>
      </c>
      <c r="K12" s="1">
        <v>37.5</v>
      </c>
      <c r="L12" s="1">
        <v>43.0</v>
      </c>
      <c r="M12" s="1">
        <v>18.0</v>
      </c>
      <c r="N12" s="1">
        <v>61.0</v>
      </c>
      <c r="O12" s="1">
        <v>38.0</v>
      </c>
      <c r="P12" s="1">
        <v>5.0</v>
      </c>
      <c r="Q12" s="1">
        <v>6.0</v>
      </c>
      <c r="R12" s="1">
        <v>4.0</v>
      </c>
      <c r="S12" s="1">
        <v>0.0</v>
      </c>
      <c r="AA12" s="1">
        <v>1.15</v>
      </c>
      <c r="AB12" s="1">
        <v>0.48</v>
      </c>
      <c r="AC12" s="1">
        <v>1.63</v>
      </c>
      <c r="AD12" s="1">
        <v>1.01</v>
      </c>
      <c r="AE12" s="1">
        <v>1.49</v>
      </c>
      <c r="AK12" s="2" t="s">
        <v>28</v>
      </c>
    </row>
    <row r="13">
      <c r="A13" s="1">
        <v>1.0</v>
      </c>
      <c r="B13" s="1" t="s">
        <v>57</v>
      </c>
      <c r="C13" s="1">
        <v>28.0</v>
      </c>
      <c r="D13" s="2" t="s">
        <v>30</v>
      </c>
      <c r="E13" s="1" t="s">
        <v>58</v>
      </c>
      <c r="F13" s="2" t="s">
        <v>32</v>
      </c>
      <c r="G13" s="1" t="s">
        <v>33</v>
      </c>
      <c r="H13" s="1">
        <v>33.0</v>
      </c>
      <c r="I13" s="1">
        <v>31.0</v>
      </c>
      <c r="J13" s="1">
        <v>2729.0</v>
      </c>
      <c r="K13" s="1">
        <v>30.3</v>
      </c>
      <c r="L13" s="1">
        <v>26.0</v>
      </c>
      <c r="M13" s="1">
        <v>14.0</v>
      </c>
      <c r="N13" s="1">
        <v>40.0</v>
      </c>
      <c r="O13" s="1">
        <v>23.0</v>
      </c>
      <c r="P13" s="1">
        <v>3.0</v>
      </c>
      <c r="Q13" s="1">
        <v>7.0</v>
      </c>
      <c r="R13" s="1">
        <v>3.0</v>
      </c>
      <c r="S13" s="1">
        <v>0.0</v>
      </c>
      <c r="AA13" s="1">
        <v>0.86</v>
      </c>
      <c r="AB13" s="1">
        <v>0.46</v>
      </c>
      <c r="AC13" s="1">
        <v>1.32</v>
      </c>
      <c r="AD13" s="1">
        <v>0.76</v>
      </c>
      <c r="AE13" s="1">
        <v>1.22</v>
      </c>
      <c r="AK13" s="2" t="s">
        <v>28</v>
      </c>
    </row>
    <row r="14">
      <c r="A14" s="1">
        <v>1.0</v>
      </c>
      <c r="B14" s="1" t="s">
        <v>59</v>
      </c>
      <c r="C14" s="1">
        <v>29.0</v>
      </c>
      <c r="D14" s="2" t="s">
        <v>30</v>
      </c>
      <c r="E14" s="1" t="s">
        <v>60</v>
      </c>
      <c r="F14" s="2" t="s">
        <v>32</v>
      </c>
      <c r="G14" s="1" t="s">
        <v>38</v>
      </c>
      <c r="H14" s="1">
        <v>34.0</v>
      </c>
      <c r="I14" s="1">
        <v>32.0</v>
      </c>
      <c r="J14" s="1">
        <v>2830.0</v>
      </c>
      <c r="K14" s="1">
        <v>31.4</v>
      </c>
      <c r="L14" s="1">
        <v>37.0</v>
      </c>
      <c r="M14" s="1">
        <v>9.0</v>
      </c>
      <c r="N14" s="1">
        <v>46.0</v>
      </c>
      <c r="O14" s="1">
        <v>31.0</v>
      </c>
      <c r="P14" s="1">
        <v>6.0</v>
      </c>
      <c r="Q14" s="1">
        <v>7.0</v>
      </c>
      <c r="R14" s="1">
        <v>6.0</v>
      </c>
      <c r="S14" s="1">
        <v>0.0</v>
      </c>
      <c r="AA14" s="1">
        <v>1.18</v>
      </c>
      <c r="AB14" s="1">
        <v>0.29</v>
      </c>
      <c r="AC14" s="1">
        <v>1.46</v>
      </c>
      <c r="AD14" s="1">
        <v>0.99</v>
      </c>
      <c r="AE14" s="1">
        <v>1.27</v>
      </c>
      <c r="AK14" s="2" t="s">
        <v>28</v>
      </c>
    </row>
    <row r="15">
      <c r="A15" s="1">
        <v>1.0</v>
      </c>
      <c r="B15" s="1" t="s">
        <v>61</v>
      </c>
      <c r="C15" s="1">
        <v>30.0</v>
      </c>
      <c r="D15" s="2" t="s">
        <v>30</v>
      </c>
      <c r="E15" s="1" t="s">
        <v>62</v>
      </c>
      <c r="F15" s="2" t="s">
        <v>32</v>
      </c>
      <c r="G15" s="1" t="s">
        <v>33</v>
      </c>
      <c r="H15" s="1">
        <v>36.0</v>
      </c>
      <c r="I15" s="1">
        <v>32.0</v>
      </c>
      <c r="J15" s="1">
        <v>3000.0</v>
      </c>
      <c r="K15" s="1">
        <v>33.3</v>
      </c>
      <c r="L15" s="1">
        <v>34.0</v>
      </c>
      <c r="M15" s="1">
        <v>12.0</v>
      </c>
      <c r="N15" s="1">
        <v>46.0</v>
      </c>
      <c r="O15" s="1">
        <v>32.0</v>
      </c>
      <c r="P15" s="1">
        <v>2.0</v>
      </c>
      <c r="Q15" s="1">
        <v>4.0</v>
      </c>
      <c r="R15" s="1">
        <v>3.0</v>
      </c>
      <c r="S15" s="1">
        <v>0.0</v>
      </c>
      <c r="T15" s="1">
        <v>27.1</v>
      </c>
      <c r="U15" s="1">
        <v>24.0</v>
      </c>
      <c r="V15" s="1">
        <v>13.9</v>
      </c>
      <c r="W15" s="1">
        <v>37.9</v>
      </c>
      <c r="X15" s="1">
        <v>211.0</v>
      </c>
      <c r="Y15" s="1">
        <v>333.0</v>
      </c>
      <c r="Z15" s="1">
        <v>263.0</v>
      </c>
      <c r="AA15" s="1">
        <v>1.02</v>
      </c>
      <c r="AB15" s="1">
        <v>0.36</v>
      </c>
      <c r="AC15" s="1">
        <v>1.38</v>
      </c>
      <c r="AD15" s="1">
        <v>0.96</v>
      </c>
      <c r="AE15" s="1">
        <v>1.32</v>
      </c>
      <c r="AF15" s="1">
        <v>0.81</v>
      </c>
      <c r="AG15" s="1">
        <v>0.42</v>
      </c>
      <c r="AH15" s="1">
        <v>1.23</v>
      </c>
      <c r="AI15" s="1">
        <v>0.72</v>
      </c>
      <c r="AJ15" s="1">
        <v>1.14</v>
      </c>
      <c r="AK15" s="2" t="s">
        <v>28</v>
      </c>
    </row>
    <row r="16">
      <c r="A16" s="1">
        <v>1.0</v>
      </c>
      <c r="B16" s="1" t="s">
        <v>63</v>
      </c>
      <c r="C16" s="1">
        <v>31.0</v>
      </c>
      <c r="D16" s="2" t="s">
        <v>30</v>
      </c>
      <c r="E16" s="1" t="s">
        <v>64</v>
      </c>
      <c r="F16" s="2" t="s">
        <v>32</v>
      </c>
      <c r="G16" s="1" t="s">
        <v>33</v>
      </c>
      <c r="H16" s="1">
        <v>34.0</v>
      </c>
      <c r="I16" s="1">
        <v>29.0</v>
      </c>
      <c r="J16" s="1">
        <v>2713.0</v>
      </c>
      <c r="K16" s="1">
        <v>30.1</v>
      </c>
      <c r="L16" s="1">
        <v>36.0</v>
      </c>
      <c r="M16" s="1">
        <v>13.0</v>
      </c>
      <c r="N16" s="1">
        <v>49.0</v>
      </c>
      <c r="O16" s="1">
        <v>32.0</v>
      </c>
      <c r="P16" s="1">
        <v>4.0</v>
      </c>
      <c r="Q16" s="1">
        <v>5.0</v>
      </c>
      <c r="R16" s="1">
        <v>3.0</v>
      </c>
      <c r="S16" s="1">
        <v>0.0</v>
      </c>
      <c r="T16" s="1">
        <v>23.8</v>
      </c>
      <c r="U16" s="1">
        <v>19.9</v>
      </c>
      <c r="V16" s="1">
        <v>14.4</v>
      </c>
      <c r="W16" s="1">
        <v>34.2</v>
      </c>
      <c r="X16" s="1">
        <v>153.0</v>
      </c>
      <c r="Y16" s="1">
        <v>328.0</v>
      </c>
      <c r="Z16" s="1">
        <v>206.0</v>
      </c>
      <c r="AA16" s="1">
        <v>1.19</v>
      </c>
      <c r="AB16" s="1">
        <v>0.43</v>
      </c>
      <c r="AC16" s="1">
        <v>1.63</v>
      </c>
      <c r="AD16" s="1">
        <v>1.06</v>
      </c>
      <c r="AE16" s="1">
        <v>1.49</v>
      </c>
      <c r="AF16" s="1">
        <v>0.79</v>
      </c>
      <c r="AG16" s="1">
        <v>0.48</v>
      </c>
      <c r="AH16" s="1">
        <v>1.27</v>
      </c>
      <c r="AI16" s="1">
        <v>0.66</v>
      </c>
      <c r="AJ16" s="1">
        <v>1.14</v>
      </c>
      <c r="AK16" s="2" t="s">
        <v>28</v>
      </c>
    </row>
    <row r="17">
      <c r="A17" s="1">
        <v>1.0</v>
      </c>
      <c r="B17" s="1" t="s">
        <v>65</v>
      </c>
      <c r="C17" s="1">
        <v>32.0</v>
      </c>
      <c r="D17" s="2" t="s">
        <v>30</v>
      </c>
      <c r="E17" s="1" t="s">
        <v>66</v>
      </c>
      <c r="F17" s="2" t="s">
        <v>32</v>
      </c>
      <c r="G17" s="1" t="s">
        <v>38</v>
      </c>
      <c r="H17" s="1">
        <v>33.0</v>
      </c>
      <c r="I17" s="1">
        <v>32.0</v>
      </c>
      <c r="J17" s="1">
        <v>2880.0</v>
      </c>
      <c r="K17" s="1">
        <v>32.0</v>
      </c>
      <c r="L17" s="1">
        <v>25.0</v>
      </c>
      <c r="M17" s="1">
        <v>21.0</v>
      </c>
      <c r="N17" s="1">
        <v>46.0</v>
      </c>
      <c r="O17" s="1">
        <v>20.0</v>
      </c>
      <c r="P17" s="1">
        <v>5.0</v>
      </c>
      <c r="Q17" s="1">
        <v>5.0</v>
      </c>
      <c r="R17" s="1">
        <v>4.0</v>
      </c>
      <c r="S17" s="1">
        <v>0.0</v>
      </c>
      <c r="T17" s="1">
        <v>19.4</v>
      </c>
      <c r="U17" s="1">
        <v>15.4</v>
      </c>
      <c r="V17" s="1">
        <v>15.4</v>
      </c>
      <c r="W17" s="1">
        <v>30.8</v>
      </c>
      <c r="X17" s="1">
        <v>220.0</v>
      </c>
      <c r="Y17" s="1">
        <v>323.0</v>
      </c>
      <c r="Z17" s="1">
        <v>252.0</v>
      </c>
      <c r="AA17" s="1">
        <v>0.78</v>
      </c>
      <c r="AB17" s="1">
        <v>0.66</v>
      </c>
      <c r="AC17" s="1">
        <v>1.44</v>
      </c>
      <c r="AD17" s="1">
        <v>0.62</v>
      </c>
      <c r="AE17" s="1">
        <v>1.28</v>
      </c>
      <c r="AF17" s="1">
        <v>0.61</v>
      </c>
      <c r="AG17" s="1">
        <v>0.48</v>
      </c>
      <c r="AH17" s="1">
        <v>1.09</v>
      </c>
      <c r="AI17" s="1">
        <v>0.48</v>
      </c>
      <c r="AJ17" s="1">
        <v>0.96</v>
      </c>
      <c r="AK17" s="2" t="s">
        <v>28</v>
      </c>
    </row>
    <row r="18">
      <c r="A18" s="1">
        <v>1.0</v>
      </c>
      <c r="B18" s="1" t="s">
        <v>67</v>
      </c>
      <c r="C18" s="1">
        <v>33.0</v>
      </c>
      <c r="D18" s="2" t="s">
        <v>30</v>
      </c>
      <c r="E18" s="1" t="s">
        <v>68</v>
      </c>
      <c r="F18" s="2" t="s">
        <v>32</v>
      </c>
      <c r="G18" s="1" t="s">
        <v>41</v>
      </c>
      <c r="H18" s="1">
        <v>35.0</v>
      </c>
      <c r="I18" s="1">
        <v>33.0</v>
      </c>
      <c r="J18" s="1">
        <v>3023.0</v>
      </c>
      <c r="K18" s="1">
        <v>33.6</v>
      </c>
      <c r="L18" s="1">
        <v>30.0</v>
      </c>
      <c r="M18" s="1">
        <v>9.0</v>
      </c>
      <c r="N18" s="1">
        <v>39.0</v>
      </c>
      <c r="O18" s="1">
        <v>27.0</v>
      </c>
      <c r="P18" s="1">
        <v>3.0</v>
      </c>
      <c r="Q18" s="1">
        <v>5.0</v>
      </c>
      <c r="R18" s="1">
        <v>4.0</v>
      </c>
      <c r="S18" s="1">
        <v>0.0</v>
      </c>
      <c r="T18" s="1">
        <v>22.1</v>
      </c>
      <c r="U18" s="1">
        <v>17.8</v>
      </c>
      <c r="V18" s="1">
        <v>9.5</v>
      </c>
      <c r="W18" s="1">
        <v>27.2</v>
      </c>
      <c r="X18" s="1">
        <v>215.0</v>
      </c>
      <c r="Y18" s="1">
        <v>335.0</v>
      </c>
      <c r="Z18" s="1">
        <v>263.0</v>
      </c>
      <c r="AA18" s="1">
        <v>0.89</v>
      </c>
      <c r="AB18" s="1">
        <v>0.27</v>
      </c>
      <c r="AC18" s="1">
        <v>1.16</v>
      </c>
      <c r="AD18" s="1">
        <v>0.8</v>
      </c>
      <c r="AE18" s="1">
        <v>1.07</v>
      </c>
      <c r="AF18" s="1">
        <v>0.66</v>
      </c>
      <c r="AG18" s="1">
        <v>0.28</v>
      </c>
      <c r="AH18" s="1">
        <v>0.94</v>
      </c>
      <c r="AI18" s="1">
        <v>0.53</v>
      </c>
      <c r="AJ18" s="1">
        <v>0.81</v>
      </c>
      <c r="AK18" s="2" t="s">
        <v>28</v>
      </c>
    </row>
    <row r="19">
      <c r="A19" s="1">
        <v>1.0</v>
      </c>
      <c r="B19" s="1" t="s">
        <v>69</v>
      </c>
      <c r="C19" s="1">
        <v>34.0</v>
      </c>
      <c r="D19" s="2" t="s">
        <v>70</v>
      </c>
      <c r="E19" s="1" t="s">
        <v>71</v>
      </c>
      <c r="F19" s="2" t="s">
        <v>72</v>
      </c>
      <c r="G19" s="1" t="s">
        <v>33</v>
      </c>
      <c r="H19" s="1">
        <v>26.0</v>
      </c>
      <c r="I19" s="1">
        <v>24.0</v>
      </c>
      <c r="J19" s="1">
        <v>2153.0</v>
      </c>
      <c r="K19" s="1">
        <v>23.9</v>
      </c>
      <c r="L19" s="1">
        <v>6.0</v>
      </c>
      <c r="M19" s="1">
        <v>14.0</v>
      </c>
      <c r="N19" s="1">
        <v>20.0</v>
      </c>
      <c r="O19" s="1">
        <v>6.0</v>
      </c>
      <c r="P19" s="1">
        <v>0.0</v>
      </c>
      <c r="Q19" s="1">
        <v>0.0</v>
      </c>
      <c r="R19" s="1">
        <v>0.0</v>
      </c>
      <c r="S19" s="1">
        <v>0.0</v>
      </c>
      <c r="T19" s="1">
        <v>10.0</v>
      </c>
      <c r="U19" s="1">
        <v>10.0</v>
      </c>
      <c r="V19" s="1">
        <v>8.8</v>
      </c>
      <c r="W19" s="1">
        <v>18.9</v>
      </c>
      <c r="X19" s="1">
        <v>113.0</v>
      </c>
      <c r="Y19" s="1">
        <v>291.0</v>
      </c>
      <c r="Z19" s="1">
        <v>125.0</v>
      </c>
      <c r="AA19" s="1">
        <v>0.25</v>
      </c>
      <c r="AB19" s="1">
        <v>0.59</v>
      </c>
      <c r="AC19" s="1">
        <v>0.84</v>
      </c>
      <c r="AD19" s="1">
        <v>0.25</v>
      </c>
      <c r="AE19" s="1">
        <v>0.84</v>
      </c>
      <c r="AF19" s="1">
        <v>0.42</v>
      </c>
      <c r="AG19" s="1">
        <v>0.37</v>
      </c>
      <c r="AH19" s="1">
        <v>0.79</v>
      </c>
      <c r="AI19" s="1">
        <v>0.42</v>
      </c>
      <c r="AJ19" s="1">
        <v>0.79</v>
      </c>
      <c r="AK19" s="2" t="s">
        <v>28</v>
      </c>
    </row>
    <row r="20">
      <c r="A20" s="1">
        <v>1.0</v>
      </c>
      <c r="B20" s="1" t="s">
        <v>73</v>
      </c>
      <c r="C20" s="1">
        <v>35.0</v>
      </c>
      <c r="D20" s="2" t="s">
        <v>70</v>
      </c>
      <c r="E20" s="1" t="s">
        <v>74</v>
      </c>
      <c r="F20" s="2" t="s">
        <v>72</v>
      </c>
      <c r="G20" s="1" t="s">
        <v>33</v>
      </c>
      <c r="H20" s="1">
        <v>32.0</v>
      </c>
      <c r="I20" s="1">
        <v>32.0</v>
      </c>
      <c r="J20" s="1">
        <v>2837.0</v>
      </c>
      <c r="K20" s="1">
        <v>31.5</v>
      </c>
      <c r="L20" s="1">
        <v>16.0</v>
      </c>
      <c r="M20" s="1">
        <v>16.0</v>
      </c>
      <c r="N20" s="1">
        <v>32.0</v>
      </c>
      <c r="O20" s="1">
        <v>16.0</v>
      </c>
      <c r="P20" s="1">
        <v>0.0</v>
      </c>
      <c r="Q20" s="1">
        <v>0.0</v>
      </c>
      <c r="R20" s="1">
        <v>0.0</v>
      </c>
      <c r="S20" s="1">
        <v>0.0</v>
      </c>
      <c r="T20" s="1">
        <v>15.5</v>
      </c>
      <c r="U20" s="1">
        <v>15.5</v>
      </c>
      <c r="V20" s="1">
        <v>13.4</v>
      </c>
      <c r="W20" s="1">
        <v>28.9</v>
      </c>
      <c r="X20" s="1">
        <v>114.0</v>
      </c>
      <c r="Y20" s="1">
        <v>300.0</v>
      </c>
      <c r="Z20" s="1">
        <v>220.0</v>
      </c>
      <c r="AA20" s="1">
        <v>0.51</v>
      </c>
      <c r="AB20" s="1">
        <v>0.51</v>
      </c>
      <c r="AC20" s="1">
        <v>1.02</v>
      </c>
      <c r="AD20" s="1">
        <v>0.51</v>
      </c>
      <c r="AE20" s="1">
        <v>1.02</v>
      </c>
      <c r="AF20" s="1">
        <v>0.49</v>
      </c>
      <c r="AG20" s="1">
        <v>0.43</v>
      </c>
      <c r="AH20" s="1">
        <v>0.92</v>
      </c>
      <c r="AI20" s="1">
        <v>0.49</v>
      </c>
      <c r="AJ20" s="1">
        <v>0.92</v>
      </c>
      <c r="AK20" s="2" t="s">
        <v>28</v>
      </c>
    </row>
    <row r="21" ht="15.75" customHeight="1">
      <c r="A21" s="1">
        <v>1.0</v>
      </c>
      <c r="B21" s="1">
        <v>2023.0</v>
      </c>
      <c r="C21" s="1">
        <v>35.0</v>
      </c>
      <c r="D21" s="2" t="s">
        <v>75</v>
      </c>
      <c r="E21" s="1" t="s">
        <v>76</v>
      </c>
      <c r="F21" s="2" t="s">
        <v>77</v>
      </c>
      <c r="G21" s="1" t="s">
        <v>78</v>
      </c>
      <c r="H21" s="1">
        <v>6.0</v>
      </c>
      <c r="I21" s="1">
        <v>4.0</v>
      </c>
      <c r="J21" s="1">
        <v>373.0</v>
      </c>
      <c r="K21" s="1">
        <v>4.1</v>
      </c>
      <c r="L21" s="1">
        <v>1.0</v>
      </c>
      <c r="M21" s="1">
        <v>2.0</v>
      </c>
      <c r="N21" s="1">
        <v>3.0</v>
      </c>
      <c r="O21" s="1">
        <v>1.0</v>
      </c>
      <c r="P21" s="1">
        <v>0.0</v>
      </c>
      <c r="Q21" s="1">
        <v>0.0</v>
      </c>
      <c r="R21" s="1">
        <v>0.0</v>
      </c>
      <c r="S21" s="1">
        <v>0.0</v>
      </c>
      <c r="T21" s="1">
        <v>2.6</v>
      </c>
      <c r="U21" s="1">
        <v>2.6</v>
      </c>
      <c r="V21" s="1">
        <v>1.4</v>
      </c>
      <c r="W21" s="1">
        <v>4.0</v>
      </c>
      <c r="X21" s="1">
        <v>18.0</v>
      </c>
      <c r="Y21" s="1">
        <v>36.0</v>
      </c>
      <c r="Z21" s="1">
        <v>32.0</v>
      </c>
      <c r="AA21" s="1">
        <v>0.24</v>
      </c>
      <c r="AB21" s="1">
        <v>0.48</v>
      </c>
      <c r="AC21" s="1">
        <v>0.72</v>
      </c>
      <c r="AD21" s="1">
        <v>0.24</v>
      </c>
      <c r="AE21" s="1">
        <v>0.72</v>
      </c>
      <c r="AF21" s="1">
        <v>0.63</v>
      </c>
      <c r="AG21" s="1">
        <v>0.33</v>
      </c>
      <c r="AH21" s="1">
        <v>0.96</v>
      </c>
      <c r="AI21" s="1">
        <v>0.63</v>
      </c>
      <c r="AJ21" s="1">
        <v>0.96</v>
      </c>
      <c r="AK21" s="2" t="s">
        <v>28</v>
      </c>
    </row>
    <row r="22" ht="15.75" customHeight="1">
      <c r="A22" s="1">
        <v>1.0</v>
      </c>
      <c r="B22" s="1">
        <v>2024.0</v>
      </c>
      <c r="C22" s="1">
        <v>36.0</v>
      </c>
      <c r="D22" s="2" t="s">
        <v>75</v>
      </c>
      <c r="E22" s="1" t="s">
        <v>79</v>
      </c>
      <c r="F22" s="2" t="s">
        <v>77</v>
      </c>
      <c r="G22" s="1" t="s">
        <v>33</v>
      </c>
      <c r="H22" s="1">
        <v>19.0</v>
      </c>
      <c r="I22" s="1">
        <v>15.0</v>
      </c>
      <c r="J22" s="1">
        <v>1489.0</v>
      </c>
      <c r="K22" s="1">
        <v>16.5</v>
      </c>
      <c r="L22" s="1">
        <v>20.0</v>
      </c>
      <c r="M22" s="1">
        <v>11.0</v>
      </c>
      <c r="N22" s="1">
        <v>31.0</v>
      </c>
      <c r="O22" s="1">
        <v>19.0</v>
      </c>
      <c r="P22" s="1">
        <v>1.0</v>
      </c>
      <c r="Q22" s="1">
        <v>1.0</v>
      </c>
      <c r="R22" s="1">
        <v>2.0</v>
      </c>
      <c r="S22" s="1">
        <v>0.0</v>
      </c>
      <c r="T22" s="1">
        <v>11.8</v>
      </c>
      <c r="U22" s="1">
        <v>11.0</v>
      </c>
      <c r="V22" s="1">
        <v>4.0</v>
      </c>
      <c r="W22" s="1">
        <v>15.1</v>
      </c>
      <c r="X22" s="1">
        <v>70.0</v>
      </c>
      <c r="Y22" s="1">
        <v>166.0</v>
      </c>
      <c r="Z22" s="1">
        <v>120.0</v>
      </c>
      <c r="AA22" s="1">
        <v>1.21</v>
      </c>
      <c r="AB22" s="1">
        <v>0.66</v>
      </c>
      <c r="AC22" s="1">
        <v>1.87</v>
      </c>
      <c r="AD22" s="1">
        <v>1.15</v>
      </c>
      <c r="AE22" s="1">
        <v>1.81</v>
      </c>
      <c r="AF22" s="1">
        <v>0.71</v>
      </c>
      <c r="AG22" s="1">
        <v>0.24</v>
      </c>
      <c r="AH22" s="1">
        <v>0.96</v>
      </c>
      <c r="AI22" s="1">
        <v>0.67</v>
      </c>
      <c r="AJ22" s="1">
        <v>0.91</v>
      </c>
      <c r="AK22" s="2" t="s">
        <v>28</v>
      </c>
    </row>
    <row r="23" ht="15.75" customHeight="1">
      <c r="A23" s="1">
        <v>2.0</v>
      </c>
      <c r="B23" s="1" t="s">
        <v>29</v>
      </c>
      <c r="C23" s="1">
        <v>16.0</v>
      </c>
      <c r="D23" s="2" t="s">
        <v>80</v>
      </c>
      <c r="E23" s="1" t="s">
        <v>81</v>
      </c>
      <c r="F23" s="2" t="s">
        <v>72</v>
      </c>
      <c r="G23" s="1" t="s">
        <v>33</v>
      </c>
      <c r="H23" s="1">
        <v>6.0</v>
      </c>
      <c r="I23" s="1">
        <v>1.0</v>
      </c>
      <c r="J23" s="1">
        <v>112.0</v>
      </c>
      <c r="K23" s="1">
        <v>1.2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AA23" s="1">
        <v>0.0</v>
      </c>
      <c r="AB23" s="1">
        <v>0.0</v>
      </c>
      <c r="AC23" s="1">
        <v>0.0</v>
      </c>
      <c r="AD23" s="1">
        <v>0.0</v>
      </c>
      <c r="AE23" s="1">
        <v>0.0</v>
      </c>
      <c r="AK23" s="2" t="s">
        <v>28</v>
      </c>
    </row>
    <row r="24" ht="15.75" customHeight="1">
      <c r="A24" s="1">
        <v>2.0</v>
      </c>
      <c r="B24" s="1" t="s">
        <v>34</v>
      </c>
      <c r="C24" s="1">
        <v>17.0</v>
      </c>
      <c r="D24" s="2" t="s">
        <v>80</v>
      </c>
      <c r="E24" s="1" t="s">
        <v>82</v>
      </c>
      <c r="F24" s="2" t="s">
        <v>72</v>
      </c>
      <c r="G24" s="1" t="s">
        <v>33</v>
      </c>
      <c r="H24" s="1">
        <v>13.0</v>
      </c>
      <c r="I24" s="1">
        <v>4.0</v>
      </c>
      <c r="J24" s="1">
        <v>520.0</v>
      </c>
      <c r="K24" s="1">
        <v>5.8</v>
      </c>
      <c r="L24" s="1">
        <v>1.0</v>
      </c>
      <c r="M24" s="1">
        <v>2.0</v>
      </c>
      <c r="N24" s="1">
        <v>3.0</v>
      </c>
      <c r="O24" s="1">
        <v>1.0</v>
      </c>
      <c r="P24" s="1">
        <v>0.0</v>
      </c>
      <c r="Q24" s="1">
        <v>0.0</v>
      </c>
      <c r="R24" s="1">
        <v>1.0</v>
      </c>
      <c r="S24" s="1">
        <v>0.0</v>
      </c>
      <c r="AA24" s="1">
        <v>0.17</v>
      </c>
      <c r="AB24" s="1">
        <v>0.35</v>
      </c>
      <c r="AC24" s="1">
        <v>0.52</v>
      </c>
      <c r="AD24" s="1">
        <v>0.17</v>
      </c>
      <c r="AE24" s="1">
        <v>0.52</v>
      </c>
      <c r="AK24" s="2" t="s">
        <v>28</v>
      </c>
    </row>
    <row r="25" ht="15.75" customHeight="1">
      <c r="A25" s="1">
        <v>2.0</v>
      </c>
      <c r="B25" s="1" t="s">
        <v>36</v>
      </c>
      <c r="C25" s="1">
        <v>18.0</v>
      </c>
      <c r="D25" s="2" t="s">
        <v>80</v>
      </c>
      <c r="E25" s="1" t="s">
        <v>83</v>
      </c>
      <c r="F25" s="2" t="s">
        <v>72</v>
      </c>
      <c r="G25" s="1" t="s">
        <v>33</v>
      </c>
      <c r="H25" s="1">
        <v>21.0</v>
      </c>
      <c r="I25" s="1">
        <v>13.0</v>
      </c>
      <c r="J25" s="1">
        <v>1156.0</v>
      </c>
      <c r="K25" s="1">
        <v>12.8</v>
      </c>
      <c r="L25" s="1">
        <v>5.0</v>
      </c>
      <c r="M25" s="1">
        <v>2.0</v>
      </c>
      <c r="N25" s="1">
        <v>7.0</v>
      </c>
      <c r="O25" s="1">
        <v>4.0</v>
      </c>
      <c r="P25" s="1">
        <v>1.0</v>
      </c>
      <c r="Q25" s="1">
        <v>1.0</v>
      </c>
      <c r="R25" s="1">
        <v>0.0</v>
      </c>
      <c r="S25" s="1">
        <v>0.0</v>
      </c>
      <c r="AA25" s="1">
        <v>0.39</v>
      </c>
      <c r="AB25" s="1">
        <v>0.16</v>
      </c>
      <c r="AC25" s="1">
        <v>0.54</v>
      </c>
      <c r="AD25" s="1">
        <v>0.31</v>
      </c>
      <c r="AE25" s="1">
        <v>0.47</v>
      </c>
      <c r="AK25" s="2" t="s">
        <v>28</v>
      </c>
    </row>
    <row r="26" ht="15.75" customHeight="1">
      <c r="A26" s="1">
        <v>2.0</v>
      </c>
      <c r="B26" s="1" t="s">
        <v>39</v>
      </c>
      <c r="C26" s="1">
        <v>19.0</v>
      </c>
      <c r="D26" s="2" t="s">
        <v>80</v>
      </c>
      <c r="E26" s="1" t="s">
        <v>84</v>
      </c>
      <c r="F26" s="2" t="s">
        <v>72</v>
      </c>
      <c r="G26" s="1" t="s">
        <v>33</v>
      </c>
      <c r="H26" s="1">
        <v>36.0</v>
      </c>
      <c r="I26" s="1">
        <v>32.0</v>
      </c>
      <c r="J26" s="1">
        <v>2565.0</v>
      </c>
      <c r="K26" s="1">
        <v>28.5</v>
      </c>
      <c r="L26" s="1">
        <v>20.0</v>
      </c>
      <c r="M26" s="1">
        <v>7.0</v>
      </c>
      <c r="N26" s="1">
        <v>27.0</v>
      </c>
      <c r="O26" s="1">
        <v>20.0</v>
      </c>
      <c r="P26" s="1">
        <v>0.0</v>
      </c>
      <c r="Q26" s="1">
        <v>0.0</v>
      </c>
      <c r="R26" s="1">
        <v>1.0</v>
      </c>
      <c r="S26" s="1">
        <v>0.0</v>
      </c>
      <c r="AA26" s="1">
        <v>0.7</v>
      </c>
      <c r="AB26" s="1">
        <v>0.25</v>
      </c>
      <c r="AC26" s="1">
        <v>0.95</v>
      </c>
      <c r="AD26" s="1">
        <v>0.7</v>
      </c>
      <c r="AE26" s="1">
        <v>0.95</v>
      </c>
      <c r="AK26" s="2" t="s">
        <v>28</v>
      </c>
    </row>
    <row r="27" ht="15.75" customHeight="1">
      <c r="A27" s="1">
        <v>2.0</v>
      </c>
      <c r="B27" s="1" t="s">
        <v>42</v>
      </c>
      <c r="C27" s="1">
        <v>20.0</v>
      </c>
      <c r="D27" s="2" t="s">
        <v>80</v>
      </c>
      <c r="E27" s="1" t="s">
        <v>85</v>
      </c>
      <c r="F27" s="2" t="s">
        <v>72</v>
      </c>
      <c r="G27" s="1" t="s">
        <v>41</v>
      </c>
      <c r="H27" s="1">
        <v>36.0</v>
      </c>
      <c r="I27" s="1">
        <v>31.0</v>
      </c>
      <c r="J27" s="1">
        <v>2758.0</v>
      </c>
      <c r="K27" s="1">
        <v>30.6</v>
      </c>
      <c r="L27" s="1">
        <v>17.0</v>
      </c>
      <c r="M27" s="1">
        <v>2.0</v>
      </c>
      <c r="N27" s="1">
        <v>19.0</v>
      </c>
      <c r="O27" s="1">
        <v>15.0</v>
      </c>
      <c r="P27" s="1">
        <v>2.0</v>
      </c>
      <c r="Q27" s="1">
        <v>4.0</v>
      </c>
      <c r="R27" s="1">
        <v>1.0</v>
      </c>
      <c r="S27" s="1">
        <v>0.0</v>
      </c>
      <c r="AA27" s="1">
        <v>0.55</v>
      </c>
      <c r="AB27" s="1">
        <v>0.07</v>
      </c>
      <c r="AC27" s="1">
        <v>0.62</v>
      </c>
      <c r="AD27" s="1">
        <v>0.49</v>
      </c>
      <c r="AE27" s="1">
        <v>0.55</v>
      </c>
      <c r="AK27" s="2" t="s">
        <v>28</v>
      </c>
    </row>
    <row r="28" ht="15.75" customHeight="1">
      <c r="A28" s="1">
        <v>2.0</v>
      </c>
      <c r="B28" s="1" t="s">
        <v>44</v>
      </c>
      <c r="C28" s="1">
        <v>21.0</v>
      </c>
      <c r="D28" s="2" t="s">
        <v>86</v>
      </c>
      <c r="E28" s="1" t="s">
        <v>87</v>
      </c>
      <c r="F28" s="2" t="s">
        <v>32</v>
      </c>
      <c r="G28" s="1" t="s">
        <v>38</v>
      </c>
      <c r="H28" s="1">
        <v>27.0</v>
      </c>
      <c r="I28" s="1">
        <v>14.0</v>
      </c>
      <c r="J28" s="1">
        <v>1312.0</v>
      </c>
      <c r="K28" s="1">
        <v>14.6</v>
      </c>
      <c r="L28" s="1">
        <v>8.0</v>
      </c>
      <c r="M28" s="1">
        <v>3.0</v>
      </c>
      <c r="N28" s="1">
        <v>11.0</v>
      </c>
      <c r="O28" s="1">
        <v>8.0</v>
      </c>
      <c r="P28" s="1">
        <v>0.0</v>
      </c>
      <c r="Q28" s="1">
        <v>0.0</v>
      </c>
      <c r="R28" s="1">
        <v>0.0</v>
      </c>
      <c r="S28" s="1">
        <v>0.0</v>
      </c>
      <c r="AA28" s="1">
        <v>0.55</v>
      </c>
      <c r="AB28" s="1">
        <v>0.21</v>
      </c>
      <c r="AC28" s="1">
        <v>0.75</v>
      </c>
      <c r="AD28" s="1">
        <v>0.55</v>
      </c>
      <c r="AE28" s="1">
        <v>0.75</v>
      </c>
      <c r="AK28" s="2" t="s">
        <v>28</v>
      </c>
    </row>
    <row r="29" ht="15.75" customHeight="1">
      <c r="A29" s="1">
        <v>2.0</v>
      </c>
      <c r="B29" s="1" t="s">
        <v>46</v>
      </c>
      <c r="C29" s="1">
        <v>22.0</v>
      </c>
      <c r="D29" s="2" t="s">
        <v>86</v>
      </c>
      <c r="E29" s="1" t="s">
        <v>88</v>
      </c>
      <c r="F29" s="2" t="s">
        <v>32</v>
      </c>
      <c r="G29" s="1" t="s">
        <v>38</v>
      </c>
      <c r="H29" s="1">
        <v>33.0</v>
      </c>
      <c r="I29" s="1">
        <v>20.0</v>
      </c>
      <c r="J29" s="1">
        <v>1898.0</v>
      </c>
      <c r="K29" s="1">
        <v>21.1</v>
      </c>
      <c r="L29" s="1">
        <v>15.0</v>
      </c>
      <c r="M29" s="1">
        <v>4.0</v>
      </c>
      <c r="N29" s="1">
        <v>19.0</v>
      </c>
      <c r="O29" s="1">
        <v>15.0</v>
      </c>
      <c r="P29" s="1">
        <v>0.0</v>
      </c>
      <c r="Q29" s="1">
        <v>0.0</v>
      </c>
      <c r="R29" s="1">
        <v>1.0</v>
      </c>
      <c r="S29" s="1">
        <v>0.0</v>
      </c>
      <c r="AA29" s="1">
        <v>0.71</v>
      </c>
      <c r="AB29" s="1">
        <v>0.19</v>
      </c>
      <c r="AC29" s="1">
        <v>0.9</v>
      </c>
      <c r="AD29" s="1">
        <v>0.71</v>
      </c>
      <c r="AE29" s="1">
        <v>0.9</v>
      </c>
      <c r="AK29" s="2" t="s">
        <v>28</v>
      </c>
    </row>
    <row r="30" ht="15.75" customHeight="1">
      <c r="A30" s="1">
        <v>2.0</v>
      </c>
      <c r="B30" s="1" t="s">
        <v>48</v>
      </c>
      <c r="C30" s="1">
        <v>23.0</v>
      </c>
      <c r="D30" s="2" t="s">
        <v>86</v>
      </c>
      <c r="E30" s="1" t="s">
        <v>89</v>
      </c>
      <c r="F30" s="2" t="s">
        <v>32</v>
      </c>
      <c r="G30" s="1" t="s">
        <v>33</v>
      </c>
      <c r="H30" s="1">
        <v>34.0</v>
      </c>
      <c r="I30" s="1">
        <v>26.0</v>
      </c>
      <c r="J30" s="1">
        <v>2242.0</v>
      </c>
      <c r="K30" s="1">
        <v>24.9</v>
      </c>
      <c r="L30" s="1">
        <v>21.0</v>
      </c>
      <c r="M30" s="1">
        <v>8.0</v>
      </c>
      <c r="N30" s="1">
        <v>29.0</v>
      </c>
      <c r="O30" s="1">
        <v>21.0</v>
      </c>
      <c r="P30" s="1">
        <v>0.0</v>
      </c>
      <c r="Q30" s="1">
        <v>0.0</v>
      </c>
      <c r="R30" s="1">
        <v>0.0</v>
      </c>
      <c r="S30" s="1">
        <v>0.0</v>
      </c>
      <c r="AA30" s="1">
        <v>0.84</v>
      </c>
      <c r="AB30" s="1">
        <v>0.32</v>
      </c>
      <c r="AC30" s="1">
        <v>1.16</v>
      </c>
      <c r="AD30" s="1">
        <v>0.84</v>
      </c>
      <c r="AE30" s="1">
        <v>1.16</v>
      </c>
      <c r="AK30" s="2" t="s">
        <v>28</v>
      </c>
    </row>
    <row r="31" ht="15.75" customHeight="1">
      <c r="A31" s="1">
        <v>2.0</v>
      </c>
      <c r="B31" s="1" t="s">
        <v>50</v>
      </c>
      <c r="C31" s="1">
        <v>24.0</v>
      </c>
      <c r="D31" s="2" t="s">
        <v>86</v>
      </c>
      <c r="E31" s="1" t="s">
        <v>90</v>
      </c>
      <c r="F31" s="2" t="s">
        <v>32</v>
      </c>
      <c r="G31" s="1" t="s">
        <v>38</v>
      </c>
      <c r="H31" s="1">
        <v>30.0</v>
      </c>
      <c r="I31" s="1">
        <v>19.0</v>
      </c>
      <c r="J31" s="1">
        <v>1770.0</v>
      </c>
      <c r="K31" s="1">
        <v>19.7</v>
      </c>
      <c r="L31" s="1">
        <v>11.0</v>
      </c>
      <c r="M31" s="1">
        <v>12.0</v>
      </c>
      <c r="N31" s="1">
        <v>23.0</v>
      </c>
      <c r="O31" s="1">
        <v>11.0</v>
      </c>
      <c r="P31" s="1">
        <v>0.0</v>
      </c>
      <c r="Q31" s="1">
        <v>0.0</v>
      </c>
      <c r="R31" s="1">
        <v>0.0</v>
      </c>
      <c r="S31" s="1">
        <v>0.0</v>
      </c>
      <c r="AA31" s="1">
        <v>0.56</v>
      </c>
      <c r="AB31" s="1">
        <v>0.61</v>
      </c>
      <c r="AC31" s="1">
        <v>1.17</v>
      </c>
      <c r="AD31" s="1">
        <v>0.56</v>
      </c>
      <c r="AE31" s="1">
        <v>1.17</v>
      </c>
      <c r="AK31" s="2" t="s">
        <v>28</v>
      </c>
    </row>
    <row r="32" ht="15.75" customHeight="1">
      <c r="A32" s="1">
        <v>2.0</v>
      </c>
      <c r="B32" s="1" t="s">
        <v>52</v>
      </c>
      <c r="C32" s="1">
        <v>25.0</v>
      </c>
      <c r="D32" s="2" t="s">
        <v>86</v>
      </c>
      <c r="E32" s="1" t="s">
        <v>91</v>
      </c>
      <c r="F32" s="2" t="s">
        <v>32</v>
      </c>
      <c r="G32" s="1" t="s">
        <v>41</v>
      </c>
      <c r="H32" s="1">
        <v>35.0</v>
      </c>
      <c r="I32" s="1">
        <v>34.0</v>
      </c>
      <c r="J32" s="1">
        <v>2733.0</v>
      </c>
      <c r="K32" s="1">
        <v>30.4</v>
      </c>
      <c r="L32" s="1">
        <v>17.0</v>
      </c>
      <c r="M32" s="1">
        <v>8.0</v>
      </c>
      <c r="N32" s="1">
        <v>25.0</v>
      </c>
      <c r="O32" s="1">
        <v>17.0</v>
      </c>
      <c r="P32" s="1">
        <v>0.0</v>
      </c>
      <c r="Q32" s="1">
        <v>0.0</v>
      </c>
      <c r="R32" s="1">
        <v>2.0</v>
      </c>
      <c r="S32" s="1">
        <v>0.0</v>
      </c>
      <c r="AA32" s="1">
        <v>0.56</v>
      </c>
      <c r="AB32" s="1">
        <v>0.26</v>
      </c>
      <c r="AC32" s="1">
        <v>0.82</v>
      </c>
      <c r="AD32" s="1">
        <v>0.56</v>
      </c>
      <c r="AE32" s="1">
        <v>0.82</v>
      </c>
      <c r="AK32" s="2" t="s">
        <v>28</v>
      </c>
    </row>
    <row r="33" ht="15.75" customHeight="1">
      <c r="A33" s="1">
        <v>2.0</v>
      </c>
      <c r="B33" s="1" t="s">
        <v>54</v>
      </c>
      <c r="C33" s="1">
        <v>26.0</v>
      </c>
      <c r="D33" s="2" t="s">
        <v>86</v>
      </c>
      <c r="E33" s="1" t="s">
        <v>92</v>
      </c>
      <c r="F33" s="2" t="s">
        <v>32</v>
      </c>
      <c r="G33" s="1" t="s">
        <v>38</v>
      </c>
      <c r="H33" s="1">
        <v>29.0</v>
      </c>
      <c r="I33" s="1">
        <v>29.0</v>
      </c>
      <c r="J33" s="1">
        <v>2278.0</v>
      </c>
      <c r="K33" s="1">
        <v>25.3</v>
      </c>
      <c r="L33" s="1">
        <v>15.0</v>
      </c>
      <c r="M33" s="1">
        <v>11.0</v>
      </c>
      <c r="N33" s="1">
        <v>26.0</v>
      </c>
      <c r="O33" s="1">
        <v>15.0</v>
      </c>
      <c r="P33" s="1">
        <v>0.0</v>
      </c>
      <c r="Q33" s="1">
        <v>0.0</v>
      </c>
      <c r="R33" s="1">
        <v>1.0</v>
      </c>
      <c r="S33" s="1">
        <v>0.0</v>
      </c>
      <c r="AA33" s="1">
        <v>0.59</v>
      </c>
      <c r="AB33" s="1">
        <v>0.43</v>
      </c>
      <c r="AC33" s="1">
        <v>1.03</v>
      </c>
      <c r="AD33" s="1">
        <v>0.59</v>
      </c>
      <c r="AE33" s="1">
        <v>1.03</v>
      </c>
      <c r="AK33" s="2" t="s">
        <v>28</v>
      </c>
    </row>
    <row r="34" ht="15.75" customHeight="1">
      <c r="A34" s="1">
        <v>2.0</v>
      </c>
      <c r="B34" s="1" t="s">
        <v>57</v>
      </c>
      <c r="C34" s="1">
        <v>27.0</v>
      </c>
      <c r="D34" s="2" t="s">
        <v>86</v>
      </c>
      <c r="E34" s="1" t="s">
        <v>93</v>
      </c>
      <c r="F34" s="2" t="s">
        <v>32</v>
      </c>
      <c r="G34" s="1" t="s">
        <v>38</v>
      </c>
      <c r="H34" s="1">
        <v>27.0</v>
      </c>
      <c r="I34" s="1">
        <v>26.0</v>
      </c>
      <c r="J34" s="1">
        <v>1979.0</v>
      </c>
      <c r="K34" s="1">
        <v>22.0</v>
      </c>
      <c r="L34" s="1">
        <v>24.0</v>
      </c>
      <c r="M34" s="1">
        <v>7.0</v>
      </c>
      <c r="N34" s="1">
        <v>31.0</v>
      </c>
      <c r="O34" s="1">
        <v>24.0</v>
      </c>
      <c r="P34" s="1">
        <v>0.0</v>
      </c>
      <c r="Q34" s="1">
        <v>0.0</v>
      </c>
      <c r="R34" s="1">
        <v>1.0</v>
      </c>
      <c r="S34" s="1">
        <v>0.0</v>
      </c>
      <c r="AA34" s="1">
        <v>1.09</v>
      </c>
      <c r="AB34" s="1">
        <v>0.32</v>
      </c>
      <c r="AC34" s="1">
        <v>1.41</v>
      </c>
      <c r="AD34" s="1">
        <v>1.09</v>
      </c>
      <c r="AE34" s="1">
        <v>1.41</v>
      </c>
      <c r="AK34" s="2" t="s">
        <v>28</v>
      </c>
    </row>
    <row r="35" ht="15.75" customHeight="1">
      <c r="A35" s="1">
        <v>2.0</v>
      </c>
      <c r="B35" s="1" t="s">
        <v>59</v>
      </c>
      <c r="C35" s="1">
        <v>28.0</v>
      </c>
      <c r="D35" s="2" t="s">
        <v>86</v>
      </c>
      <c r="E35" s="1" t="s">
        <v>94</v>
      </c>
      <c r="F35" s="2" t="s">
        <v>32</v>
      </c>
      <c r="G35" s="1" t="s">
        <v>33</v>
      </c>
      <c r="H35" s="1">
        <v>29.0</v>
      </c>
      <c r="I35" s="1">
        <v>23.0</v>
      </c>
      <c r="J35" s="1">
        <v>1903.0</v>
      </c>
      <c r="K35" s="1">
        <v>21.1</v>
      </c>
      <c r="L35" s="1">
        <v>11.0</v>
      </c>
      <c r="M35" s="1">
        <v>5.0</v>
      </c>
      <c r="N35" s="1">
        <v>16.0</v>
      </c>
      <c r="O35" s="1">
        <v>11.0</v>
      </c>
      <c r="P35" s="1">
        <v>0.0</v>
      </c>
      <c r="Q35" s="1">
        <v>0.0</v>
      </c>
      <c r="R35" s="1">
        <v>0.0</v>
      </c>
      <c r="S35" s="1">
        <v>0.0</v>
      </c>
      <c r="AA35" s="1">
        <v>0.52</v>
      </c>
      <c r="AB35" s="1">
        <v>0.24</v>
      </c>
      <c r="AC35" s="1">
        <v>0.76</v>
      </c>
      <c r="AD35" s="1">
        <v>0.52</v>
      </c>
      <c r="AE35" s="1">
        <v>0.76</v>
      </c>
      <c r="AK35" s="2" t="s">
        <v>28</v>
      </c>
    </row>
    <row r="36" ht="15.75" customHeight="1">
      <c r="A36" s="1">
        <v>2.0</v>
      </c>
      <c r="B36" s="1" t="s">
        <v>61</v>
      </c>
      <c r="C36" s="1">
        <v>29.0</v>
      </c>
      <c r="D36" s="2" t="s">
        <v>86</v>
      </c>
      <c r="E36" s="1" t="s">
        <v>95</v>
      </c>
      <c r="F36" s="2" t="s">
        <v>32</v>
      </c>
      <c r="G36" s="1" t="s">
        <v>41</v>
      </c>
      <c r="H36" s="1">
        <v>32.0</v>
      </c>
      <c r="I36" s="1">
        <v>25.0</v>
      </c>
      <c r="J36" s="1">
        <v>2150.0</v>
      </c>
      <c r="K36" s="1">
        <v>23.9</v>
      </c>
      <c r="L36" s="1">
        <v>5.0</v>
      </c>
      <c r="M36" s="1">
        <v>10.0</v>
      </c>
      <c r="N36" s="1">
        <v>15.0</v>
      </c>
      <c r="O36" s="1">
        <v>3.0</v>
      </c>
      <c r="P36" s="1">
        <v>2.0</v>
      </c>
      <c r="Q36" s="1">
        <v>2.0</v>
      </c>
      <c r="R36" s="1">
        <v>0.0</v>
      </c>
      <c r="S36" s="1">
        <v>0.0</v>
      </c>
      <c r="T36" s="1">
        <v>12.8</v>
      </c>
      <c r="U36" s="1">
        <v>11.2</v>
      </c>
      <c r="V36" s="1">
        <v>6.8</v>
      </c>
      <c r="W36" s="1">
        <v>18.0</v>
      </c>
      <c r="X36" s="1">
        <v>69.0</v>
      </c>
      <c r="Y36" s="1">
        <v>98.0</v>
      </c>
      <c r="Z36" s="1">
        <v>188.0</v>
      </c>
      <c r="AA36" s="1">
        <v>0.21</v>
      </c>
      <c r="AB36" s="1">
        <v>0.42</v>
      </c>
      <c r="AC36" s="1">
        <v>0.63</v>
      </c>
      <c r="AD36" s="1">
        <v>0.13</v>
      </c>
      <c r="AE36" s="1">
        <v>0.54</v>
      </c>
      <c r="AF36" s="1">
        <v>0.54</v>
      </c>
      <c r="AG36" s="1">
        <v>0.28</v>
      </c>
      <c r="AH36" s="1">
        <v>0.82</v>
      </c>
      <c r="AI36" s="1">
        <v>0.47</v>
      </c>
      <c r="AJ36" s="1">
        <v>0.76</v>
      </c>
      <c r="AK36" s="2" t="s">
        <v>28</v>
      </c>
    </row>
    <row r="37" ht="15.75" customHeight="1">
      <c r="A37" s="1">
        <v>2.0</v>
      </c>
      <c r="B37" s="1" t="s">
        <v>63</v>
      </c>
      <c r="C37" s="1">
        <v>30.0</v>
      </c>
      <c r="D37" s="2" t="s">
        <v>86</v>
      </c>
      <c r="E37" s="1" t="s">
        <v>96</v>
      </c>
      <c r="F37" s="2" t="s">
        <v>32</v>
      </c>
      <c r="G37" s="1" t="s">
        <v>41</v>
      </c>
      <c r="H37" s="1">
        <v>36.0</v>
      </c>
      <c r="I37" s="1">
        <v>35.0</v>
      </c>
      <c r="J37" s="1">
        <v>2953.0</v>
      </c>
      <c r="K37" s="1">
        <v>32.8</v>
      </c>
      <c r="L37" s="1">
        <v>21.0</v>
      </c>
      <c r="M37" s="1">
        <v>6.0</v>
      </c>
      <c r="N37" s="1">
        <v>27.0</v>
      </c>
      <c r="O37" s="1">
        <v>18.0</v>
      </c>
      <c r="P37" s="1">
        <v>3.0</v>
      </c>
      <c r="Q37" s="1">
        <v>3.0</v>
      </c>
      <c r="R37" s="1">
        <v>1.0</v>
      </c>
      <c r="S37" s="1">
        <v>0.0</v>
      </c>
      <c r="T37" s="1">
        <v>17.7</v>
      </c>
      <c r="U37" s="1">
        <v>15.3</v>
      </c>
      <c r="V37" s="1">
        <v>6.0</v>
      </c>
      <c r="W37" s="1">
        <v>21.3</v>
      </c>
      <c r="X37" s="1">
        <v>110.0</v>
      </c>
      <c r="Y37" s="1">
        <v>135.0</v>
      </c>
      <c r="Z37" s="1">
        <v>273.0</v>
      </c>
      <c r="AA37" s="1">
        <v>0.64</v>
      </c>
      <c r="AB37" s="1">
        <v>0.18</v>
      </c>
      <c r="AC37" s="1">
        <v>0.82</v>
      </c>
      <c r="AD37" s="1">
        <v>0.55</v>
      </c>
      <c r="AE37" s="1">
        <v>0.73</v>
      </c>
      <c r="AF37" s="1">
        <v>0.54</v>
      </c>
      <c r="AG37" s="1">
        <v>0.18</v>
      </c>
      <c r="AH37" s="1">
        <v>0.72</v>
      </c>
      <c r="AI37" s="1">
        <v>0.47</v>
      </c>
      <c r="AJ37" s="1">
        <v>0.65</v>
      </c>
      <c r="AK37" s="2" t="s">
        <v>28</v>
      </c>
    </row>
    <row r="38" ht="15.75" customHeight="1">
      <c r="A38" s="1">
        <v>2.0</v>
      </c>
      <c r="B38" s="1" t="s">
        <v>65</v>
      </c>
      <c r="C38" s="1">
        <v>31.0</v>
      </c>
      <c r="D38" s="2" t="s">
        <v>86</v>
      </c>
      <c r="E38" s="1" t="s">
        <v>97</v>
      </c>
      <c r="F38" s="2" t="s">
        <v>32</v>
      </c>
      <c r="G38" s="1" t="s">
        <v>33</v>
      </c>
      <c r="H38" s="1">
        <v>37.0</v>
      </c>
      <c r="I38" s="1">
        <v>36.0</v>
      </c>
      <c r="J38" s="1">
        <v>3141.0</v>
      </c>
      <c r="K38" s="1">
        <v>34.9</v>
      </c>
      <c r="L38" s="1">
        <v>21.0</v>
      </c>
      <c r="M38" s="1">
        <v>8.0</v>
      </c>
      <c r="N38" s="1">
        <v>29.0</v>
      </c>
      <c r="O38" s="1">
        <v>16.0</v>
      </c>
      <c r="P38" s="1">
        <v>5.0</v>
      </c>
      <c r="Q38" s="1">
        <v>5.0</v>
      </c>
      <c r="R38" s="1">
        <v>0.0</v>
      </c>
      <c r="S38" s="1">
        <v>0.0</v>
      </c>
      <c r="T38" s="1">
        <v>20.3</v>
      </c>
      <c r="U38" s="1">
        <v>16.3</v>
      </c>
      <c r="V38" s="1">
        <v>7.6</v>
      </c>
      <c r="W38" s="1">
        <v>23.9</v>
      </c>
      <c r="X38" s="1">
        <v>110.0</v>
      </c>
      <c r="Y38" s="1">
        <v>173.0</v>
      </c>
      <c r="Z38" s="1">
        <v>270.0</v>
      </c>
      <c r="AA38" s="1">
        <v>0.6</v>
      </c>
      <c r="AB38" s="1">
        <v>0.23</v>
      </c>
      <c r="AC38" s="1">
        <v>0.83</v>
      </c>
      <c r="AD38" s="1">
        <v>0.46</v>
      </c>
      <c r="AE38" s="1">
        <v>0.69</v>
      </c>
      <c r="AF38" s="1">
        <v>0.58</v>
      </c>
      <c r="AG38" s="1">
        <v>0.22</v>
      </c>
      <c r="AH38" s="1">
        <v>0.8</v>
      </c>
      <c r="AI38" s="1">
        <v>0.47</v>
      </c>
      <c r="AJ38" s="1">
        <v>0.69</v>
      </c>
      <c r="AK38" s="2" t="s">
        <v>28</v>
      </c>
    </row>
    <row r="39" ht="15.75" customHeight="1">
      <c r="A39" s="1">
        <v>2.0</v>
      </c>
      <c r="B39" s="1" t="s">
        <v>67</v>
      </c>
      <c r="C39" s="1">
        <v>32.0</v>
      </c>
      <c r="D39" s="2" t="s">
        <v>86</v>
      </c>
      <c r="E39" s="1" t="s">
        <v>98</v>
      </c>
      <c r="F39" s="2" t="s">
        <v>32</v>
      </c>
      <c r="G39" s="1" t="s">
        <v>38</v>
      </c>
      <c r="H39" s="1">
        <v>34.0</v>
      </c>
      <c r="I39" s="1">
        <v>33.0</v>
      </c>
      <c r="J39" s="1">
        <v>2894.0</v>
      </c>
      <c r="K39" s="1">
        <v>32.2</v>
      </c>
      <c r="L39" s="1">
        <v>23.0</v>
      </c>
      <c r="M39" s="1">
        <v>9.0</v>
      </c>
      <c r="N39" s="1">
        <v>32.0</v>
      </c>
      <c r="O39" s="1">
        <v>22.0</v>
      </c>
      <c r="P39" s="1">
        <v>1.0</v>
      </c>
      <c r="Q39" s="1">
        <v>1.0</v>
      </c>
      <c r="R39" s="1">
        <v>2.0</v>
      </c>
      <c r="S39" s="1">
        <v>0.0</v>
      </c>
      <c r="T39" s="1">
        <v>18.5</v>
      </c>
      <c r="U39" s="1">
        <v>17.7</v>
      </c>
      <c r="V39" s="1">
        <v>6.4</v>
      </c>
      <c r="W39" s="1">
        <v>24.1</v>
      </c>
      <c r="X39" s="1">
        <v>107.0</v>
      </c>
      <c r="Y39" s="1">
        <v>114.0</v>
      </c>
      <c r="Z39" s="1">
        <v>256.0</v>
      </c>
      <c r="AA39" s="1">
        <v>0.72</v>
      </c>
      <c r="AB39" s="1">
        <v>0.28</v>
      </c>
      <c r="AC39" s="1">
        <v>1.0</v>
      </c>
      <c r="AD39" s="1">
        <v>0.68</v>
      </c>
      <c r="AE39" s="1">
        <v>0.96</v>
      </c>
      <c r="AF39" s="1">
        <v>0.58</v>
      </c>
      <c r="AG39" s="1">
        <v>0.2</v>
      </c>
      <c r="AH39" s="1">
        <v>0.78</v>
      </c>
      <c r="AI39" s="1">
        <v>0.55</v>
      </c>
      <c r="AJ39" s="1">
        <v>0.75</v>
      </c>
      <c r="AK39" s="2" t="s">
        <v>28</v>
      </c>
    </row>
    <row r="40" ht="15.75" customHeight="1">
      <c r="A40" s="1">
        <v>2.0</v>
      </c>
      <c r="B40" s="1" t="s">
        <v>69</v>
      </c>
      <c r="C40" s="1">
        <v>33.0</v>
      </c>
      <c r="D40" s="2" t="s">
        <v>86</v>
      </c>
      <c r="E40" s="1" t="s">
        <v>99</v>
      </c>
      <c r="F40" s="2" t="s">
        <v>32</v>
      </c>
      <c r="G40" s="1" t="s">
        <v>33</v>
      </c>
      <c r="H40" s="1">
        <v>32.0</v>
      </c>
      <c r="I40" s="1">
        <v>31.0</v>
      </c>
      <c r="J40" s="1">
        <v>2593.0</v>
      </c>
      <c r="K40" s="1">
        <v>28.8</v>
      </c>
      <c r="L40" s="1">
        <v>27.0</v>
      </c>
      <c r="M40" s="1">
        <v>12.0</v>
      </c>
      <c r="N40" s="1">
        <v>39.0</v>
      </c>
      <c r="O40" s="1">
        <v>20.0</v>
      </c>
      <c r="P40" s="1">
        <v>7.0</v>
      </c>
      <c r="Q40" s="1">
        <v>11.0</v>
      </c>
      <c r="R40" s="1">
        <v>0.0</v>
      </c>
      <c r="S40" s="1">
        <v>0.0</v>
      </c>
      <c r="T40" s="1">
        <v>23.7</v>
      </c>
      <c r="U40" s="1">
        <v>15.1</v>
      </c>
      <c r="V40" s="1">
        <v>7.9</v>
      </c>
      <c r="W40" s="1">
        <v>23.0</v>
      </c>
      <c r="X40" s="1">
        <v>88.0</v>
      </c>
      <c r="Y40" s="1">
        <v>177.0</v>
      </c>
      <c r="Z40" s="1">
        <v>252.0</v>
      </c>
      <c r="AA40" s="1">
        <v>0.94</v>
      </c>
      <c r="AB40" s="1">
        <v>0.42</v>
      </c>
      <c r="AC40" s="1">
        <v>1.35</v>
      </c>
      <c r="AD40" s="1">
        <v>0.69</v>
      </c>
      <c r="AE40" s="1">
        <v>1.11</v>
      </c>
      <c r="AF40" s="1">
        <v>0.83</v>
      </c>
      <c r="AG40" s="1">
        <v>0.28</v>
      </c>
      <c r="AH40" s="1">
        <v>1.1</v>
      </c>
      <c r="AI40" s="1">
        <v>0.52</v>
      </c>
      <c r="AJ40" s="1">
        <v>0.8</v>
      </c>
      <c r="AK40" s="2" t="s">
        <v>28</v>
      </c>
    </row>
    <row r="41" ht="15.75" customHeight="1">
      <c r="A41" s="1">
        <v>2.0</v>
      </c>
      <c r="B41" s="1" t="s">
        <v>73</v>
      </c>
      <c r="C41" s="1">
        <v>34.0</v>
      </c>
      <c r="D41" s="2" t="s">
        <v>86</v>
      </c>
      <c r="E41" s="1" t="s">
        <v>100</v>
      </c>
      <c r="F41" s="2" t="s">
        <v>32</v>
      </c>
      <c r="G41" s="1" t="s">
        <v>38</v>
      </c>
      <c r="H41" s="1">
        <v>24.0</v>
      </c>
      <c r="I41" s="1">
        <v>24.0</v>
      </c>
      <c r="J41" s="1">
        <v>2038.0</v>
      </c>
      <c r="K41" s="1">
        <v>22.6</v>
      </c>
      <c r="L41" s="1">
        <v>19.0</v>
      </c>
      <c r="M41" s="1">
        <v>3.0</v>
      </c>
      <c r="N41" s="1">
        <v>22.0</v>
      </c>
      <c r="O41" s="1">
        <v>12.0</v>
      </c>
      <c r="P41" s="1">
        <v>7.0</v>
      </c>
      <c r="Q41" s="1">
        <v>8.0</v>
      </c>
      <c r="R41" s="1">
        <v>1.0</v>
      </c>
      <c r="S41" s="1">
        <v>0.0</v>
      </c>
      <c r="T41" s="1">
        <v>21.5</v>
      </c>
      <c r="U41" s="1">
        <v>14.9</v>
      </c>
      <c r="V41" s="1">
        <v>5.8</v>
      </c>
      <c r="W41" s="1">
        <v>20.7</v>
      </c>
      <c r="X41" s="1">
        <v>72.0</v>
      </c>
      <c r="Y41" s="1">
        <v>138.0</v>
      </c>
      <c r="Z41" s="1">
        <v>157.0</v>
      </c>
      <c r="AA41" s="1">
        <v>0.84</v>
      </c>
      <c r="AB41" s="1">
        <v>0.13</v>
      </c>
      <c r="AC41" s="1">
        <v>0.97</v>
      </c>
      <c r="AD41" s="1">
        <v>0.53</v>
      </c>
      <c r="AE41" s="1">
        <v>0.66</v>
      </c>
      <c r="AF41" s="1">
        <v>0.95</v>
      </c>
      <c r="AG41" s="1">
        <v>0.26</v>
      </c>
      <c r="AH41" s="1">
        <v>1.2</v>
      </c>
      <c r="AI41" s="1">
        <v>0.66</v>
      </c>
      <c r="AJ41" s="1">
        <v>0.91</v>
      </c>
      <c r="AK41" s="2" t="s">
        <v>28</v>
      </c>
    </row>
    <row r="42" ht="15.75" customHeight="1">
      <c r="A42" s="1">
        <v>2.0</v>
      </c>
      <c r="B42" s="1" t="s">
        <v>101</v>
      </c>
      <c r="C42" s="1">
        <v>35.0</v>
      </c>
      <c r="D42" s="2" t="s">
        <v>102</v>
      </c>
      <c r="E42" s="1" t="s">
        <v>103</v>
      </c>
      <c r="F42" s="2" t="s">
        <v>104</v>
      </c>
      <c r="G42" s="1" t="s">
        <v>105</v>
      </c>
      <c r="H42" s="1">
        <v>21.0</v>
      </c>
      <c r="I42" s="1">
        <v>21.0</v>
      </c>
      <c r="J42" s="1">
        <v>1736.0</v>
      </c>
      <c r="K42" s="1">
        <v>19.3</v>
      </c>
      <c r="L42" s="1">
        <v>9.0</v>
      </c>
      <c r="M42" s="1">
        <v>7.0</v>
      </c>
      <c r="N42" s="1">
        <v>16.0</v>
      </c>
      <c r="O42" s="1">
        <v>7.0</v>
      </c>
      <c r="P42" s="1">
        <v>2.0</v>
      </c>
      <c r="Q42" s="1">
        <v>4.0</v>
      </c>
      <c r="R42" s="1">
        <v>1.0</v>
      </c>
      <c r="S42" s="1">
        <v>0.0</v>
      </c>
      <c r="AA42" s="1">
        <v>0.47</v>
      </c>
      <c r="AB42" s="1">
        <v>0.36</v>
      </c>
      <c r="AC42" s="1">
        <v>0.83</v>
      </c>
      <c r="AD42" s="1">
        <v>0.36</v>
      </c>
      <c r="AE42" s="1">
        <v>0.73</v>
      </c>
      <c r="AK42" s="2" t="s">
        <v>28</v>
      </c>
    </row>
    <row r="43" ht="15.75" customHeight="1">
      <c r="A43" s="1">
        <v>2.0</v>
      </c>
      <c r="B43" s="1" t="s">
        <v>106</v>
      </c>
      <c r="C43" s="1">
        <v>36.0</v>
      </c>
      <c r="D43" s="2" t="s">
        <v>102</v>
      </c>
      <c r="E43" s="1" t="s">
        <v>107</v>
      </c>
      <c r="F43" s="2" t="s">
        <v>108</v>
      </c>
      <c r="G43" s="1" t="s">
        <v>33</v>
      </c>
      <c r="H43" s="1">
        <v>10.0</v>
      </c>
      <c r="I43" s="1">
        <v>10.0</v>
      </c>
      <c r="J43" s="1">
        <v>882.0</v>
      </c>
      <c r="K43" s="1">
        <v>9.8</v>
      </c>
      <c r="L43" s="1">
        <v>10.0</v>
      </c>
      <c r="M43" s="1">
        <v>3.0</v>
      </c>
      <c r="N43" s="1">
        <v>13.0</v>
      </c>
      <c r="O43" s="1">
        <v>10.0</v>
      </c>
      <c r="P43" s="1">
        <v>0.0</v>
      </c>
      <c r="Q43" s="1">
        <v>0.0</v>
      </c>
      <c r="R43" s="1">
        <v>1.0</v>
      </c>
      <c r="S43" s="1">
        <v>0.0</v>
      </c>
      <c r="AA43" s="1">
        <v>1.02</v>
      </c>
      <c r="AB43" s="1">
        <v>0.31</v>
      </c>
      <c r="AC43" s="1">
        <v>1.33</v>
      </c>
      <c r="AD43" s="1">
        <v>1.02</v>
      </c>
      <c r="AE43" s="1">
        <v>1.33</v>
      </c>
      <c r="AK43" s="2" t="s">
        <v>28</v>
      </c>
    </row>
    <row r="44" ht="15.75" customHeight="1">
      <c r="A44" s="1">
        <v>3.0</v>
      </c>
      <c r="B44" s="1" t="s">
        <v>42</v>
      </c>
      <c r="C44" s="1">
        <v>19.0</v>
      </c>
      <c r="D44" s="2" t="s">
        <v>109</v>
      </c>
      <c r="E44" s="1" t="s">
        <v>110</v>
      </c>
      <c r="F44" s="2" t="s">
        <v>111</v>
      </c>
      <c r="G44" s="1" t="s">
        <v>41</v>
      </c>
      <c r="H44" s="1">
        <v>30.0</v>
      </c>
      <c r="I44" s="1">
        <v>27.0</v>
      </c>
      <c r="J44" s="1">
        <v>2427.0</v>
      </c>
      <c r="K44" s="1">
        <v>27.0</v>
      </c>
      <c r="L44" s="1">
        <v>14.0</v>
      </c>
      <c r="M44" s="1">
        <v>3.0</v>
      </c>
      <c r="N44" s="1">
        <v>17.0</v>
      </c>
      <c r="O44" s="1">
        <v>14.0</v>
      </c>
      <c r="P44" s="1">
        <v>0.0</v>
      </c>
      <c r="Q44" s="1">
        <v>0.0</v>
      </c>
      <c r="R44" s="1">
        <v>1.0</v>
      </c>
      <c r="S44" s="1">
        <v>0.0</v>
      </c>
      <c r="AA44" s="1">
        <v>0.52</v>
      </c>
      <c r="AB44" s="1">
        <v>0.11</v>
      </c>
      <c r="AC44" s="1">
        <v>0.63</v>
      </c>
      <c r="AD44" s="1">
        <v>0.52</v>
      </c>
      <c r="AE44" s="1">
        <v>0.63</v>
      </c>
      <c r="AK44" s="2" t="s">
        <v>28</v>
      </c>
    </row>
    <row r="45" ht="15.75" customHeight="1">
      <c r="A45" s="1">
        <v>3.0</v>
      </c>
      <c r="B45" s="1" t="s">
        <v>44</v>
      </c>
      <c r="C45" s="1">
        <v>20.0</v>
      </c>
      <c r="D45" s="2" t="s">
        <v>109</v>
      </c>
      <c r="E45" s="1" t="s">
        <v>112</v>
      </c>
      <c r="F45" s="2" t="s">
        <v>111</v>
      </c>
      <c r="G45" s="1" t="s">
        <v>33</v>
      </c>
      <c r="H45" s="1">
        <v>28.0</v>
      </c>
      <c r="I45" s="1">
        <v>28.0</v>
      </c>
      <c r="J45" s="1">
        <v>2514.0</v>
      </c>
      <c r="K45" s="1">
        <v>27.9</v>
      </c>
      <c r="L45" s="1">
        <v>18.0</v>
      </c>
      <c r="M45" s="1">
        <v>4.0</v>
      </c>
      <c r="N45" s="1">
        <v>22.0</v>
      </c>
      <c r="O45" s="1">
        <v>18.0</v>
      </c>
      <c r="P45" s="1">
        <v>0.0</v>
      </c>
      <c r="Q45" s="1">
        <v>0.0</v>
      </c>
      <c r="R45" s="1">
        <v>6.0</v>
      </c>
      <c r="S45" s="1">
        <v>0.0</v>
      </c>
      <c r="AA45" s="1">
        <v>0.64</v>
      </c>
      <c r="AB45" s="1">
        <v>0.14</v>
      </c>
      <c r="AC45" s="1">
        <v>0.79</v>
      </c>
      <c r="AD45" s="1">
        <v>0.64</v>
      </c>
      <c r="AE45" s="1">
        <v>0.79</v>
      </c>
      <c r="AK45" s="2" t="s">
        <v>28</v>
      </c>
    </row>
    <row r="46" ht="15.75" customHeight="1">
      <c r="A46" s="1">
        <v>3.0</v>
      </c>
      <c r="B46" s="1" t="s">
        <v>46</v>
      </c>
      <c r="C46" s="1">
        <v>21.0</v>
      </c>
      <c r="D46" s="2" t="s">
        <v>113</v>
      </c>
      <c r="E46" s="1" t="s">
        <v>114</v>
      </c>
      <c r="F46" s="2" t="s">
        <v>115</v>
      </c>
      <c r="G46" s="1" t="s">
        <v>33</v>
      </c>
      <c r="H46" s="1">
        <v>33.0</v>
      </c>
      <c r="I46" s="1">
        <v>15.0</v>
      </c>
      <c r="J46" s="1">
        <v>1591.0</v>
      </c>
      <c r="K46" s="1">
        <v>17.7</v>
      </c>
      <c r="L46" s="1">
        <v>8.0</v>
      </c>
      <c r="M46" s="1">
        <v>1.0</v>
      </c>
      <c r="N46" s="1">
        <v>9.0</v>
      </c>
      <c r="O46" s="1">
        <v>8.0</v>
      </c>
      <c r="P46" s="1">
        <v>0.0</v>
      </c>
      <c r="Q46" s="1">
        <v>0.0</v>
      </c>
      <c r="R46" s="1">
        <v>4.0</v>
      </c>
      <c r="S46" s="1">
        <v>0.0</v>
      </c>
      <c r="AA46" s="1">
        <v>0.45</v>
      </c>
      <c r="AB46" s="1">
        <v>0.06</v>
      </c>
      <c r="AC46" s="1">
        <v>0.51</v>
      </c>
      <c r="AD46" s="1">
        <v>0.45</v>
      </c>
      <c r="AE46" s="1">
        <v>0.51</v>
      </c>
      <c r="AK46" s="2" t="s">
        <v>28</v>
      </c>
    </row>
    <row r="47" ht="15.75" customHeight="1">
      <c r="A47" s="1">
        <v>3.0</v>
      </c>
      <c r="B47" s="1" t="s">
        <v>48</v>
      </c>
      <c r="C47" s="1">
        <v>22.0</v>
      </c>
      <c r="D47" s="2" t="s">
        <v>113</v>
      </c>
      <c r="E47" s="1" t="s">
        <v>116</v>
      </c>
      <c r="F47" s="2" t="s">
        <v>115</v>
      </c>
      <c r="G47" s="1" t="s">
        <v>33</v>
      </c>
      <c r="H47" s="1">
        <v>34.0</v>
      </c>
      <c r="I47" s="1">
        <v>34.0</v>
      </c>
      <c r="J47" s="1">
        <v>2868.0</v>
      </c>
      <c r="K47" s="1">
        <v>31.9</v>
      </c>
      <c r="L47" s="1">
        <v>22.0</v>
      </c>
      <c r="M47" s="1">
        <v>7.0</v>
      </c>
      <c r="N47" s="1">
        <v>29.0</v>
      </c>
      <c r="O47" s="1">
        <v>22.0</v>
      </c>
      <c r="P47" s="1">
        <v>0.0</v>
      </c>
      <c r="Q47" s="1">
        <v>0.0</v>
      </c>
      <c r="R47" s="1">
        <v>4.0</v>
      </c>
      <c r="S47" s="1">
        <v>0.0</v>
      </c>
      <c r="AA47" s="1">
        <v>0.69</v>
      </c>
      <c r="AB47" s="1">
        <v>0.22</v>
      </c>
      <c r="AC47" s="1">
        <v>0.91</v>
      </c>
      <c r="AD47" s="1">
        <v>0.69</v>
      </c>
      <c r="AE47" s="1">
        <v>0.91</v>
      </c>
      <c r="AK47" s="2" t="s">
        <v>28</v>
      </c>
    </row>
    <row r="48" ht="15.75" customHeight="1">
      <c r="A48" s="1">
        <v>3.0</v>
      </c>
      <c r="B48" s="1" t="s">
        <v>50</v>
      </c>
      <c r="C48" s="1">
        <v>23.0</v>
      </c>
      <c r="D48" s="2" t="s">
        <v>113</v>
      </c>
      <c r="E48" s="1" t="s">
        <v>117</v>
      </c>
      <c r="F48" s="2" t="s">
        <v>115</v>
      </c>
      <c r="G48" s="1" t="s">
        <v>38</v>
      </c>
      <c r="H48" s="1">
        <v>31.0</v>
      </c>
      <c r="I48" s="1">
        <v>29.0</v>
      </c>
      <c r="J48" s="1">
        <v>2595.0</v>
      </c>
      <c r="K48" s="1">
        <v>28.8</v>
      </c>
      <c r="L48" s="1">
        <v>24.0</v>
      </c>
      <c r="M48" s="1">
        <v>5.0</v>
      </c>
      <c r="N48" s="1">
        <v>29.0</v>
      </c>
      <c r="O48" s="1">
        <v>23.0</v>
      </c>
      <c r="P48" s="1">
        <v>1.0</v>
      </c>
      <c r="Q48" s="1">
        <v>2.0</v>
      </c>
      <c r="R48" s="1">
        <v>2.0</v>
      </c>
      <c r="S48" s="1">
        <v>1.0</v>
      </c>
      <c r="AA48" s="1">
        <v>0.83</v>
      </c>
      <c r="AB48" s="1">
        <v>0.17</v>
      </c>
      <c r="AC48" s="1">
        <v>1.01</v>
      </c>
      <c r="AD48" s="1">
        <v>0.8</v>
      </c>
      <c r="AE48" s="1">
        <v>0.97</v>
      </c>
      <c r="AK48" s="2" t="s">
        <v>28</v>
      </c>
    </row>
    <row r="49" ht="15.75" customHeight="1">
      <c r="A49" s="1">
        <v>3.0</v>
      </c>
      <c r="B49" s="1" t="s">
        <v>52</v>
      </c>
      <c r="C49" s="1">
        <v>24.0</v>
      </c>
      <c r="D49" s="2" t="s">
        <v>113</v>
      </c>
      <c r="E49" s="1" t="s">
        <v>118</v>
      </c>
      <c r="F49" s="2" t="s">
        <v>115</v>
      </c>
      <c r="G49" s="1" t="s">
        <v>38</v>
      </c>
      <c r="H49" s="1">
        <v>33.0</v>
      </c>
      <c r="I49" s="1">
        <v>31.0</v>
      </c>
      <c r="J49" s="1">
        <v>2799.0</v>
      </c>
      <c r="K49" s="1">
        <v>31.1</v>
      </c>
      <c r="L49" s="1">
        <v>20.0</v>
      </c>
      <c r="M49" s="1">
        <v>8.0</v>
      </c>
      <c r="N49" s="1">
        <v>28.0</v>
      </c>
      <c r="O49" s="1">
        <v>16.0</v>
      </c>
      <c r="P49" s="1">
        <v>4.0</v>
      </c>
      <c r="Q49" s="1">
        <v>4.0</v>
      </c>
      <c r="R49" s="1">
        <v>3.0</v>
      </c>
      <c r="S49" s="1">
        <v>0.0</v>
      </c>
      <c r="AA49" s="1">
        <v>0.64</v>
      </c>
      <c r="AB49" s="1">
        <v>0.26</v>
      </c>
      <c r="AC49" s="1">
        <v>0.9</v>
      </c>
      <c r="AD49" s="1">
        <v>0.51</v>
      </c>
      <c r="AE49" s="1">
        <v>0.77</v>
      </c>
      <c r="AK49" s="2" t="s">
        <v>28</v>
      </c>
    </row>
    <row r="50" ht="15.75" customHeight="1">
      <c r="A50" s="1">
        <v>3.0</v>
      </c>
      <c r="B50" s="1" t="s">
        <v>54</v>
      </c>
      <c r="C50" s="1">
        <v>25.0</v>
      </c>
      <c r="D50" s="2" t="s">
        <v>119</v>
      </c>
      <c r="E50" s="1" t="s">
        <v>120</v>
      </c>
      <c r="F50" s="2" t="s">
        <v>115</v>
      </c>
      <c r="G50" s="1" t="s">
        <v>33</v>
      </c>
      <c r="H50" s="1">
        <v>31.0</v>
      </c>
      <c r="I50" s="1">
        <v>28.0</v>
      </c>
      <c r="J50" s="1">
        <v>2480.0</v>
      </c>
      <c r="K50" s="1">
        <v>27.6</v>
      </c>
      <c r="L50" s="1">
        <v>17.0</v>
      </c>
      <c r="M50" s="1">
        <v>5.0</v>
      </c>
      <c r="N50" s="1">
        <v>22.0</v>
      </c>
      <c r="O50" s="1">
        <v>16.0</v>
      </c>
      <c r="P50" s="1">
        <v>1.0</v>
      </c>
      <c r="Q50" s="1">
        <v>1.0</v>
      </c>
      <c r="R50" s="1">
        <v>0.0</v>
      </c>
      <c r="S50" s="1">
        <v>0.0</v>
      </c>
      <c r="AA50" s="1">
        <v>0.62</v>
      </c>
      <c r="AB50" s="1">
        <v>0.18</v>
      </c>
      <c r="AC50" s="1">
        <v>0.8</v>
      </c>
      <c r="AD50" s="1">
        <v>0.58</v>
      </c>
      <c r="AE50" s="1">
        <v>0.76</v>
      </c>
      <c r="AK50" s="2" t="s">
        <v>28</v>
      </c>
    </row>
    <row r="51" ht="15.75" customHeight="1">
      <c r="A51" s="1">
        <v>3.0</v>
      </c>
      <c r="B51" s="1" t="s">
        <v>57</v>
      </c>
      <c r="C51" s="1">
        <v>26.0</v>
      </c>
      <c r="D51" s="2" t="s">
        <v>119</v>
      </c>
      <c r="E51" s="1" t="s">
        <v>121</v>
      </c>
      <c r="F51" s="2" t="s">
        <v>115</v>
      </c>
      <c r="G51" s="1" t="s">
        <v>33</v>
      </c>
      <c r="H51" s="1">
        <v>32.0</v>
      </c>
      <c r="I51" s="1">
        <v>29.0</v>
      </c>
      <c r="J51" s="1">
        <v>2653.0</v>
      </c>
      <c r="K51" s="1">
        <v>29.5</v>
      </c>
      <c r="L51" s="1">
        <v>30.0</v>
      </c>
      <c r="M51" s="1">
        <v>2.0</v>
      </c>
      <c r="N51" s="1">
        <v>32.0</v>
      </c>
      <c r="O51" s="1">
        <v>28.0</v>
      </c>
      <c r="P51" s="1">
        <v>2.0</v>
      </c>
      <c r="Q51" s="1">
        <v>2.0</v>
      </c>
      <c r="R51" s="1">
        <v>2.0</v>
      </c>
      <c r="S51" s="1">
        <v>0.0</v>
      </c>
      <c r="AA51" s="1">
        <v>1.02</v>
      </c>
      <c r="AB51" s="1">
        <v>0.07</v>
      </c>
      <c r="AC51" s="1">
        <v>1.09</v>
      </c>
      <c r="AD51" s="1">
        <v>0.95</v>
      </c>
      <c r="AE51" s="1">
        <v>1.02</v>
      </c>
      <c r="AK51" s="2" t="s">
        <v>28</v>
      </c>
    </row>
    <row r="52" ht="15.75" customHeight="1">
      <c r="A52" s="1">
        <v>3.0</v>
      </c>
      <c r="B52" s="1" t="s">
        <v>59</v>
      </c>
      <c r="C52" s="1">
        <v>27.0</v>
      </c>
      <c r="D52" s="2" t="s">
        <v>119</v>
      </c>
      <c r="E52" s="1" t="s">
        <v>122</v>
      </c>
      <c r="F52" s="2" t="s">
        <v>115</v>
      </c>
      <c r="G52" s="1" t="s">
        <v>33</v>
      </c>
      <c r="H52" s="1">
        <v>33.0</v>
      </c>
      <c r="I52" s="1">
        <v>31.0</v>
      </c>
      <c r="J52" s="1">
        <v>2775.0</v>
      </c>
      <c r="K52" s="1">
        <v>30.8</v>
      </c>
      <c r="L52" s="1">
        <v>30.0</v>
      </c>
      <c r="M52" s="1">
        <v>5.0</v>
      </c>
      <c r="N52" s="1">
        <v>35.0</v>
      </c>
      <c r="O52" s="1">
        <v>25.0</v>
      </c>
      <c r="P52" s="1">
        <v>5.0</v>
      </c>
      <c r="Q52" s="1">
        <v>5.0</v>
      </c>
      <c r="R52" s="1">
        <v>5.0</v>
      </c>
      <c r="S52" s="1">
        <v>0.0</v>
      </c>
      <c r="AA52" s="1">
        <v>0.97</v>
      </c>
      <c r="AB52" s="1">
        <v>0.16</v>
      </c>
      <c r="AC52" s="1">
        <v>1.14</v>
      </c>
      <c r="AD52" s="1">
        <v>0.81</v>
      </c>
      <c r="AE52" s="1">
        <v>0.97</v>
      </c>
      <c r="AK52" s="2" t="s">
        <v>28</v>
      </c>
    </row>
    <row r="53" ht="15.75" customHeight="1">
      <c r="A53" s="1">
        <v>3.0</v>
      </c>
      <c r="B53" s="1" t="s">
        <v>61</v>
      </c>
      <c r="C53" s="1">
        <v>28.0</v>
      </c>
      <c r="D53" s="2" t="s">
        <v>119</v>
      </c>
      <c r="E53" s="1" t="s">
        <v>123</v>
      </c>
      <c r="F53" s="2" t="s">
        <v>115</v>
      </c>
      <c r="G53" s="1" t="s">
        <v>33</v>
      </c>
      <c r="H53" s="1">
        <v>30.0</v>
      </c>
      <c r="I53" s="1">
        <v>24.0</v>
      </c>
      <c r="J53" s="1">
        <v>2172.0</v>
      </c>
      <c r="K53" s="1">
        <v>24.1</v>
      </c>
      <c r="L53" s="1">
        <v>29.0</v>
      </c>
      <c r="M53" s="1">
        <v>2.0</v>
      </c>
      <c r="N53" s="1">
        <v>31.0</v>
      </c>
      <c r="O53" s="1">
        <v>23.0</v>
      </c>
      <c r="P53" s="1">
        <v>6.0</v>
      </c>
      <c r="Q53" s="1">
        <v>7.0</v>
      </c>
      <c r="R53" s="1">
        <v>1.0</v>
      </c>
      <c r="S53" s="1">
        <v>0.0</v>
      </c>
      <c r="T53" s="1">
        <v>27.9</v>
      </c>
      <c r="U53" s="1">
        <v>22.4</v>
      </c>
      <c r="V53" s="1">
        <v>2.4</v>
      </c>
      <c r="W53" s="1">
        <v>24.8</v>
      </c>
      <c r="X53" s="1">
        <v>44.0</v>
      </c>
      <c r="Y53" s="1">
        <v>71.0</v>
      </c>
      <c r="Z53" s="1">
        <v>220.0</v>
      </c>
      <c r="AA53" s="1">
        <v>1.2</v>
      </c>
      <c r="AB53" s="1">
        <v>0.08</v>
      </c>
      <c r="AC53" s="1">
        <v>1.28</v>
      </c>
      <c r="AD53" s="1">
        <v>0.95</v>
      </c>
      <c r="AE53" s="1">
        <v>1.04</v>
      </c>
      <c r="AF53" s="1">
        <v>1.16</v>
      </c>
      <c r="AG53" s="1">
        <v>0.1</v>
      </c>
      <c r="AH53" s="1">
        <v>1.26</v>
      </c>
      <c r="AI53" s="1">
        <v>0.93</v>
      </c>
      <c r="AJ53" s="1">
        <v>1.03</v>
      </c>
      <c r="AK53" s="2" t="s">
        <v>28</v>
      </c>
    </row>
    <row r="54" ht="15.75" customHeight="1">
      <c r="A54" s="1">
        <v>3.0</v>
      </c>
      <c r="B54" s="1" t="s">
        <v>63</v>
      </c>
      <c r="C54" s="1">
        <v>29.0</v>
      </c>
      <c r="D54" s="2" t="s">
        <v>119</v>
      </c>
      <c r="E54" s="1" t="s">
        <v>124</v>
      </c>
      <c r="F54" s="2" t="s">
        <v>115</v>
      </c>
      <c r="G54" s="1" t="s">
        <v>33</v>
      </c>
      <c r="H54" s="1">
        <v>33.0</v>
      </c>
      <c r="I54" s="1">
        <v>33.0</v>
      </c>
      <c r="J54" s="1">
        <v>2957.0</v>
      </c>
      <c r="K54" s="1">
        <v>32.9</v>
      </c>
      <c r="L54" s="1">
        <v>22.0</v>
      </c>
      <c r="M54" s="1">
        <v>7.0</v>
      </c>
      <c r="N54" s="1">
        <v>29.0</v>
      </c>
      <c r="O54" s="1">
        <v>19.0</v>
      </c>
      <c r="P54" s="1">
        <v>3.0</v>
      </c>
      <c r="Q54" s="1">
        <v>4.0</v>
      </c>
      <c r="R54" s="1">
        <v>2.0</v>
      </c>
      <c r="S54" s="1">
        <v>0.0</v>
      </c>
      <c r="T54" s="1">
        <v>30.7</v>
      </c>
      <c r="U54" s="1">
        <v>27.5</v>
      </c>
      <c r="V54" s="1">
        <v>8.9</v>
      </c>
      <c r="W54" s="1">
        <v>36.4</v>
      </c>
      <c r="X54" s="1">
        <v>79.0</v>
      </c>
      <c r="Y54" s="1">
        <v>92.0</v>
      </c>
      <c r="Z54" s="1">
        <v>241.0</v>
      </c>
      <c r="AA54" s="1">
        <v>0.67</v>
      </c>
      <c r="AB54" s="1">
        <v>0.21</v>
      </c>
      <c r="AC54" s="1">
        <v>0.88</v>
      </c>
      <c r="AD54" s="1">
        <v>0.58</v>
      </c>
      <c r="AE54" s="1">
        <v>0.79</v>
      </c>
      <c r="AF54" s="1">
        <v>0.93</v>
      </c>
      <c r="AG54" s="1">
        <v>0.27</v>
      </c>
      <c r="AH54" s="1">
        <v>1.21</v>
      </c>
      <c r="AI54" s="1">
        <v>0.84</v>
      </c>
      <c r="AJ54" s="1">
        <v>1.11</v>
      </c>
      <c r="AK54" s="2" t="s">
        <v>28</v>
      </c>
    </row>
    <row r="55" ht="15.75" customHeight="1">
      <c r="A55" s="1">
        <v>3.0</v>
      </c>
      <c r="B55" s="1" t="s">
        <v>65</v>
      </c>
      <c r="C55" s="1">
        <v>30.0</v>
      </c>
      <c r="D55" s="2" t="s">
        <v>119</v>
      </c>
      <c r="E55" s="1" t="s">
        <v>125</v>
      </c>
      <c r="F55" s="2" t="s">
        <v>115</v>
      </c>
      <c r="G55" s="1" t="s">
        <v>33</v>
      </c>
      <c r="H55" s="1">
        <v>31.0</v>
      </c>
      <c r="I55" s="1">
        <v>31.0</v>
      </c>
      <c r="J55" s="1">
        <v>2759.0</v>
      </c>
      <c r="K55" s="1">
        <v>30.7</v>
      </c>
      <c r="L55" s="1">
        <v>34.0</v>
      </c>
      <c r="M55" s="1">
        <v>4.0</v>
      </c>
      <c r="N55" s="1">
        <v>38.0</v>
      </c>
      <c r="O55" s="1">
        <v>29.0</v>
      </c>
      <c r="P55" s="1">
        <v>5.0</v>
      </c>
      <c r="Q55" s="1">
        <v>5.0</v>
      </c>
      <c r="R55" s="1">
        <v>5.0</v>
      </c>
      <c r="S55" s="1">
        <v>0.0</v>
      </c>
      <c r="T55" s="1">
        <v>30.7</v>
      </c>
      <c r="U55" s="1">
        <v>26.8</v>
      </c>
      <c r="V55" s="1">
        <v>6.6</v>
      </c>
      <c r="W55" s="1">
        <v>33.5</v>
      </c>
      <c r="X55" s="1">
        <v>70.0</v>
      </c>
      <c r="Y55" s="1">
        <v>91.0</v>
      </c>
      <c r="Z55" s="1">
        <v>245.0</v>
      </c>
      <c r="AA55" s="1">
        <v>1.11</v>
      </c>
      <c r="AB55" s="1">
        <v>0.13</v>
      </c>
      <c r="AC55" s="1">
        <v>1.24</v>
      </c>
      <c r="AD55" s="1">
        <v>0.95</v>
      </c>
      <c r="AE55" s="1">
        <v>1.08</v>
      </c>
      <c r="AF55" s="1">
        <v>1.0</v>
      </c>
      <c r="AG55" s="1">
        <v>0.22</v>
      </c>
      <c r="AH55" s="1">
        <v>1.22</v>
      </c>
      <c r="AI55" s="1">
        <v>0.87</v>
      </c>
      <c r="AJ55" s="1">
        <v>1.09</v>
      </c>
      <c r="AK55" s="2" t="s">
        <v>28</v>
      </c>
    </row>
    <row r="56" ht="15.75" customHeight="1">
      <c r="A56" s="1">
        <v>3.0</v>
      </c>
      <c r="B56" s="1" t="s">
        <v>67</v>
      </c>
      <c r="C56" s="1">
        <v>31.0</v>
      </c>
      <c r="D56" s="2" t="s">
        <v>119</v>
      </c>
      <c r="E56" s="1" t="s">
        <v>126</v>
      </c>
      <c r="F56" s="2" t="s">
        <v>115</v>
      </c>
      <c r="G56" s="1" t="s">
        <v>33</v>
      </c>
      <c r="H56" s="1">
        <v>29.0</v>
      </c>
      <c r="I56" s="1">
        <v>28.0</v>
      </c>
      <c r="J56" s="1">
        <v>2458.0</v>
      </c>
      <c r="K56" s="1">
        <v>27.3</v>
      </c>
      <c r="L56" s="1">
        <v>41.0</v>
      </c>
      <c r="M56" s="1">
        <v>7.0</v>
      </c>
      <c r="N56" s="1">
        <v>48.0</v>
      </c>
      <c r="O56" s="1">
        <v>33.0</v>
      </c>
      <c r="P56" s="1">
        <v>8.0</v>
      </c>
      <c r="Q56" s="1">
        <v>9.0</v>
      </c>
      <c r="R56" s="1">
        <v>4.0</v>
      </c>
      <c r="S56" s="1">
        <v>0.0</v>
      </c>
      <c r="T56" s="1">
        <v>31.3</v>
      </c>
      <c r="U56" s="1">
        <v>24.2</v>
      </c>
      <c r="V56" s="1">
        <v>4.7</v>
      </c>
      <c r="W56" s="1">
        <v>28.8</v>
      </c>
      <c r="X56" s="1">
        <v>51.0</v>
      </c>
      <c r="Y56" s="1">
        <v>67.0</v>
      </c>
      <c r="Z56" s="1">
        <v>185.0</v>
      </c>
      <c r="AA56" s="1">
        <v>1.5</v>
      </c>
      <c r="AB56" s="1">
        <v>0.26</v>
      </c>
      <c r="AC56" s="1">
        <v>1.76</v>
      </c>
      <c r="AD56" s="1">
        <v>1.21</v>
      </c>
      <c r="AE56" s="1">
        <v>1.46</v>
      </c>
      <c r="AF56" s="1">
        <v>1.14</v>
      </c>
      <c r="AG56" s="1">
        <v>0.17</v>
      </c>
      <c r="AH56" s="1">
        <v>1.31</v>
      </c>
      <c r="AI56" s="1">
        <v>0.88</v>
      </c>
      <c r="AJ56" s="1">
        <v>1.06</v>
      </c>
      <c r="AK56" s="2" t="s">
        <v>28</v>
      </c>
    </row>
    <row r="57" ht="15.75" customHeight="1">
      <c r="A57" s="1">
        <v>3.0</v>
      </c>
      <c r="B57" s="1" t="s">
        <v>69</v>
      </c>
      <c r="C57" s="1">
        <v>32.0</v>
      </c>
      <c r="D57" s="2" t="s">
        <v>119</v>
      </c>
      <c r="E57" s="1" t="s">
        <v>127</v>
      </c>
      <c r="F57" s="2" t="s">
        <v>115</v>
      </c>
      <c r="G57" s="1" t="s">
        <v>33</v>
      </c>
      <c r="H57" s="1">
        <v>34.0</v>
      </c>
      <c r="I57" s="1">
        <v>34.0</v>
      </c>
      <c r="J57" s="1">
        <v>2946.0</v>
      </c>
      <c r="K57" s="1">
        <v>32.7</v>
      </c>
      <c r="L57" s="1">
        <v>35.0</v>
      </c>
      <c r="M57" s="1">
        <v>3.0</v>
      </c>
      <c r="N57" s="1">
        <v>38.0</v>
      </c>
      <c r="O57" s="1">
        <v>30.0</v>
      </c>
      <c r="P57" s="1">
        <v>5.0</v>
      </c>
      <c r="Q57" s="1">
        <v>5.0</v>
      </c>
      <c r="R57" s="1">
        <v>2.0</v>
      </c>
      <c r="S57" s="1">
        <v>0.0</v>
      </c>
      <c r="T57" s="1">
        <v>33.2</v>
      </c>
      <c r="U57" s="1">
        <v>29.3</v>
      </c>
      <c r="V57" s="1">
        <v>4.4</v>
      </c>
      <c r="W57" s="1">
        <v>33.7</v>
      </c>
      <c r="X57" s="1">
        <v>46.0</v>
      </c>
      <c r="Y57" s="1">
        <v>81.0</v>
      </c>
      <c r="Z57" s="1">
        <v>268.0</v>
      </c>
      <c r="AA57" s="1">
        <v>1.07</v>
      </c>
      <c r="AB57" s="1">
        <v>0.09</v>
      </c>
      <c r="AC57" s="1">
        <v>1.16</v>
      </c>
      <c r="AD57" s="1">
        <v>0.92</v>
      </c>
      <c r="AE57" s="1">
        <v>1.01</v>
      </c>
      <c r="AF57" s="1">
        <v>1.01</v>
      </c>
      <c r="AG57" s="1">
        <v>0.13</v>
      </c>
      <c r="AH57" s="1">
        <v>1.15</v>
      </c>
      <c r="AI57" s="1">
        <v>0.9</v>
      </c>
      <c r="AJ57" s="1">
        <v>1.03</v>
      </c>
      <c r="AK57" s="2" t="s">
        <v>28</v>
      </c>
    </row>
    <row r="58" ht="15.75" customHeight="1">
      <c r="A58" s="1">
        <v>3.0</v>
      </c>
      <c r="B58" s="1" t="s">
        <v>73</v>
      </c>
      <c r="C58" s="1">
        <v>33.0</v>
      </c>
      <c r="D58" s="2" t="s">
        <v>30</v>
      </c>
      <c r="E58" s="1" t="s">
        <v>128</v>
      </c>
      <c r="F58" s="2" t="s">
        <v>32</v>
      </c>
      <c r="G58" s="1" t="s">
        <v>33</v>
      </c>
      <c r="H58" s="1">
        <v>34.0</v>
      </c>
      <c r="I58" s="1">
        <v>33.0</v>
      </c>
      <c r="J58" s="1">
        <v>2847.0</v>
      </c>
      <c r="K58" s="1">
        <v>31.6</v>
      </c>
      <c r="L58" s="1">
        <v>23.0</v>
      </c>
      <c r="M58" s="1">
        <v>7.0</v>
      </c>
      <c r="N58" s="1">
        <v>30.0</v>
      </c>
      <c r="O58" s="1">
        <v>23.0</v>
      </c>
      <c r="P58" s="1">
        <v>0.0</v>
      </c>
      <c r="Q58" s="1">
        <v>1.0</v>
      </c>
      <c r="R58" s="1">
        <v>4.0</v>
      </c>
      <c r="S58" s="1">
        <v>1.0</v>
      </c>
      <c r="T58" s="1">
        <v>24.3</v>
      </c>
      <c r="U58" s="1">
        <v>23.5</v>
      </c>
      <c r="V58" s="1">
        <v>6.3</v>
      </c>
      <c r="W58" s="1">
        <v>29.8</v>
      </c>
      <c r="X58" s="1">
        <v>52.0</v>
      </c>
      <c r="Y58" s="1">
        <v>100.0</v>
      </c>
      <c r="Z58" s="1">
        <v>248.0</v>
      </c>
      <c r="AA58" s="1">
        <v>0.73</v>
      </c>
      <c r="AB58" s="1">
        <v>0.22</v>
      </c>
      <c r="AC58" s="1">
        <v>0.95</v>
      </c>
      <c r="AD58" s="1">
        <v>0.73</v>
      </c>
      <c r="AE58" s="1">
        <v>0.95</v>
      </c>
      <c r="AF58" s="1">
        <v>0.77</v>
      </c>
      <c r="AG58" s="1">
        <v>0.2</v>
      </c>
      <c r="AH58" s="1">
        <v>0.97</v>
      </c>
      <c r="AI58" s="1">
        <v>0.74</v>
      </c>
      <c r="AJ58" s="1">
        <v>0.94</v>
      </c>
      <c r="AK58" s="2" t="s">
        <v>28</v>
      </c>
    </row>
    <row r="59" ht="15.75" customHeight="1">
      <c r="A59" s="1">
        <v>3.0</v>
      </c>
      <c r="B59" s="1" t="s">
        <v>101</v>
      </c>
      <c r="C59" s="1">
        <v>34.0</v>
      </c>
      <c r="D59" s="2" t="s">
        <v>30</v>
      </c>
      <c r="E59" s="1" t="s">
        <v>129</v>
      </c>
      <c r="F59" s="2" t="s">
        <v>32</v>
      </c>
      <c r="G59" s="1" t="s">
        <v>38</v>
      </c>
      <c r="H59" s="1">
        <v>35.0</v>
      </c>
      <c r="I59" s="1">
        <v>32.0</v>
      </c>
      <c r="J59" s="1">
        <v>2750.0</v>
      </c>
      <c r="K59" s="1">
        <v>30.6</v>
      </c>
      <c r="L59" s="1">
        <v>19.0</v>
      </c>
      <c r="M59" s="1">
        <v>8.0</v>
      </c>
      <c r="N59" s="1">
        <v>27.0</v>
      </c>
      <c r="O59" s="1">
        <v>15.0</v>
      </c>
      <c r="P59" s="1">
        <v>4.0</v>
      </c>
      <c r="Q59" s="1">
        <v>4.0</v>
      </c>
      <c r="R59" s="1">
        <v>5.0</v>
      </c>
      <c r="S59" s="1">
        <v>0.0</v>
      </c>
      <c r="T59" s="1">
        <v>18.1</v>
      </c>
      <c r="U59" s="1">
        <v>15.0</v>
      </c>
      <c r="V59" s="1">
        <v>4.9</v>
      </c>
      <c r="W59" s="1">
        <v>19.9</v>
      </c>
      <c r="X59" s="1">
        <v>43.0</v>
      </c>
      <c r="Y59" s="1">
        <v>64.0</v>
      </c>
      <c r="Z59" s="1">
        <v>168.0</v>
      </c>
      <c r="AA59" s="1">
        <v>0.62</v>
      </c>
      <c r="AB59" s="1">
        <v>0.26</v>
      </c>
      <c r="AC59" s="1">
        <v>0.88</v>
      </c>
      <c r="AD59" s="1">
        <v>0.49</v>
      </c>
      <c r="AE59" s="1">
        <v>0.75</v>
      </c>
      <c r="AF59" s="1">
        <v>0.59</v>
      </c>
      <c r="AG59" s="1">
        <v>0.16</v>
      </c>
      <c r="AH59" s="1">
        <v>0.75</v>
      </c>
      <c r="AI59" s="1">
        <v>0.49</v>
      </c>
      <c r="AJ59" s="1">
        <v>0.65</v>
      </c>
      <c r="AK59" s="2" t="s">
        <v>28</v>
      </c>
    </row>
    <row r="60" ht="15.75" customHeight="1">
      <c r="A60" s="1">
        <v>3.0</v>
      </c>
      <c r="B60" s="1" t="s">
        <v>106</v>
      </c>
      <c r="C60" s="1">
        <v>35.0</v>
      </c>
      <c r="D60" s="2" t="s">
        <v>30</v>
      </c>
      <c r="E60" s="1" t="s">
        <v>130</v>
      </c>
      <c r="F60" s="2" t="s">
        <v>32</v>
      </c>
      <c r="G60" s="1" t="s">
        <v>33</v>
      </c>
      <c r="H60" s="1">
        <v>16.0</v>
      </c>
      <c r="I60" s="1">
        <v>16.0</v>
      </c>
      <c r="J60" s="1">
        <v>1321.0</v>
      </c>
      <c r="K60" s="1">
        <v>14.7</v>
      </c>
      <c r="L60" s="1">
        <v>16.0</v>
      </c>
      <c r="M60" s="1">
        <v>2.0</v>
      </c>
      <c r="N60" s="1">
        <v>18.0</v>
      </c>
      <c r="O60" s="1">
        <v>14.0</v>
      </c>
      <c r="P60" s="1">
        <v>2.0</v>
      </c>
      <c r="Q60" s="1">
        <v>3.0</v>
      </c>
      <c r="R60" s="1">
        <v>1.0</v>
      </c>
      <c r="S60" s="1">
        <v>0.0</v>
      </c>
      <c r="T60" s="1">
        <v>15.0</v>
      </c>
      <c r="U60" s="1">
        <v>12.6</v>
      </c>
      <c r="V60" s="1">
        <v>2.1</v>
      </c>
      <c r="W60" s="1">
        <v>14.7</v>
      </c>
      <c r="X60" s="1">
        <v>13.0</v>
      </c>
      <c r="Y60" s="1">
        <v>28.0</v>
      </c>
      <c r="Z60" s="1">
        <v>80.0</v>
      </c>
      <c r="AA60" s="1">
        <v>1.09</v>
      </c>
      <c r="AB60" s="1">
        <v>0.14</v>
      </c>
      <c r="AC60" s="1">
        <v>1.23</v>
      </c>
      <c r="AD60" s="1">
        <v>0.95</v>
      </c>
      <c r="AE60" s="1">
        <v>1.09</v>
      </c>
      <c r="AF60" s="1">
        <v>1.02</v>
      </c>
      <c r="AG60" s="1">
        <v>0.14</v>
      </c>
      <c r="AH60" s="1">
        <v>1.16</v>
      </c>
      <c r="AI60" s="1">
        <v>0.86</v>
      </c>
      <c r="AJ60" s="1">
        <v>1.0</v>
      </c>
      <c r="AK60" s="2" t="s">
        <v>131</v>
      </c>
    </row>
    <row r="61" ht="15.75" customHeight="1">
      <c r="A61" s="1">
        <v>4.0</v>
      </c>
      <c r="B61" s="1" t="s">
        <v>57</v>
      </c>
      <c r="C61" s="1">
        <v>16.0</v>
      </c>
      <c r="D61" s="2" t="s">
        <v>132</v>
      </c>
      <c r="E61" s="1" t="s">
        <v>133</v>
      </c>
      <c r="F61" s="2" t="s">
        <v>72</v>
      </c>
      <c r="G61" s="1" t="s">
        <v>41</v>
      </c>
      <c r="H61" s="1">
        <v>11.0</v>
      </c>
      <c r="I61" s="1">
        <v>2.0</v>
      </c>
      <c r="J61" s="1">
        <v>296.0</v>
      </c>
      <c r="K61" s="1">
        <v>3.3</v>
      </c>
      <c r="L61" s="1">
        <v>1.0</v>
      </c>
      <c r="M61" s="1">
        <v>1.0</v>
      </c>
      <c r="N61" s="1">
        <v>2.0</v>
      </c>
      <c r="O61" s="1">
        <v>1.0</v>
      </c>
      <c r="P61" s="1">
        <v>0.0</v>
      </c>
      <c r="Q61" s="1">
        <v>0.0</v>
      </c>
      <c r="R61" s="1">
        <v>1.0</v>
      </c>
      <c r="S61" s="1">
        <v>0.0</v>
      </c>
      <c r="AA61" s="1">
        <v>0.3</v>
      </c>
      <c r="AB61" s="1">
        <v>0.3</v>
      </c>
      <c r="AC61" s="1">
        <v>0.61</v>
      </c>
      <c r="AD61" s="1">
        <v>0.3</v>
      </c>
      <c r="AE61" s="1">
        <v>0.61</v>
      </c>
      <c r="AK61" s="2" t="s">
        <v>28</v>
      </c>
    </row>
    <row r="62" ht="15.75" customHeight="1">
      <c r="A62" s="1">
        <v>4.0</v>
      </c>
      <c r="B62" s="1" t="s">
        <v>59</v>
      </c>
      <c r="C62" s="1">
        <v>17.0</v>
      </c>
      <c r="D62" s="2" t="s">
        <v>132</v>
      </c>
      <c r="E62" s="1" t="s">
        <v>134</v>
      </c>
      <c r="F62" s="2" t="s">
        <v>72</v>
      </c>
      <c r="G62" s="1" t="s">
        <v>33</v>
      </c>
      <c r="H62" s="1">
        <v>29.0</v>
      </c>
      <c r="I62" s="1">
        <v>17.0</v>
      </c>
      <c r="J62" s="1">
        <v>1498.0</v>
      </c>
      <c r="K62" s="1">
        <v>16.6</v>
      </c>
      <c r="L62" s="1">
        <v>15.0</v>
      </c>
      <c r="M62" s="1">
        <v>7.0</v>
      </c>
      <c r="N62" s="1">
        <v>22.0</v>
      </c>
      <c r="O62" s="1">
        <v>15.0</v>
      </c>
      <c r="P62" s="1">
        <v>0.0</v>
      </c>
      <c r="Q62" s="1">
        <v>0.0</v>
      </c>
      <c r="R62" s="1">
        <v>2.0</v>
      </c>
      <c r="S62" s="1">
        <v>0.0</v>
      </c>
      <c r="AA62" s="1">
        <v>0.9</v>
      </c>
      <c r="AB62" s="1">
        <v>0.42</v>
      </c>
      <c r="AC62" s="1">
        <v>1.32</v>
      </c>
      <c r="AD62" s="1">
        <v>0.9</v>
      </c>
      <c r="AE62" s="1">
        <v>1.32</v>
      </c>
      <c r="AK62" s="2" t="s">
        <v>28</v>
      </c>
    </row>
    <row r="63" ht="15.75" customHeight="1">
      <c r="A63" s="1">
        <v>4.0</v>
      </c>
      <c r="B63" s="1" t="s">
        <v>61</v>
      </c>
      <c r="C63" s="1">
        <v>18.0</v>
      </c>
      <c r="D63" s="2" t="s">
        <v>132</v>
      </c>
      <c r="E63" s="1" t="s">
        <v>135</v>
      </c>
      <c r="F63" s="2" t="s">
        <v>72</v>
      </c>
      <c r="G63" s="1" t="s">
        <v>38</v>
      </c>
      <c r="H63" s="1">
        <v>1.0</v>
      </c>
      <c r="I63" s="1">
        <v>1.0</v>
      </c>
      <c r="J63" s="1">
        <v>74.0</v>
      </c>
      <c r="K63" s="1">
        <v>0.8</v>
      </c>
      <c r="L63" s="1">
        <v>0.0</v>
      </c>
      <c r="M63" s="1">
        <v>0.0</v>
      </c>
      <c r="N63" s="1">
        <v>0.0</v>
      </c>
      <c r="O63" s="1">
        <v>0.0</v>
      </c>
      <c r="P63" s="1">
        <v>0.0</v>
      </c>
      <c r="Q63" s="1">
        <v>0.0</v>
      </c>
      <c r="R63" s="1">
        <v>0.0</v>
      </c>
      <c r="S63" s="1">
        <v>0.0</v>
      </c>
      <c r="T63" s="1">
        <v>0.2</v>
      </c>
      <c r="U63" s="1">
        <v>0.2</v>
      </c>
      <c r="V63" s="1">
        <v>0.0</v>
      </c>
      <c r="W63" s="1">
        <v>0.2</v>
      </c>
      <c r="X63" s="1">
        <v>6.0</v>
      </c>
      <c r="Y63" s="1">
        <v>3.0</v>
      </c>
      <c r="Z63" s="1">
        <v>12.0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0.19</v>
      </c>
      <c r="AG63" s="1">
        <v>0.0</v>
      </c>
      <c r="AH63" s="1">
        <v>0.19</v>
      </c>
      <c r="AI63" s="1">
        <v>0.19</v>
      </c>
      <c r="AJ63" s="1">
        <v>0.19</v>
      </c>
      <c r="AK63" s="2" t="s">
        <v>28</v>
      </c>
    </row>
    <row r="64" ht="15.75" customHeight="1">
      <c r="A64" s="1">
        <v>4.0</v>
      </c>
      <c r="B64" s="1" t="s">
        <v>61</v>
      </c>
      <c r="C64" s="1">
        <v>18.0</v>
      </c>
      <c r="D64" s="2" t="s">
        <v>70</v>
      </c>
      <c r="E64" s="1" t="s">
        <v>136</v>
      </c>
      <c r="F64" s="2" t="s">
        <v>72</v>
      </c>
      <c r="G64" s="1" t="s">
        <v>33</v>
      </c>
      <c r="H64" s="1">
        <v>27.0</v>
      </c>
      <c r="I64" s="1">
        <v>24.0</v>
      </c>
      <c r="J64" s="1">
        <v>2094.0</v>
      </c>
      <c r="K64" s="1">
        <v>23.3</v>
      </c>
      <c r="L64" s="1">
        <v>13.0</v>
      </c>
      <c r="M64" s="1">
        <v>8.0</v>
      </c>
      <c r="N64" s="1">
        <v>21.0</v>
      </c>
      <c r="O64" s="1">
        <v>13.0</v>
      </c>
      <c r="P64" s="1">
        <v>0.0</v>
      </c>
      <c r="Q64" s="1">
        <v>0.0</v>
      </c>
      <c r="R64" s="1">
        <v>2.0</v>
      </c>
      <c r="S64" s="1">
        <v>0.0</v>
      </c>
      <c r="T64" s="1">
        <v>14.0</v>
      </c>
      <c r="U64" s="1">
        <v>14.0</v>
      </c>
      <c r="V64" s="1">
        <v>8.1</v>
      </c>
      <c r="W64" s="1">
        <v>22.1</v>
      </c>
      <c r="X64" s="1">
        <v>98.0</v>
      </c>
      <c r="Y64" s="1">
        <v>60.0</v>
      </c>
      <c r="Z64" s="1">
        <v>282.0</v>
      </c>
      <c r="AA64" s="1">
        <v>0.56</v>
      </c>
      <c r="AB64" s="1">
        <v>0.34</v>
      </c>
      <c r="AC64" s="1">
        <v>0.9</v>
      </c>
      <c r="AD64" s="1">
        <v>0.56</v>
      </c>
      <c r="AE64" s="1">
        <v>0.9</v>
      </c>
      <c r="AF64" s="1">
        <v>0.6</v>
      </c>
      <c r="AG64" s="1">
        <v>0.35</v>
      </c>
      <c r="AH64" s="1">
        <v>0.95</v>
      </c>
      <c r="AI64" s="1">
        <v>0.6</v>
      </c>
      <c r="AJ64" s="1">
        <v>0.95</v>
      </c>
      <c r="AK64" s="2" t="s">
        <v>28</v>
      </c>
    </row>
    <row r="65" ht="15.75" customHeight="1">
      <c r="A65" s="1">
        <v>4.0</v>
      </c>
      <c r="B65" s="1" t="s">
        <v>63</v>
      </c>
      <c r="C65" s="1">
        <v>19.0</v>
      </c>
      <c r="D65" s="2" t="s">
        <v>70</v>
      </c>
      <c r="E65" s="1" t="s">
        <v>137</v>
      </c>
      <c r="F65" s="2" t="s">
        <v>72</v>
      </c>
      <c r="G65" s="1" t="s">
        <v>33</v>
      </c>
      <c r="H65" s="1">
        <v>29.0</v>
      </c>
      <c r="I65" s="1">
        <v>24.0</v>
      </c>
      <c r="J65" s="1">
        <v>2343.0</v>
      </c>
      <c r="K65" s="1">
        <v>26.0</v>
      </c>
      <c r="L65" s="1">
        <v>33.0</v>
      </c>
      <c r="M65" s="1">
        <v>7.0</v>
      </c>
      <c r="N65" s="1">
        <v>40.0</v>
      </c>
      <c r="O65" s="1">
        <v>32.0</v>
      </c>
      <c r="P65" s="1">
        <v>1.0</v>
      </c>
      <c r="Q65" s="1">
        <v>2.0</v>
      </c>
      <c r="R65" s="1">
        <v>5.0</v>
      </c>
      <c r="S65" s="1">
        <v>1.0</v>
      </c>
      <c r="T65" s="1">
        <v>28.0</v>
      </c>
      <c r="U65" s="1">
        <v>26.4</v>
      </c>
      <c r="V65" s="1">
        <v>5.4</v>
      </c>
      <c r="W65" s="1">
        <v>31.8</v>
      </c>
      <c r="X65" s="1">
        <v>114.0</v>
      </c>
      <c r="Y65" s="1">
        <v>97.0</v>
      </c>
      <c r="Z65" s="1">
        <v>311.0</v>
      </c>
      <c r="AA65" s="1">
        <v>1.27</v>
      </c>
      <c r="AB65" s="1">
        <v>0.27</v>
      </c>
      <c r="AC65" s="1">
        <v>1.54</v>
      </c>
      <c r="AD65" s="1">
        <v>1.23</v>
      </c>
      <c r="AE65" s="1">
        <v>1.5</v>
      </c>
      <c r="AF65" s="1">
        <v>1.08</v>
      </c>
      <c r="AG65" s="1">
        <v>0.21</v>
      </c>
      <c r="AH65" s="1">
        <v>1.28</v>
      </c>
      <c r="AI65" s="1">
        <v>1.01</v>
      </c>
      <c r="AJ65" s="1">
        <v>1.22</v>
      </c>
      <c r="AK65" s="2" t="s">
        <v>28</v>
      </c>
    </row>
    <row r="66" ht="15.75" customHeight="1">
      <c r="A66" s="1">
        <v>4.0</v>
      </c>
      <c r="B66" s="1" t="s">
        <v>65</v>
      </c>
      <c r="C66" s="1">
        <v>20.0</v>
      </c>
      <c r="D66" s="2" t="s">
        <v>70</v>
      </c>
      <c r="E66" s="1" t="s">
        <v>138</v>
      </c>
      <c r="F66" s="2" t="s">
        <v>72</v>
      </c>
      <c r="G66" s="1" t="s">
        <v>33</v>
      </c>
      <c r="H66" s="1">
        <v>20.0</v>
      </c>
      <c r="I66" s="1">
        <v>17.0</v>
      </c>
      <c r="J66" s="1">
        <v>1513.0</v>
      </c>
      <c r="K66" s="1">
        <v>16.8</v>
      </c>
      <c r="L66" s="1">
        <v>18.0</v>
      </c>
      <c r="M66" s="1">
        <v>5.0</v>
      </c>
      <c r="N66" s="1">
        <v>23.0</v>
      </c>
      <c r="O66" s="1">
        <v>18.0</v>
      </c>
      <c r="P66" s="1">
        <v>0.0</v>
      </c>
      <c r="Q66" s="1">
        <v>0.0</v>
      </c>
      <c r="R66" s="1">
        <v>0.0</v>
      </c>
      <c r="S66" s="1">
        <v>0.0</v>
      </c>
      <c r="T66" s="1">
        <v>15.6</v>
      </c>
      <c r="U66" s="1">
        <v>15.6</v>
      </c>
      <c r="V66" s="1">
        <v>9.5</v>
      </c>
      <c r="W66" s="1">
        <v>25.1</v>
      </c>
      <c r="X66" s="1">
        <v>115.0</v>
      </c>
      <c r="Y66" s="1">
        <v>59.0</v>
      </c>
      <c r="Z66" s="1">
        <v>260.0</v>
      </c>
      <c r="AA66" s="1">
        <v>1.07</v>
      </c>
      <c r="AB66" s="1">
        <v>0.3</v>
      </c>
      <c r="AC66" s="1">
        <v>1.37</v>
      </c>
      <c r="AD66" s="1">
        <v>1.07</v>
      </c>
      <c r="AE66" s="1">
        <v>1.37</v>
      </c>
      <c r="AF66" s="1">
        <v>0.93</v>
      </c>
      <c r="AG66" s="1">
        <v>0.57</v>
      </c>
      <c r="AH66" s="1">
        <v>1.49</v>
      </c>
      <c r="AI66" s="1">
        <v>0.93</v>
      </c>
      <c r="AJ66" s="1">
        <v>1.49</v>
      </c>
      <c r="AK66" s="2" t="s">
        <v>28</v>
      </c>
    </row>
    <row r="67" ht="15.75" customHeight="1">
      <c r="A67" s="1">
        <v>4.0</v>
      </c>
      <c r="B67" s="1" t="s">
        <v>67</v>
      </c>
      <c r="C67" s="1">
        <v>21.0</v>
      </c>
      <c r="D67" s="2" t="s">
        <v>70</v>
      </c>
      <c r="E67" s="1" t="s">
        <v>139</v>
      </c>
      <c r="F67" s="2" t="s">
        <v>72</v>
      </c>
      <c r="G67" s="1" t="s">
        <v>38</v>
      </c>
      <c r="H67" s="1">
        <v>31.0</v>
      </c>
      <c r="I67" s="1">
        <v>27.0</v>
      </c>
      <c r="J67" s="1">
        <v>2380.0</v>
      </c>
      <c r="K67" s="1">
        <v>26.4</v>
      </c>
      <c r="L67" s="1">
        <v>27.0</v>
      </c>
      <c r="M67" s="1">
        <v>7.0</v>
      </c>
      <c r="N67" s="1">
        <v>34.0</v>
      </c>
      <c r="O67" s="1">
        <v>21.0</v>
      </c>
      <c r="P67" s="1">
        <v>6.0</v>
      </c>
      <c r="Q67" s="1">
        <v>6.0</v>
      </c>
      <c r="R67" s="1">
        <v>5.0</v>
      </c>
      <c r="S67" s="1">
        <v>0.0</v>
      </c>
      <c r="T67" s="1">
        <v>22.1</v>
      </c>
      <c r="U67" s="1">
        <v>17.4</v>
      </c>
      <c r="V67" s="1">
        <v>4.8</v>
      </c>
      <c r="W67" s="1">
        <v>22.2</v>
      </c>
      <c r="X67" s="1">
        <v>163.0</v>
      </c>
      <c r="Y67" s="1">
        <v>80.0</v>
      </c>
      <c r="Z67" s="1">
        <v>345.0</v>
      </c>
      <c r="AA67" s="1">
        <v>1.02</v>
      </c>
      <c r="AB67" s="1">
        <v>0.26</v>
      </c>
      <c r="AC67" s="1">
        <v>1.29</v>
      </c>
      <c r="AD67" s="1">
        <v>0.79</v>
      </c>
      <c r="AE67" s="1">
        <v>1.06</v>
      </c>
      <c r="AF67" s="1">
        <v>0.83</v>
      </c>
      <c r="AG67" s="1">
        <v>0.18</v>
      </c>
      <c r="AH67" s="1">
        <v>1.02</v>
      </c>
      <c r="AI67" s="1">
        <v>0.66</v>
      </c>
      <c r="AJ67" s="1">
        <v>0.84</v>
      </c>
      <c r="AK67" s="2" t="s">
        <v>28</v>
      </c>
    </row>
    <row r="68" ht="15.75" customHeight="1">
      <c r="A68" s="1">
        <v>4.0</v>
      </c>
      <c r="B68" s="1" t="s">
        <v>69</v>
      </c>
      <c r="C68" s="1">
        <v>22.0</v>
      </c>
      <c r="D68" s="2" t="s">
        <v>70</v>
      </c>
      <c r="E68" s="1" t="s">
        <v>140</v>
      </c>
      <c r="F68" s="2" t="s">
        <v>72</v>
      </c>
      <c r="G68" s="1" t="s">
        <v>33</v>
      </c>
      <c r="H68" s="1">
        <v>35.0</v>
      </c>
      <c r="I68" s="1">
        <v>34.0</v>
      </c>
      <c r="J68" s="1">
        <v>3023.0</v>
      </c>
      <c r="K68" s="1">
        <v>33.6</v>
      </c>
      <c r="L68" s="1">
        <v>28.0</v>
      </c>
      <c r="M68" s="1">
        <v>17.0</v>
      </c>
      <c r="N68" s="1">
        <v>45.0</v>
      </c>
      <c r="O68" s="1">
        <v>24.0</v>
      </c>
      <c r="P68" s="1">
        <v>4.0</v>
      </c>
      <c r="Q68" s="1">
        <v>4.0</v>
      </c>
      <c r="R68" s="1">
        <v>10.0</v>
      </c>
      <c r="S68" s="1">
        <v>0.0</v>
      </c>
      <c r="T68" s="1">
        <v>23.8</v>
      </c>
      <c r="U68" s="1">
        <v>20.7</v>
      </c>
      <c r="V68" s="1">
        <v>12.6</v>
      </c>
      <c r="W68" s="1">
        <v>33.4</v>
      </c>
      <c r="X68" s="1">
        <v>210.0</v>
      </c>
      <c r="Y68" s="1">
        <v>107.0</v>
      </c>
      <c r="Z68" s="1">
        <v>449.0</v>
      </c>
      <c r="AA68" s="1">
        <v>0.83</v>
      </c>
      <c r="AB68" s="1">
        <v>0.51</v>
      </c>
      <c r="AC68" s="1">
        <v>1.34</v>
      </c>
      <c r="AD68" s="1">
        <v>0.71</v>
      </c>
      <c r="AE68" s="1">
        <v>1.22</v>
      </c>
      <c r="AF68" s="1">
        <v>0.71</v>
      </c>
      <c r="AG68" s="1">
        <v>0.38</v>
      </c>
      <c r="AH68" s="1">
        <v>1.08</v>
      </c>
      <c r="AI68" s="1">
        <v>0.62</v>
      </c>
      <c r="AJ68" s="1">
        <v>0.99</v>
      </c>
      <c r="AK68" s="2" t="s">
        <v>28</v>
      </c>
    </row>
    <row r="69" ht="15.75" customHeight="1">
      <c r="A69" s="1">
        <v>4.0</v>
      </c>
      <c r="B69" s="1" t="s">
        <v>73</v>
      </c>
      <c r="C69" s="1">
        <v>23.0</v>
      </c>
      <c r="D69" s="2" t="s">
        <v>70</v>
      </c>
      <c r="E69" s="1" t="s">
        <v>141</v>
      </c>
      <c r="F69" s="2" t="s">
        <v>72</v>
      </c>
      <c r="G69" s="1" t="s">
        <v>33</v>
      </c>
      <c r="H69" s="1">
        <v>34.0</v>
      </c>
      <c r="I69" s="1">
        <v>32.0</v>
      </c>
      <c r="J69" s="1">
        <v>2818.0</v>
      </c>
      <c r="K69" s="1">
        <v>31.3</v>
      </c>
      <c r="L69" s="1">
        <v>29.0</v>
      </c>
      <c r="M69" s="1">
        <v>5.0</v>
      </c>
      <c r="N69" s="1">
        <v>34.0</v>
      </c>
      <c r="O69" s="1">
        <v>26.0</v>
      </c>
      <c r="P69" s="1">
        <v>3.0</v>
      </c>
      <c r="Q69" s="1">
        <v>5.0</v>
      </c>
      <c r="R69" s="1">
        <v>6.0</v>
      </c>
      <c r="S69" s="1">
        <v>0.0</v>
      </c>
      <c r="T69" s="1">
        <v>26.3</v>
      </c>
      <c r="U69" s="1">
        <v>22.2</v>
      </c>
      <c r="V69" s="1">
        <v>7.4</v>
      </c>
      <c r="W69" s="1">
        <v>29.5</v>
      </c>
      <c r="X69" s="1">
        <v>165.0</v>
      </c>
      <c r="Y69" s="1">
        <v>128.0</v>
      </c>
      <c r="Z69" s="1">
        <v>468.0</v>
      </c>
      <c r="AA69" s="1">
        <v>0.93</v>
      </c>
      <c r="AB69" s="1">
        <v>0.16</v>
      </c>
      <c r="AC69" s="1">
        <v>1.09</v>
      </c>
      <c r="AD69" s="1">
        <v>0.83</v>
      </c>
      <c r="AE69" s="1">
        <v>0.99</v>
      </c>
      <c r="AF69" s="1">
        <v>0.84</v>
      </c>
      <c r="AG69" s="1">
        <v>0.23</v>
      </c>
      <c r="AH69" s="1">
        <v>1.07</v>
      </c>
      <c r="AI69" s="1">
        <v>0.71</v>
      </c>
      <c r="AJ69" s="1">
        <v>0.94</v>
      </c>
      <c r="AK69" s="2" t="s">
        <v>28</v>
      </c>
    </row>
    <row r="70" ht="15.75" customHeight="1">
      <c r="A70" s="1">
        <v>4.0</v>
      </c>
      <c r="B70" s="1" t="s">
        <v>101</v>
      </c>
      <c r="C70" s="1">
        <v>24.0</v>
      </c>
      <c r="D70" s="2" t="s">
        <v>70</v>
      </c>
      <c r="E70" s="1" t="s">
        <v>142</v>
      </c>
      <c r="F70" s="2" t="s">
        <v>72</v>
      </c>
      <c r="G70" s="1" t="s">
        <v>33</v>
      </c>
      <c r="H70" s="1">
        <v>29.0</v>
      </c>
      <c r="I70" s="1">
        <v>24.0</v>
      </c>
      <c r="J70" s="1">
        <v>2158.0</v>
      </c>
      <c r="K70" s="1">
        <v>24.0</v>
      </c>
      <c r="L70" s="1">
        <v>27.0</v>
      </c>
      <c r="M70" s="1">
        <v>7.0</v>
      </c>
      <c r="N70" s="1">
        <v>34.0</v>
      </c>
      <c r="O70" s="1">
        <v>21.0</v>
      </c>
      <c r="P70" s="1">
        <v>6.0</v>
      </c>
      <c r="Q70" s="1">
        <v>8.0</v>
      </c>
      <c r="R70" s="1">
        <v>4.0</v>
      </c>
      <c r="S70" s="1">
        <v>0.0</v>
      </c>
      <c r="T70" s="1">
        <v>21.0</v>
      </c>
      <c r="U70" s="1">
        <v>14.5</v>
      </c>
      <c r="V70" s="1">
        <v>5.7</v>
      </c>
      <c r="W70" s="1">
        <v>20.2</v>
      </c>
      <c r="X70" s="1">
        <v>114.0</v>
      </c>
      <c r="Y70" s="1">
        <v>122.0</v>
      </c>
      <c r="Z70" s="1">
        <v>286.0</v>
      </c>
      <c r="AA70" s="1">
        <v>1.13</v>
      </c>
      <c r="AB70" s="1">
        <v>0.29</v>
      </c>
      <c r="AC70" s="1">
        <v>1.42</v>
      </c>
      <c r="AD70" s="1">
        <v>0.88</v>
      </c>
      <c r="AE70" s="1">
        <v>1.17</v>
      </c>
      <c r="AF70" s="1">
        <v>0.87</v>
      </c>
      <c r="AG70" s="1">
        <v>0.24</v>
      </c>
      <c r="AH70" s="1">
        <v>1.11</v>
      </c>
      <c r="AI70" s="1">
        <v>0.6</v>
      </c>
      <c r="AJ70" s="1">
        <v>0.84</v>
      </c>
      <c r="AK70" s="2" t="s">
        <v>28</v>
      </c>
    </row>
    <row r="71" ht="15.75" customHeight="1">
      <c r="A71" s="1">
        <v>4.0</v>
      </c>
      <c r="B71" s="1" t="s">
        <v>106</v>
      </c>
      <c r="C71" s="1">
        <v>25.0</v>
      </c>
      <c r="D71" s="2" t="s">
        <v>86</v>
      </c>
      <c r="E71" s="1" t="s">
        <v>143</v>
      </c>
      <c r="F71" s="2" t="s">
        <v>32</v>
      </c>
      <c r="G71" s="1" t="s">
        <v>38</v>
      </c>
      <c r="H71" s="1">
        <v>15.0</v>
      </c>
      <c r="I71" s="1">
        <v>15.0</v>
      </c>
      <c r="J71" s="1">
        <v>1279.0</v>
      </c>
      <c r="K71" s="1">
        <v>14.2</v>
      </c>
      <c r="L71" s="1">
        <v>9.0</v>
      </c>
      <c r="M71" s="1">
        <v>1.0</v>
      </c>
      <c r="N71" s="1">
        <v>10.0</v>
      </c>
      <c r="O71" s="1">
        <v>6.0</v>
      </c>
      <c r="P71" s="1">
        <v>3.0</v>
      </c>
      <c r="Q71" s="1">
        <v>4.0</v>
      </c>
      <c r="R71" s="1">
        <v>2.0</v>
      </c>
      <c r="S71" s="1">
        <v>0.0</v>
      </c>
      <c r="T71" s="1">
        <v>11.6</v>
      </c>
      <c r="U71" s="1">
        <v>8.4</v>
      </c>
      <c r="V71" s="1">
        <v>1.6</v>
      </c>
      <c r="W71" s="1">
        <v>10.0</v>
      </c>
      <c r="X71" s="1">
        <v>72.0</v>
      </c>
      <c r="Y71" s="1">
        <v>63.0</v>
      </c>
      <c r="Z71" s="1">
        <v>178.0</v>
      </c>
      <c r="AA71" s="1">
        <v>0.63</v>
      </c>
      <c r="AB71" s="1">
        <v>0.07</v>
      </c>
      <c r="AC71" s="1">
        <v>0.7</v>
      </c>
      <c r="AD71" s="1">
        <v>0.42</v>
      </c>
      <c r="AE71" s="1">
        <v>0.49</v>
      </c>
      <c r="AF71" s="1">
        <v>0.82</v>
      </c>
      <c r="AG71" s="1">
        <v>0.11</v>
      </c>
      <c r="AH71" s="1">
        <v>0.93</v>
      </c>
      <c r="AI71" s="1">
        <v>0.59</v>
      </c>
      <c r="AJ71" s="1">
        <v>0.7</v>
      </c>
      <c r="AK71" s="2" t="s">
        <v>28</v>
      </c>
    </row>
    <row r="72" ht="15.75" customHeight="1">
      <c r="A72" s="1">
        <v>5.0</v>
      </c>
      <c r="B72" s="1" t="s">
        <v>50</v>
      </c>
      <c r="C72" s="1">
        <v>20.0</v>
      </c>
      <c r="D72" s="2" t="s">
        <v>144</v>
      </c>
      <c r="E72" s="1" t="s">
        <v>145</v>
      </c>
      <c r="F72" s="2" t="s">
        <v>146</v>
      </c>
      <c r="G72" s="1" t="s">
        <v>33</v>
      </c>
      <c r="H72" s="1">
        <v>29.0</v>
      </c>
      <c r="I72" s="1">
        <v>12.0</v>
      </c>
      <c r="J72" s="1">
        <v>1441.0</v>
      </c>
      <c r="K72" s="1">
        <v>16.0</v>
      </c>
      <c r="L72" s="1">
        <v>5.0</v>
      </c>
      <c r="M72" s="1">
        <v>4.0</v>
      </c>
      <c r="N72" s="1">
        <v>9.0</v>
      </c>
      <c r="R72" s="1">
        <v>0.0</v>
      </c>
      <c r="S72" s="1">
        <v>0.0</v>
      </c>
      <c r="AA72" s="1">
        <v>0.31</v>
      </c>
      <c r="AB72" s="1">
        <v>0.25</v>
      </c>
      <c r="AC72" s="1">
        <v>0.56</v>
      </c>
      <c r="AK72" s="2" t="s">
        <v>28</v>
      </c>
    </row>
    <row r="73" ht="15.75" customHeight="1">
      <c r="A73" s="1">
        <v>5.0</v>
      </c>
      <c r="B73" s="1" t="s">
        <v>52</v>
      </c>
      <c r="C73" s="1">
        <v>21.0</v>
      </c>
      <c r="D73" s="2" t="s">
        <v>144</v>
      </c>
      <c r="E73" s="1" t="s">
        <v>147</v>
      </c>
      <c r="F73" s="2" t="s">
        <v>146</v>
      </c>
      <c r="G73" s="1" t="s">
        <v>33</v>
      </c>
      <c r="H73" s="1">
        <v>18.0</v>
      </c>
      <c r="I73" s="1">
        <v>12.0</v>
      </c>
      <c r="J73" s="1">
        <v>1149.0</v>
      </c>
      <c r="K73" s="1">
        <v>12.8</v>
      </c>
      <c r="L73" s="1">
        <v>4.0</v>
      </c>
      <c r="M73" s="1">
        <v>3.0</v>
      </c>
      <c r="N73" s="1">
        <v>7.0</v>
      </c>
      <c r="O73" s="1">
        <v>4.0</v>
      </c>
      <c r="P73" s="1">
        <v>0.0</v>
      </c>
      <c r="Q73" s="1">
        <v>0.0</v>
      </c>
      <c r="R73" s="1">
        <v>1.0</v>
      </c>
      <c r="S73" s="1">
        <v>0.0</v>
      </c>
      <c r="AA73" s="1">
        <v>0.31</v>
      </c>
      <c r="AB73" s="1">
        <v>0.23</v>
      </c>
      <c r="AC73" s="1">
        <v>0.55</v>
      </c>
      <c r="AD73" s="1">
        <v>0.31</v>
      </c>
      <c r="AE73" s="1">
        <v>0.55</v>
      </c>
      <c r="AK73" s="2" t="s">
        <v>28</v>
      </c>
    </row>
    <row r="74" ht="15.75" customHeight="1">
      <c r="A74" s="1">
        <v>5.0</v>
      </c>
      <c r="B74" s="1" t="s">
        <v>52</v>
      </c>
      <c r="C74" s="1">
        <v>21.0</v>
      </c>
      <c r="D74" s="2" t="s">
        <v>148</v>
      </c>
      <c r="E74" s="1" t="s">
        <v>149</v>
      </c>
      <c r="F74" s="2" t="s">
        <v>150</v>
      </c>
      <c r="G74" s="1" t="s">
        <v>41</v>
      </c>
      <c r="H74" s="1">
        <v>10.0</v>
      </c>
      <c r="I74" s="1">
        <v>6.0</v>
      </c>
      <c r="J74" s="1">
        <v>501.0</v>
      </c>
      <c r="K74" s="1">
        <v>5.6</v>
      </c>
      <c r="L74" s="1">
        <v>2.0</v>
      </c>
      <c r="M74" s="1">
        <v>1.0</v>
      </c>
      <c r="N74" s="1">
        <v>3.0</v>
      </c>
      <c r="O74" s="1">
        <v>2.0</v>
      </c>
      <c r="P74" s="1">
        <v>0.0</v>
      </c>
      <c r="Q74" s="1">
        <v>0.0</v>
      </c>
      <c r="R74" s="1">
        <v>1.0</v>
      </c>
      <c r="S74" s="1">
        <v>0.0</v>
      </c>
      <c r="AA74" s="1">
        <v>0.36</v>
      </c>
      <c r="AB74" s="1">
        <v>0.18</v>
      </c>
      <c r="AC74" s="1">
        <v>0.54</v>
      </c>
      <c r="AD74" s="1">
        <v>0.36</v>
      </c>
      <c r="AE74" s="1">
        <v>0.54</v>
      </c>
      <c r="AK74" s="2" t="s">
        <v>28</v>
      </c>
    </row>
    <row r="75" ht="15.75" customHeight="1">
      <c r="A75" s="1">
        <v>5.0</v>
      </c>
      <c r="B75" s="1" t="s">
        <v>54</v>
      </c>
      <c r="C75" s="1">
        <v>22.0</v>
      </c>
      <c r="D75" s="2" t="s">
        <v>148</v>
      </c>
      <c r="E75" s="1" t="s">
        <v>151</v>
      </c>
      <c r="F75" s="2" t="s">
        <v>150</v>
      </c>
      <c r="G75" s="1" t="s">
        <v>33</v>
      </c>
      <c r="H75" s="1">
        <v>3.0</v>
      </c>
      <c r="I75" s="1">
        <v>0.0</v>
      </c>
      <c r="J75" s="1">
        <v>33.0</v>
      </c>
      <c r="K75" s="1">
        <v>0.4</v>
      </c>
      <c r="L75" s="1">
        <v>0.0</v>
      </c>
      <c r="M75" s="1">
        <v>0.0</v>
      </c>
      <c r="N75" s="1">
        <v>0.0</v>
      </c>
      <c r="O75" s="1">
        <v>0.0</v>
      </c>
      <c r="P75" s="1">
        <v>0.0</v>
      </c>
      <c r="Q75" s="1">
        <v>0.0</v>
      </c>
      <c r="R75" s="1">
        <v>0.0</v>
      </c>
      <c r="S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K75" s="2" t="s">
        <v>28</v>
      </c>
    </row>
    <row r="76" ht="15.75" customHeight="1">
      <c r="A76" s="1">
        <v>5.0</v>
      </c>
      <c r="B76" s="1" t="s">
        <v>54</v>
      </c>
      <c r="C76" s="1">
        <v>22.0</v>
      </c>
      <c r="D76" s="2" t="s">
        <v>152</v>
      </c>
      <c r="E76" s="1" t="s">
        <v>153</v>
      </c>
      <c r="F76" s="2" t="s">
        <v>154</v>
      </c>
      <c r="G76" s="1" t="s">
        <v>155</v>
      </c>
      <c r="H76" s="1">
        <v>16.0</v>
      </c>
      <c r="I76" s="1">
        <v>10.0</v>
      </c>
      <c r="J76" s="1">
        <v>908.0</v>
      </c>
      <c r="K76" s="1">
        <v>10.1</v>
      </c>
      <c r="L76" s="1">
        <v>6.0</v>
      </c>
      <c r="M76" s="1">
        <v>3.0</v>
      </c>
      <c r="N76" s="1">
        <v>9.0</v>
      </c>
      <c r="O76" s="1">
        <v>6.0</v>
      </c>
      <c r="P76" s="1">
        <v>0.0</v>
      </c>
      <c r="Q76" s="1">
        <v>0.0</v>
      </c>
      <c r="R76" s="1">
        <v>0.0</v>
      </c>
      <c r="S76" s="1">
        <v>0.0</v>
      </c>
      <c r="AA76" s="1">
        <v>0.59</v>
      </c>
      <c r="AB76" s="1">
        <v>0.3</v>
      </c>
      <c r="AC76" s="1">
        <v>0.89</v>
      </c>
      <c r="AD76" s="1">
        <v>0.59</v>
      </c>
      <c r="AE76" s="1">
        <v>0.89</v>
      </c>
      <c r="AK76" s="2" t="s">
        <v>28</v>
      </c>
    </row>
    <row r="77" ht="15.75" customHeight="1">
      <c r="A77" s="1">
        <v>5.0</v>
      </c>
      <c r="B77" s="1" t="s">
        <v>57</v>
      </c>
      <c r="C77" s="1">
        <v>23.0</v>
      </c>
      <c r="D77" s="2" t="s">
        <v>156</v>
      </c>
      <c r="E77" s="1" t="s">
        <v>157</v>
      </c>
      <c r="F77" s="2" t="s">
        <v>154</v>
      </c>
      <c r="G77" s="1" t="s">
        <v>41</v>
      </c>
      <c r="H77" s="1">
        <v>34.0</v>
      </c>
      <c r="I77" s="1">
        <v>32.0</v>
      </c>
      <c r="J77" s="1">
        <v>2723.0</v>
      </c>
      <c r="K77" s="1">
        <v>30.3</v>
      </c>
      <c r="L77" s="1">
        <v>14.0</v>
      </c>
      <c r="M77" s="1">
        <v>6.0</v>
      </c>
      <c r="N77" s="1">
        <v>20.0</v>
      </c>
      <c r="O77" s="1">
        <v>14.0</v>
      </c>
      <c r="P77" s="1">
        <v>0.0</v>
      </c>
      <c r="Q77" s="1">
        <v>0.0</v>
      </c>
      <c r="R77" s="1">
        <v>2.0</v>
      </c>
      <c r="S77" s="1">
        <v>1.0</v>
      </c>
      <c r="AA77" s="1">
        <v>0.46</v>
      </c>
      <c r="AB77" s="1">
        <v>0.2</v>
      </c>
      <c r="AC77" s="1">
        <v>0.66</v>
      </c>
      <c r="AD77" s="1">
        <v>0.46</v>
      </c>
      <c r="AE77" s="1">
        <v>0.66</v>
      </c>
      <c r="AK77" s="2" t="s">
        <v>28</v>
      </c>
    </row>
    <row r="78" ht="15.75" customHeight="1">
      <c r="A78" s="1">
        <v>5.0</v>
      </c>
      <c r="B78" s="1" t="s">
        <v>59</v>
      </c>
      <c r="C78" s="1">
        <v>24.0</v>
      </c>
      <c r="D78" s="2" t="s">
        <v>156</v>
      </c>
      <c r="E78" s="1" t="s">
        <v>158</v>
      </c>
      <c r="F78" s="2" t="s">
        <v>154</v>
      </c>
      <c r="G78" s="1" t="s">
        <v>38</v>
      </c>
      <c r="H78" s="1">
        <v>31.0</v>
      </c>
      <c r="I78" s="1">
        <v>29.0</v>
      </c>
      <c r="J78" s="1">
        <v>2473.0</v>
      </c>
      <c r="K78" s="1">
        <v>27.5</v>
      </c>
      <c r="L78" s="1">
        <v>15.0</v>
      </c>
      <c r="M78" s="1">
        <v>11.0</v>
      </c>
      <c r="N78" s="1">
        <v>26.0</v>
      </c>
      <c r="O78" s="1">
        <v>15.0</v>
      </c>
      <c r="P78" s="1">
        <v>0.0</v>
      </c>
      <c r="Q78" s="1">
        <v>0.0</v>
      </c>
      <c r="R78" s="1">
        <v>2.0</v>
      </c>
      <c r="S78" s="1">
        <v>0.0</v>
      </c>
      <c r="AA78" s="1">
        <v>0.55</v>
      </c>
      <c r="AB78" s="1">
        <v>0.4</v>
      </c>
      <c r="AC78" s="1">
        <v>0.95</v>
      </c>
      <c r="AD78" s="1">
        <v>0.55</v>
      </c>
      <c r="AE78" s="1">
        <v>0.95</v>
      </c>
      <c r="AK78" s="2" t="s">
        <v>28</v>
      </c>
    </row>
    <row r="79" ht="15.75" customHeight="1">
      <c r="A79" s="1">
        <v>5.0</v>
      </c>
      <c r="B79" s="1" t="s">
        <v>61</v>
      </c>
      <c r="C79" s="1">
        <v>25.0</v>
      </c>
      <c r="D79" s="2" t="s">
        <v>159</v>
      </c>
      <c r="E79" s="1" t="s">
        <v>160</v>
      </c>
      <c r="F79" s="2" t="s">
        <v>150</v>
      </c>
      <c r="G79" s="1" t="s">
        <v>155</v>
      </c>
      <c r="H79" s="1">
        <v>36.0</v>
      </c>
      <c r="I79" s="1">
        <v>34.0</v>
      </c>
      <c r="J79" s="1">
        <v>2907.0</v>
      </c>
      <c r="K79" s="1">
        <v>32.3</v>
      </c>
      <c r="L79" s="1">
        <v>32.0</v>
      </c>
      <c r="M79" s="1">
        <v>10.0</v>
      </c>
      <c r="N79" s="1">
        <v>42.0</v>
      </c>
      <c r="O79" s="1">
        <v>31.0</v>
      </c>
      <c r="P79" s="1">
        <v>1.0</v>
      </c>
      <c r="Q79" s="1">
        <v>2.0</v>
      </c>
      <c r="R79" s="1">
        <v>1.0</v>
      </c>
      <c r="S79" s="1">
        <v>0.0</v>
      </c>
      <c r="T79" s="1">
        <v>24.1</v>
      </c>
      <c r="U79" s="1">
        <v>22.6</v>
      </c>
      <c r="V79" s="1">
        <v>7.5</v>
      </c>
      <c r="W79" s="1">
        <v>30.1</v>
      </c>
      <c r="X79" s="1">
        <v>95.0</v>
      </c>
      <c r="Y79" s="1">
        <v>97.0</v>
      </c>
      <c r="Z79" s="1">
        <v>393.0</v>
      </c>
      <c r="AA79" s="1">
        <v>0.99</v>
      </c>
      <c r="AB79" s="1">
        <v>0.31</v>
      </c>
      <c r="AC79" s="1">
        <v>1.3</v>
      </c>
      <c r="AD79" s="1">
        <v>0.96</v>
      </c>
      <c r="AE79" s="1">
        <v>1.27</v>
      </c>
      <c r="AF79" s="1">
        <v>0.75</v>
      </c>
      <c r="AG79" s="1">
        <v>0.23</v>
      </c>
      <c r="AH79" s="1">
        <v>0.98</v>
      </c>
      <c r="AI79" s="1">
        <v>0.7</v>
      </c>
      <c r="AJ79" s="1">
        <v>0.93</v>
      </c>
      <c r="AK79" s="2" t="s">
        <v>28</v>
      </c>
    </row>
    <row r="80" ht="15.75" customHeight="1">
      <c r="A80" s="1">
        <v>5.0</v>
      </c>
      <c r="B80" s="1" t="s">
        <v>63</v>
      </c>
      <c r="C80" s="1">
        <v>26.0</v>
      </c>
      <c r="D80" s="2" t="s">
        <v>159</v>
      </c>
      <c r="E80" s="1" t="s">
        <v>161</v>
      </c>
      <c r="F80" s="2" t="s">
        <v>150</v>
      </c>
      <c r="G80" s="1" t="s">
        <v>38</v>
      </c>
      <c r="H80" s="1">
        <v>38.0</v>
      </c>
      <c r="I80" s="1">
        <v>37.0</v>
      </c>
      <c r="J80" s="1">
        <v>3250.0</v>
      </c>
      <c r="K80" s="1">
        <v>36.1</v>
      </c>
      <c r="L80" s="1">
        <v>22.0</v>
      </c>
      <c r="M80" s="1">
        <v>8.0</v>
      </c>
      <c r="N80" s="1">
        <v>30.0</v>
      </c>
      <c r="O80" s="1">
        <v>19.0</v>
      </c>
      <c r="P80" s="1">
        <v>3.0</v>
      </c>
      <c r="Q80" s="1">
        <v>3.0</v>
      </c>
      <c r="R80" s="1">
        <v>1.0</v>
      </c>
      <c r="S80" s="1">
        <v>0.0</v>
      </c>
      <c r="T80" s="1">
        <v>20.2</v>
      </c>
      <c r="U80" s="1">
        <v>17.9</v>
      </c>
      <c r="V80" s="1">
        <v>9.4</v>
      </c>
      <c r="W80" s="1">
        <v>27.2</v>
      </c>
      <c r="X80" s="1">
        <v>131.0</v>
      </c>
      <c r="Y80" s="1">
        <v>127.0</v>
      </c>
      <c r="Z80" s="1">
        <v>429.0</v>
      </c>
      <c r="AA80" s="1">
        <v>0.61</v>
      </c>
      <c r="AB80" s="1">
        <v>0.22</v>
      </c>
      <c r="AC80" s="1">
        <v>0.83</v>
      </c>
      <c r="AD80" s="1">
        <v>0.53</v>
      </c>
      <c r="AE80" s="1">
        <v>0.75</v>
      </c>
      <c r="AF80" s="1">
        <v>0.56</v>
      </c>
      <c r="AG80" s="1">
        <v>0.26</v>
      </c>
      <c r="AH80" s="1">
        <v>0.82</v>
      </c>
      <c r="AI80" s="1">
        <v>0.49</v>
      </c>
      <c r="AJ80" s="1">
        <v>0.75</v>
      </c>
      <c r="AK80" s="2" t="s">
        <v>28</v>
      </c>
    </row>
    <row r="81" ht="15.75" customHeight="1">
      <c r="A81" s="1">
        <v>5.0</v>
      </c>
      <c r="B81" s="1" t="s">
        <v>65</v>
      </c>
      <c r="C81" s="1">
        <v>27.0</v>
      </c>
      <c r="D81" s="2" t="s">
        <v>159</v>
      </c>
      <c r="E81" s="1" t="s">
        <v>162</v>
      </c>
      <c r="F81" s="2" t="s">
        <v>150</v>
      </c>
      <c r="G81" s="1" t="s">
        <v>33</v>
      </c>
      <c r="H81" s="1">
        <v>34.0</v>
      </c>
      <c r="I81" s="1">
        <v>33.0</v>
      </c>
      <c r="J81" s="1">
        <v>2876.0</v>
      </c>
      <c r="K81" s="1">
        <v>32.0</v>
      </c>
      <c r="L81" s="1">
        <v>19.0</v>
      </c>
      <c r="M81" s="1">
        <v>10.0</v>
      </c>
      <c r="N81" s="1">
        <v>29.0</v>
      </c>
      <c r="O81" s="1">
        <v>16.0</v>
      </c>
      <c r="P81" s="1">
        <v>3.0</v>
      </c>
      <c r="Q81" s="1">
        <v>3.0</v>
      </c>
      <c r="R81" s="1">
        <v>1.0</v>
      </c>
      <c r="S81" s="1">
        <v>0.0</v>
      </c>
      <c r="T81" s="1">
        <v>19.0</v>
      </c>
      <c r="U81" s="1">
        <v>16.6</v>
      </c>
      <c r="V81" s="1">
        <v>7.8</v>
      </c>
      <c r="W81" s="1">
        <v>24.5</v>
      </c>
      <c r="X81" s="1">
        <v>105.0</v>
      </c>
      <c r="Y81" s="1">
        <v>91.0</v>
      </c>
      <c r="Z81" s="1">
        <v>347.0</v>
      </c>
      <c r="AA81" s="1">
        <v>0.59</v>
      </c>
      <c r="AB81" s="1">
        <v>0.31</v>
      </c>
      <c r="AC81" s="1">
        <v>0.91</v>
      </c>
      <c r="AD81" s="1">
        <v>0.5</v>
      </c>
      <c r="AE81" s="1">
        <v>0.81</v>
      </c>
      <c r="AF81" s="1">
        <v>0.59</v>
      </c>
      <c r="AG81" s="1">
        <v>0.25</v>
      </c>
      <c r="AH81" s="1">
        <v>0.84</v>
      </c>
      <c r="AI81" s="1">
        <v>0.52</v>
      </c>
      <c r="AJ81" s="1">
        <v>0.77</v>
      </c>
      <c r="AK81" s="2" t="s">
        <v>28</v>
      </c>
    </row>
    <row r="82" ht="15.75" customHeight="1">
      <c r="A82" s="1">
        <v>5.0</v>
      </c>
      <c r="B82" s="1" t="s">
        <v>67</v>
      </c>
      <c r="C82" s="1">
        <v>28.0</v>
      </c>
      <c r="D82" s="2" t="s">
        <v>159</v>
      </c>
      <c r="E82" s="1" t="s">
        <v>163</v>
      </c>
      <c r="F82" s="2" t="s">
        <v>150</v>
      </c>
      <c r="G82" s="1" t="s">
        <v>41</v>
      </c>
      <c r="H82" s="1">
        <v>37.0</v>
      </c>
      <c r="I82" s="1">
        <v>34.0</v>
      </c>
      <c r="J82" s="1">
        <v>3078.0</v>
      </c>
      <c r="K82" s="1">
        <v>34.2</v>
      </c>
      <c r="L82" s="1">
        <v>22.0</v>
      </c>
      <c r="M82" s="1">
        <v>5.0</v>
      </c>
      <c r="N82" s="1">
        <v>27.0</v>
      </c>
      <c r="O82" s="1">
        <v>16.0</v>
      </c>
      <c r="P82" s="1">
        <v>6.0</v>
      </c>
      <c r="Q82" s="1">
        <v>6.0</v>
      </c>
      <c r="R82" s="1">
        <v>0.0</v>
      </c>
      <c r="S82" s="1">
        <v>0.0</v>
      </c>
      <c r="T82" s="1">
        <v>19.3</v>
      </c>
      <c r="U82" s="1">
        <v>14.6</v>
      </c>
      <c r="V82" s="1">
        <v>6.2</v>
      </c>
      <c r="W82" s="1">
        <v>20.8</v>
      </c>
      <c r="X82" s="1">
        <v>111.0</v>
      </c>
      <c r="Y82" s="1">
        <v>136.0</v>
      </c>
      <c r="Z82" s="1">
        <v>396.0</v>
      </c>
      <c r="AA82" s="1">
        <v>0.64</v>
      </c>
      <c r="AB82" s="1">
        <v>0.15</v>
      </c>
      <c r="AC82" s="1">
        <v>0.79</v>
      </c>
      <c r="AD82" s="1">
        <v>0.47</v>
      </c>
      <c r="AE82" s="1">
        <v>0.61</v>
      </c>
      <c r="AF82" s="1">
        <v>0.56</v>
      </c>
      <c r="AG82" s="1">
        <v>0.18</v>
      </c>
      <c r="AH82" s="1">
        <v>0.75</v>
      </c>
      <c r="AI82" s="1">
        <v>0.43</v>
      </c>
      <c r="AJ82" s="1">
        <v>0.61</v>
      </c>
      <c r="AK82" s="2" t="s">
        <v>28</v>
      </c>
    </row>
    <row r="83" ht="15.75" customHeight="1">
      <c r="A83" s="1">
        <v>5.0</v>
      </c>
      <c r="B83" s="1" t="s">
        <v>69</v>
      </c>
      <c r="C83" s="1">
        <v>29.0</v>
      </c>
      <c r="D83" s="2" t="s">
        <v>159</v>
      </c>
      <c r="E83" s="1" t="s">
        <v>164</v>
      </c>
      <c r="F83" s="2" t="s">
        <v>150</v>
      </c>
      <c r="G83" s="1" t="s">
        <v>38</v>
      </c>
      <c r="H83" s="1">
        <v>35.0</v>
      </c>
      <c r="I83" s="1">
        <v>30.0</v>
      </c>
      <c r="J83" s="1">
        <v>2762.0</v>
      </c>
      <c r="K83" s="1">
        <v>30.7</v>
      </c>
      <c r="L83" s="1">
        <v>23.0</v>
      </c>
      <c r="M83" s="1">
        <v>13.0</v>
      </c>
      <c r="N83" s="1">
        <v>36.0</v>
      </c>
      <c r="O83" s="1">
        <v>18.0</v>
      </c>
      <c r="P83" s="1">
        <v>5.0</v>
      </c>
      <c r="Q83" s="1">
        <v>6.0</v>
      </c>
      <c r="R83" s="1">
        <v>1.0</v>
      </c>
      <c r="S83" s="1">
        <v>0.0</v>
      </c>
      <c r="T83" s="1">
        <v>22.7</v>
      </c>
      <c r="U83" s="1">
        <v>17.8</v>
      </c>
      <c r="V83" s="1">
        <v>10.0</v>
      </c>
      <c r="W83" s="1">
        <v>27.8</v>
      </c>
      <c r="X83" s="1">
        <v>125.0</v>
      </c>
      <c r="Y83" s="1">
        <v>122.0</v>
      </c>
      <c r="Z83" s="1">
        <v>451.0</v>
      </c>
      <c r="AA83" s="1">
        <v>0.75</v>
      </c>
      <c r="AB83" s="1">
        <v>0.42</v>
      </c>
      <c r="AC83" s="1">
        <v>1.17</v>
      </c>
      <c r="AD83" s="1">
        <v>0.59</v>
      </c>
      <c r="AE83" s="1">
        <v>1.01</v>
      </c>
      <c r="AF83" s="1">
        <v>0.74</v>
      </c>
      <c r="AG83" s="1">
        <v>0.33</v>
      </c>
      <c r="AH83" s="1">
        <v>1.07</v>
      </c>
      <c r="AI83" s="1">
        <v>0.58</v>
      </c>
      <c r="AJ83" s="1">
        <v>0.91</v>
      </c>
      <c r="AK83" s="2" t="s">
        <v>28</v>
      </c>
    </row>
    <row r="84" ht="15.75" customHeight="1">
      <c r="A84" s="1">
        <v>5.0</v>
      </c>
      <c r="B84" s="1" t="s">
        <v>73</v>
      </c>
      <c r="C84" s="1">
        <v>30.0</v>
      </c>
      <c r="D84" s="2" t="s">
        <v>159</v>
      </c>
      <c r="E84" s="1" t="s">
        <v>165</v>
      </c>
      <c r="F84" s="2" t="s">
        <v>150</v>
      </c>
      <c r="G84" s="1" t="s">
        <v>105</v>
      </c>
      <c r="H84" s="1">
        <v>38.0</v>
      </c>
      <c r="I84" s="1">
        <v>37.0</v>
      </c>
      <c r="J84" s="1">
        <v>3290.0</v>
      </c>
      <c r="K84" s="1">
        <v>36.6</v>
      </c>
      <c r="L84" s="1">
        <v>19.0</v>
      </c>
      <c r="M84" s="1">
        <v>12.0</v>
      </c>
      <c r="N84" s="1">
        <v>31.0</v>
      </c>
      <c r="O84" s="1">
        <v>17.0</v>
      </c>
      <c r="P84" s="1">
        <v>2.0</v>
      </c>
      <c r="Q84" s="1">
        <v>4.0</v>
      </c>
      <c r="R84" s="1">
        <v>2.0</v>
      </c>
      <c r="S84" s="1">
        <v>0.0</v>
      </c>
      <c r="T84" s="1">
        <v>21.6</v>
      </c>
      <c r="U84" s="1">
        <v>18.5</v>
      </c>
      <c r="V84" s="1">
        <v>7.2</v>
      </c>
      <c r="W84" s="1">
        <v>25.7</v>
      </c>
      <c r="X84" s="1">
        <v>120.0</v>
      </c>
      <c r="Y84" s="1">
        <v>149.0</v>
      </c>
      <c r="Z84" s="1">
        <v>421.0</v>
      </c>
      <c r="AA84" s="1">
        <v>0.52</v>
      </c>
      <c r="AB84" s="1">
        <v>0.33</v>
      </c>
      <c r="AC84" s="1">
        <v>0.85</v>
      </c>
      <c r="AD84" s="1">
        <v>0.47</v>
      </c>
      <c r="AE84" s="1">
        <v>0.79</v>
      </c>
      <c r="AF84" s="1">
        <v>0.59</v>
      </c>
      <c r="AG84" s="1">
        <v>0.2</v>
      </c>
      <c r="AH84" s="1">
        <v>0.79</v>
      </c>
      <c r="AI84" s="1">
        <v>0.51</v>
      </c>
      <c r="AJ84" s="1">
        <v>0.7</v>
      </c>
      <c r="AK84" s="2" t="s">
        <v>28</v>
      </c>
    </row>
    <row r="85" ht="15.75" customHeight="1">
      <c r="A85" s="1">
        <v>5.0</v>
      </c>
      <c r="B85" s="1" t="s">
        <v>101</v>
      </c>
      <c r="C85" s="1">
        <v>31.0</v>
      </c>
      <c r="D85" s="2" t="s">
        <v>159</v>
      </c>
      <c r="E85" s="1" t="s">
        <v>166</v>
      </c>
      <c r="F85" s="2" t="s">
        <v>150</v>
      </c>
      <c r="G85" s="1" t="s">
        <v>41</v>
      </c>
      <c r="H85" s="1">
        <v>32.0</v>
      </c>
      <c r="I85" s="1">
        <v>28.0</v>
      </c>
      <c r="J85" s="1">
        <v>2534.0</v>
      </c>
      <c r="K85" s="1">
        <v>28.2</v>
      </c>
      <c r="L85" s="1">
        <v>18.0</v>
      </c>
      <c r="M85" s="1">
        <v>10.0</v>
      </c>
      <c r="N85" s="1">
        <v>28.0</v>
      </c>
      <c r="O85" s="1">
        <v>13.0</v>
      </c>
      <c r="P85" s="1">
        <v>5.0</v>
      </c>
      <c r="Q85" s="1">
        <v>7.0</v>
      </c>
      <c r="R85" s="1">
        <v>2.0</v>
      </c>
      <c r="S85" s="1">
        <v>0.0</v>
      </c>
      <c r="T85" s="1">
        <v>21.2</v>
      </c>
      <c r="U85" s="1">
        <v>15.5</v>
      </c>
      <c r="V85" s="1">
        <v>11.8</v>
      </c>
      <c r="W85" s="1">
        <v>27.3</v>
      </c>
      <c r="X85" s="1">
        <v>98.0</v>
      </c>
      <c r="Y85" s="1">
        <v>147.0</v>
      </c>
      <c r="Z85" s="1">
        <v>341.0</v>
      </c>
      <c r="AA85" s="1">
        <v>0.64</v>
      </c>
      <c r="AB85" s="1">
        <v>0.36</v>
      </c>
      <c r="AC85" s="1">
        <v>0.99</v>
      </c>
      <c r="AD85" s="1">
        <v>0.46</v>
      </c>
      <c r="AE85" s="1">
        <v>0.82</v>
      </c>
      <c r="AF85" s="1">
        <v>0.75</v>
      </c>
      <c r="AG85" s="1">
        <v>0.42</v>
      </c>
      <c r="AH85" s="1">
        <v>1.17</v>
      </c>
      <c r="AI85" s="1">
        <v>0.55</v>
      </c>
      <c r="AJ85" s="1">
        <v>0.97</v>
      </c>
      <c r="AK85" s="2" t="s">
        <v>28</v>
      </c>
    </row>
    <row r="86" ht="15.75" customHeight="1">
      <c r="A86" s="1">
        <v>5.0</v>
      </c>
      <c r="B86" s="1" t="s">
        <v>106</v>
      </c>
      <c r="C86" s="1">
        <v>32.0</v>
      </c>
      <c r="D86" s="2" t="s">
        <v>159</v>
      </c>
      <c r="E86" s="1" t="s">
        <v>167</v>
      </c>
      <c r="F86" s="2" t="s">
        <v>150</v>
      </c>
      <c r="G86" s="1" t="s">
        <v>33</v>
      </c>
      <c r="H86" s="1">
        <v>14.0</v>
      </c>
      <c r="I86" s="1">
        <v>14.0</v>
      </c>
      <c r="J86" s="1">
        <v>1226.0</v>
      </c>
      <c r="K86" s="1">
        <v>13.6</v>
      </c>
      <c r="L86" s="1">
        <v>13.0</v>
      </c>
      <c r="M86" s="1">
        <v>8.0</v>
      </c>
      <c r="N86" s="1">
        <v>21.0</v>
      </c>
      <c r="O86" s="1">
        <v>9.0</v>
      </c>
      <c r="P86" s="1">
        <v>4.0</v>
      </c>
      <c r="Q86" s="1">
        <v>4.0</v>
      </c>
      <c r="R86" s="1">
        <v>1.0</v>
      </c>
      <c r="S86" s="1">
        <v>0.0</v>
      </c>
      <c r="T86" s="1">
        <v>10.4</v>
      </c>
      <c r="U86" s="1">
        <v>7.3</v>
      </c>
      <c r="V86" s="1">
        <v>5.1</v>
      </c>
      <c r="W86" s="1">
        <v>12.4</v>
      </c>
      <c r="X86" s="1">
        <v>53.0</v>
      </c>
      <c r="Y86" s="1">
        <v>50.0</v>
      </c>
      <c r="Z86" s="1">
        <v>146.0</v>
      </c>
      <c r="AA86" s="1">
        <v>0.95</v>
      </c>
      <c r="AB86" s="1">
        <v>0.59</v>
      </c>
      <c r="AC86" s="1">
        <v>1.54</v>
      </c>
      <c r="AD86" s="1">
        <v>0.66</v>
      </c>
      <c r="AE86" s="1">
        <v>1.25</v>
      </c>
      <c r="AF86" s="1">
        <v>0.76</v>
      </c>
      <c r="AG86" s="1">
        <v>0.37</v>
      </c>
      <c r="AH86" s="1">
        <v>1.14</v>
      </c>
      <c r="AI86" s="1">
        <v>0.53</v>
      </c>
      <c r="AJ86" s="1">
        <v>0.91</v>
      </c>
      <c r="AK86" s="2" t="s">
        <v>28</v>
      </c>
    </row>
    <row r="87" ht="15.75" customHeight="1">
      <c r="A87" s="1">
        <v>6.0</v>
      </c>
      <c r="B87" s="1" t="s">
        <v>168</v>
      </c>
      <c r="C87" s="1">
        <v>17.0</v>
      </c>
      <c r="D87" s="2" t="s">
        <v>169</v>
      </c>
      <c r="E87" s="1" t="s">
        <v>170</v>
      </c>
      <c r="F87" s="2" t="s">
        <v>171</v>
      </c>
      <c r="G87" s="1" t="s">
        <v>41</v>
      </c>
      <c r="H87" s="1">
        <v>25.0</v>
      </c>
      <c r="I87" s="1">
        <v>11.0</v>
      </c>
      <c r="J87" s="1">
        <v>1080.0</v>
      </c>
      <c r="K87" s="1">
        <v>12.0</v>
      </c>
      <c r="L87" s="1">
        <v>3.0</v>
      </c>
      <c r="M87" s="1">
        <v>3.0</v>
      </c>
      <c r="N87" s="1">
        <v>6.0</v>
      </c>
      <c r="O87" s="1">
        <v>3.0</v>
      </c>
      <c r="P87" s="1">
        <v>0.0</v>
      </c>
      <c r="Q87" s="1">
        <v>0.0</v>
      </c>
      <c r="R87" s="1">
        <v>1.0</v>
      </c>
      <c r="S87" s="1">
        <v>0.0</v>
      </c>
      <c r="AA87" s="1">
        <v>0.25</v>
      </c>
      <c r="AB87" s="1">
        <v>0.25</v>
      </c>
      <c r="AC87" s="1">
        <v>0.5</v>
      </c>
      <c r="AD87" s="1">
        <v>0.25</v>
      </c>
      <c r="AE87" s="1">
        <v>0.5</v>
      </c>
      <c r="AK87" s="2" t="s">
        <v>28</v>
      </c>
    </row>
    <row r="88" ht="15.75" customHeight="1">
      <c r="A88" s="1">
        <v>6.0</v>
      </c>
      <c r="B88" s="1" t="s">
        <v>172</v>
      </c>
      <c r="C88" s="1">
        <v>18.0</v>
      </c>
      <c r="D88" s="2" t="s">
        <v>173</v>
      </c>
      <c r="E88" s="1" t="s">
        <v>174</v>
      </c>
      <c r="F88" s="2" t="s">
        <v>150</v>
      </c>
      <c r="G88" s="1" t="s">
        <v>41</v>
      </c>
      <c r="H88" s="1">
        <v>29.0</v>
      </c>
      <c r="I88" s="1">
        <v>15.0</v>
      </c>
      <c r="J88" s="1">
        <v>1555.0</v>
      </c>
      <c r="K88" s="1">
        <v>17.3</v>
      </c>
      <c r="L88" s="1">
        <v>4.0</v>
      </c>
      <c r="M88" s="1">
        <v>4.0</v>
      </c>
      <c r="N88" s="1">
        <v>8.0</v>
      </c>
      <c r="O88" s="1">
        <v>4.0</v>
      </c>
      <c r="P88" s="1">
        <v>0.0</v>
      </c>
      <c r="Q88" s="1">
        <v>0.0</v>
      </c>
      <c r="R88" s="1">
        <v>5.0</v>
      </c>
      <c r="S88" s="1">
        <v>1.0</v>
      </c>
      <c r="AA88" s="1">
        <v>0.23</v>
      </c>
      <c r="AB88" s="1">
        <v>0.23</v>
      </c>
      <c r="AC88" s="1">
        <v>0.46</v>
      </c>
      <c r="AD88" s="1">
        <v>0.23</v>
      </c>
      <c r="AE88" s="1">
        <v>0.46</v>
      </c>
      <c r="AK88" s="2" t="s">
        <v>28</v>
      </c>
    </row>
    <row r="89" ht="15.75" customHeight="1">
      <c r="A89" s="1">
        <v>6.0</v>
      </c>
      <c r="B89" s="1" t="s">
        <v>29</v>
      </c>
      <c r="C89" s="1">
        <v>19.0</v>
      </c>
      <c r="D89" s="2" t="s">
        <v>173</v>
      </c>
      <c r="E89" s="1" t="s">
        <v>175</v>
      </c>
      <c r="F89" s="2" t="s">
        <v>150</v>
      </c>
      <c r="G89" s="1" t="s">
        <v>41</v>
      </c>
      <c r="H89" s="1">
        <v>33.0</v>
      </c>
      <c r="I89" s="1">
        <v>25.0</v>
      </c>
      <c r="J89" s="1">
        <v>2423.0</v>
      </c>
      <c r="K89" s="1">
        <v>26.9</v>
      </c>
      <c r="L89" s="1">
        <v>5.0</v>
      </c>
      <c r="M89" s="1">
        <v>4.0</v>
      </c>
      <c r="N89" s="1">
        <v>9.0</v>
      </c>
      <c r="O89" s="1">
        <v>5.0</v>
      </c>
      <c r="P89" s="1">
        <v>0.0</v>
      </c>
      <c r="Q89" s="1">
        <v>0.0</v>
      </c>
      <c r="R89" s="1">
        <v>3.0</v>
      </c>
      <c r="S89" s="1">
        <v>0.0</v>
      </c>
      <c r="AA89" s="1">
        <v>0.19</v>
      </c>
      <c r="AB89" s="1">
        <v>0.15</v>
      </c>
      <c r="AC89" s="1">
        <v>0.33</v>
      </c>
      <c r="AD89" s="1">
        <v>0.19</v>
      </c>
      <c r="AE89" s="1">
        <v>0.33</v>
      </c>
      <c r="AK89" s="2" t="s">
        <v>28</v>
      </c>
    </row>
    <row r="90" ht="15.75" customHeight="1">
      <c r="A90" s="1">
        <v>6.0</v>
      </c>
      <c r="B90" s="1" t="s">
        <v>34</v>
      </c>
      <c r="C90" s="1">
        <v>20.0</v>
      </c>
      <c r="D90" s="2" t="s">
        <v>173</v>
      </c>
      <c r="E90" s="1" t="s">
        <v>176</v>
      </c>
      <c r="F90" s="2" t="s">
        <v>150</v>
      </c>
      <c r="G90" s="1" t="s">
        <v>38</v>
      </c>
      <c r="H90" s="1">
        <v>33.0</v>
      </c>
      <c r="I90" s="1">
        <v>24.0</v>
      </c>
      <c r="J90" s="1">
        <v>2286.0</v>
      </c>
      <c r="K90" s="1">
        <v>25.4</v>
      </c>
      <c r="L90" s="1">
        <v>9.0</v>
      </c>
      <c r="M90" s="1">
        <v>6.0</v>
      </c>
      <c r="N90" s="1">
        <v>15.0</v>
      </c>
      <c r="O90" s="1">
        <v>9.0</v>
      </c>
      <c r="P90" s="1">
        <v>0.0</v>
      </c>
      <c r="Q90" s="1">
        <v>0.0</v>
      </c>
      <c r="R90" s="1">
        <v>8.0</v>
      </c>
      <c r="S90" s="1">
        <v>1.0</v>
      </c>
      <c r="AA90" s="1">
        <v>0.35</v>
      </c>
      <c r="AB90" s="1">
        <v>0.24</v>
      </c>
      <c r="AC90" s="1">
        <v>0.59</v>
      </c>
      <c r="AD90" s="1">
        <v>0.35</v>
      </c>
      <c r="AE90" s="1">
        <v>0.59</v>
      </c>
      <c r="AK90" s="2" t="s">
        <v>28</v>
      </c>
    </row>
    <row r="91" ht="15.75" customHeight="1">
      <c r="A91" s="1">
        <v>6.0</v>
      </c>
      <c r="B91" s="1" t="s">
        <v>36</v>
      </c>
      <c r="C91" s="1">
        <v>21.0</v>
      </c>
      <c r="D91" s="2" t="s">
        <v>173</v>
      </c>
      <c r="E91" s="1" t="s">
        <v>177</v>
      </c>
      <c r="F91" s="2" t="s">
        <v>150</v>
      </c>
      <c r="G91" s="1" t="s">
        <v>33</v>
      </c>
      <c r="H91" s="1">
        <v>34.0</v>
      </c>
      <c r="I91" s="1">
        <v>31.0</v>
      </c>
      <c r="J91" s="1">
        <v>2781.0</v>
      </c>
      <c r="K91" s="1">
        <v>30.9</v>
      </c>
      <c r="L91" s="1">
        <v>17.0</v>
      </c>
      <c r="M91" s="1">
        <v>8.0</v>
      </c>
      <c r="N91" s="1">
        <v>25.0</v>
      </c>
      <c r="O91" s="1">
        <v>14.0</v>
      </c>
      <c r="P91" s="1">
        <v>3.0</v>
      </c>
      <c r="Q91" s="1">
        <v>4.0</v>
      </c>
      <c r="R91" s="1">
        <v>2.0</v>
      </c>
      <c r="S91" s="1">
        <v>0.0</v>
      </c>
      <c r="AA91" s="1">
        <v>0.55</v>
      </c>
      <c r="AB91" s="1">
        <v>0.26</v>
      </c>
      <c r="AC91" s="1">
        <v>0.81</v>
      </c>
      <c r="AD91" s="1">
        <v>0.45</v>
      </c>
      <c r="AE91" s="1">
        <v>0.71</v>
      </c>
      <c r="AK91" s="2" t="s">
        <v>28</v>
      </c>
    </row>
    <row r="92" ht="15.75" customHeight="1">
      <c r="A92" s="1">
        <v>6.0</v>
      </c>
      <c r="B92" s="1" t="s">
        <v>39</v>
      </c>
      <c r="C92" s="1">
        <v>22.0</v>
      </c>
      <c r="D92" s="2" t="s">
        <v>173</v>
      </c>
      <c r="E92" s="1" t="s">
        <v>178</v>
      </c>
      <c r="F92" s="2" t="s">
        <v>150</v>
      </c>
      <c r="G92" s="1" t="s">
        <v>33</v>
      </c>
      <c r="H92" s="1">
        <v>34.0</v>
      </c>
      <c r="I92" s="1">
        <v>31.0</v>
      </c>
      <c r="J92" s="1">
        <v>2747.0</v>
      </c>
      <c r="K92" s="1">
        <v>30.5</v>
      </c>
      <c r="L92" s="1">
        <v>31.0</v>
      </c>
      <c r="M92" s="1">
        <v>6.0</v>
      </c>
      <c r="N92" s="1">
        <v>37.0</v>
      </c>
      <c r="O92" s="1">
        <v>27.0</v>
      </c>
      <c r="P92" s="1">
        <v>4.0</v>
      </c>
      <c r="Q92" s="1">
        <v>5.0</v>
      </c>
      <c r="R92" s="1">
        <v>5.0</v>
      </c>
      <c r="S92" s="1">
        <v>1.0</v>
      </c>
      <c r="AA92" s="1">
        <v>1.02</v>
      </c>
      <c r="AB92" s="1">
        <v>0.2</v>
      </c>
      <c r="AC92" s="1">
        <v>1.21</v>
      </c>
      <c r="AD92" s="1">
        <v>0.88</v>
      </c>
      <c r="AE92" s="1">
        <v>1.08</v>
      </c>
      <c r="AK92" s="2" t="s">
        <v>28</v>
      </c>
    </row>
    <row r="93" ht="15.75" customHeight="1">
      <c r="A93" s="1">
        <v>6.0</v>
      </c>
      <c r="B93" s="1" t="s">
        <v>42</v>
      </c>
      <c r="C93" s="1">
        <v>23.0</v>
      </c>
      <c r="D93" s="2" t="s">
        <v>173</v>
      </c>
      <c r="E93" s="1" t="s">
        <v>179</v>
      </c>
      <c r="F93" s="2" t="s">
        <v>150</v>
      </c>
      <c r="G93" s="1" t="s">
        <v>33</v>
      </c>
      <c r="H93" s="1">
        <v>33.0</v>
      </c>
      <c r="I93" s="1">
        <v>31.0</v>
      </c>
      <c r="J93" s="1">
        <v>2742.0</v>
      </c>
      <c r="K93" s="1">
        <v>30.5</v>
      </c>
      <c r="L93" s="1">
        <v>18.0</v>
      </c>
      <c r="M93" s="1">
        <v>6.0</v>
      </c>
      <c r="N93" s="1">
        <v>24.0</v>
      </c>
      <c r="O93" s="1">
        <v>14.0</v>
      </c>
      <c r="P93" s="1">
        <v>4.0</v>
      </c>
      <c r="Q93" s="1">
        <v>4.0</v>
      </c>
      <c r="R93" s="1">
        <v>7.0</v>
      </c>
      <c r="S93" s="1">
        <v>1.0</v>
      </c>
      <c r="AA93" s="1">
        <v>0.59</v>
      </c>
      <c r="AB93" s="1">
        <v>0.2</v>
      </c>
      <c r="AC93" s="1">
        <v>0.79</v>
      </c>
      <c r="AD93" s="1">
        <v>0.46</v>
      </c>
      <c r="AE93" s="1">
        <v>0.66</v>
      </c>
      <c r="AK93" s="2" t="s">
        <v>28</v>
      </c>
    </row>
    <row r="94" ht="15.75" customHeight="1">
      <c r="A94" s="1">
        <v>6.0</v>
      </c>
      <c r="B94" s="1" t="s">
        <v>44</v>
      </c>
      <c r="C94" s="1">
        <v>24.0</v>
      </c>
      <c r="D94" s="2" t="s">
        <v>86</v>
      </c>
      <c r="E94" s="1" t="s">
        <v>180</v>
      </c>
      <c r="F94" s="2" t="s">
        <v>32</v>
      </c>
      <c r="G94" s="1" t="s">
        <v>38</v>
      </c>
      <c r="H94" s="1">
        <v>29.0</v>
      </c>
      <c r="I94" s="1">
        <v>28.0</v>
      </c>
      <c r="J94" s="1">
        <v>2461.0</v>
      </c>
      <c r="K94" s="1">
        <v>27.3</v>
      </c>
      <c r="L94" s="1">
        <v>26.0</v>
      </c>
      <c r="M94" s="1">
        <v>7.0</v>
      </c>
      <c r="N94" s="1">
        <v>33.0</v>
      </c>
      <c r="O94" s="1">
        <v>22.0</v>
      </c>
      <c r="P94" s="1">
        <v>4.0</v>
      </c>
      <c r="Q94" s="1">
        <v>5.0</v>
      </c>
      <c r="R94" s="1">
        <v>4.0</v>
      </c>
      <c r="S94" s="1">
        <v>2.0</v>
      </c>
      <c r="AA94" s="1">
        <v>0.95</v>
      </c>
      <c r="AB94" s="1">
        <v>0.26</v>
      </c>
      <c r="AC94" s="1">
        <v>1.21</v>
      </c>
      <c r="AD94" s="1">
        <v>0.8</v>
      </c>
      <c r="AE94" s="1">
        <v>1.06</v>
      </c>
      <c r="AK94" s="2" t="s">
        <v>28</v>
      </c>
    </row>
    <row r="95" ht="15.75" customHeight="1">
      <c r="A95" s="1">
        <v>6.0</v>
      </c>
      <c r="B95" s="1" t="s">
        <v>46</v>
      </c>
      <c r="C95" s="1">
        <v>25.0</v>
      </c>
      <c r="D95" s="2" t="s">
        <v>86</v>
      </c>
      <c r="E95" s="1" t="s">
        <v>181</v>
      </c>
      <c r="F95" s="2" t="s">
        <v>32</v>
      </c>
      <c r="G95" s="1" t="s">
        <v>38</v>
      </c>
      <c r="H95" s="1">
        <v>34.0</v>
      </c>
      <c r="I95" s="1">
        <v>32.0</v>
      </c>
      <c r="J95" s="1">
        <v>2914.0</v>
      </c>
      <c r="K95" s="1">
        <v>32.4</v>
      </c>
      <c r="L95" s="1">
        <v>40.0</v>
      </c>
      <c r="M95" s="1">
        <v>9.0</v>
      </c>
      <c r="N95" s="1">
        <v>49.0</v>
      </c>
      <c r="O95" s="1">
        <v>32.0</v>
      </c>
      <c r="P95" s="1">
        <v>8.0</v>
      </c>
      <c r="Q95" s="1">
        <v>8.0</v>
      </c>
      <c r="R95" s="1">
        <v>2.0</v>
      </c>
      <c r="S95" s="1">
        <v>0.0</v>
      </c>
      <c r="AA95" s="1">
        <v>1.24</v>
      </c>
      <c r="AB95" s="1">
        <v>0.28</v>
      </c>
      <c r="AC95" s="1">
        <v>1.51</v>
      </c>
      <c r="AD95" s="1">
        <v>0.99</v>
      </c>
      <c r="AE95" s="1">
        <v>1.27</v>
      </c>
      <c r="AK95" s="2" t="s">
        <v>28</v>
      </c>
    </row>
    <row r="96" ht="15.75" customHeight="1">
      <c r="A96" s="1">
        <v>6.0</v>
      </c>
      <c r="B96" s="1" t="s">
        <v>48</v>
      </c>
      <c r="C96" s="1">
        <v>26.0</v>
      </c>
      <c r="D96" s="2" t="s">
        <v>86</v>
      </c>
      <c r="E96" s="1" t="s">
        <v>182</v>
      </c>
      <c r="F96" s="2" t="s">
        <v>32</v>
      </c>
      <c r="G96" s="1" t="s">
        <v>33</v>
      </c>
      <c r="H96" s="1">
        <v>38.0</v>
      </c>
      <c r="I96" s="1">
        <v>37.0</v>
      </c>
      <c r="J96" s="1">
        <v>3350.0</v>
      </c>
      <c r="K96" s="1">
        <v>37.2</v>
      </c>
      <c r="L96" s="1">
        <v>46.0</v>
      </c>
      <c r="M96" s="1">
        <v>12.0</v>
      </c>
      <c r="N96" s="1">
        <v>58.0</v>
      </c>
      <c r="O96" s="1">
        <v>34.0</v>
      </c>
      <c r="P96" s="1">
        <v>12.0</v>
      </c>
      <c r="Q96" s="1">
        <v>13.0</v>
      </c>
      <c r="R96" s="1">
        <v>4.0</v>
      </c>
      <c r="S96" s="1">
        <v>0.0</v>
      </c>
      <c r="AA96" s="1">
        <v>1.24</v>
      </c>
      <c r="AB96" s="1">
        <v>0.32</v>
      </c>
      <c r="AC96" s="1">
        <v>1.56</v>
      </c>
      <c r="AD96" s="1">
        <v>0.91</v>
      </c>
      <c r="AE96" s="1">
        <v>1.24</v>
      </c>
      <c r="AK96" s="2" t="s">
        <v>28</v>
      </c>
    </row>
    <row r="97" ht="15.75" customHeight="1">
      <c r="A97" s="1">
        <v>6.0</v>
      </c>
      <c r="B97" s="1" t="s">
        <v>50</v>
      </c>
      <c r="C97" s="1">
        <v>27.0</v>
      </c>
      <c r="D97" s="2" t="s">
        <v>86</v>
      </c>
      <c r="E97" s="1" t="s">
        <v>183</v>
      </c>
      <c r="F97" s="2" t="s">
        <v>32</v>
      </c>
      <c r="G97" s="1" t="s">
        <v>38</v>
      </c>
      <c r="H97" s="1">
        <v>34.0</v>
      </c>
      <c r="I97" s="1">
        <v>30.0</v>
      </c>
      <c r="J97" s="1">
        <v>2716.0</v>
      </c>
      <c r="K97" s="1">
        <v>30.2</v>
      </c>
      <c r="L97" s="1">
        <v>34.0</v>
      </c>
      <c r="M97" s="1">
        <v>10.0</v>
      </c>
      <c r="N97" s="1">
        <v>44.0</v>
      </c>
      <c r="O97" s="1">
        <v>28.0</v>
      </c>
      <c r="P97" s="1">
        <v>6.0</v>
      </c>
      <c r="Q97" s="1">
        <v>7.0</v>
      </c>
      <c r="R97" s="1">
        <v>9.0</v>
      </c>
      <c r="S97" s="1">
        <v>0.0</v>
      </c>
      <c r="AA97" s="1">
        <v>1.13</v>
      </c>
      <c r="AB97" s="1">
        <v>0.33</v>
      </c>
      <c r="AC97" s="1">
        <v>1.46</v>
      </c>
      <c r="AD97" s="1">
        <v>0.93</v>
      </c>
      <c r="AE97" s="1">
        <v>1.26</v>
      </c>
      <c r="AK97" s="2" t="s">
        <v>28</v>
      </c>
    </row>
    <row r="98" ht="15.75" customHeight="1">
      <c r="A98" s="1">
        <v>6.0</v>
      </c>
      <c r="B98" s="1" t="s">
        <v>52</v>
      </c>
      <c r="C98" s="1">
        <v>28.0</v>
      </c>
      <c r="D98" s="2" t="s">
        <v>86</v>
      </c>
      <c r="E98" s="1" t="s">
        <v>184</v>
      </c>
      <c r="F98" s="2" t="s">
        <v>32</v>
      </c>
      <c r="G98" s="1" t="s">
        <v>41</v>
      </c>
      <c r="H98" s="1">
        <v>30.0</v>
      </c>
      <c r="I98" s="1">
        <v>30.0</v>
      </c>
      <c r="J98" s="1">
        <v>2534.0</v>
      </c>
      <c r="K98" s="1">
        <v>28.2</v>
      </c>
      <c r="L98" s="1">
        <v>31.0</v>
      </c>
      <c r="M98" s="1">
        <v>9.0</v>
      </c>
      <c r="N98" s="1">
        <v>40.0</v>
      </c>
      <c r="O98" s="1">
        <v>25.0</v>
      </c>
      <c r="P98" s="1">
        <v>6.0</v>
      </c>
      <c r="Q98" s="1">
        <v>6.0</v>
      </c>
      <c r="R98" s="1">
        <v>4.0</v>
      </c>
      <c r="S98" s="1">
        <v>1.0</v>
      </c>
      <c r="AA98" s="1">
        <v>1.1</v>
      </c>
      <c r="AB98" s="1">
        <v>0.32</v>
      </c>
      <c r="AC98" s="1">
        <v>1.42</v>
      </c>
      <c r="AD98" s="1">
        <v>0.89</v>
      </c>
      <c r="AE98" s="1">
        <v>1.21</v>
      </c>
      <c r="AK98" s="2" t="s">
        <v>28</v>
      </c>
    </row>
    <row r="99" ht="15.75" customHeight="1">
      <c r="A99" s="1">
        <v>6.0</v>
      </c>
      <c r="B99" s="1" t="s">
        <v>54</v>
      </c>
      <c r="C99" s="1">
        <v>29.0</v>
      </c>
      <c r="D99" s="2" t="s">
        <v>86</v>
      </c>
      <c r="E99" s="1" t="s">
        <v>185</v>
      </c>
      <c r="F99" s="2" t="s">
        <v>32</v>
      </c>
      <c r="G99" s="1" t="s">
        <v>38</v>
      </c>
      <c r="H99" s="1">
        <v>35.0</v>
      </c>
      <c r="I99" s="1">
        <v>35.0</v>
      </c>
      <c r="J99" s="1">
        <v>3100.0</v>
      </c>
      <c r="K99" s="1">
        <v>34.4</v>
      </c>
      <c r="L99" s="1">
        <v>48.0</v>
      </c>
      <c r="M99" s="1">
        <v>16.0</v>
      </c>
      <c r="N99" s="1">
        <v>64.0</v>
      </c>
      <c r="O99" s="1">
        <v>38.0</v>
      </c>
      <c r="P99" s="1">
        <v>10.0</v>
      </c>
      <c r="Q99" s="1">
        <v>12.0</v>
      </c>
      <c r="R99" s="1">
        <v>5.0</v>
      </c>
      <c r="S99" s="1">
        <v>1.0</v>
      </c>
      <c r="AA99" s="1">
        <v>1.39</v>
      </c>
      <c r="AB99" s="1">
        <v>0.46</v>
      </c>
      <c r="AC99" s="1">
        <v>1.86</v>
      </c>
      <c r="AD99" s="1">
        <v>1.1</v>
      </c>
      <c r="AE99" s="1">
        <v>1.57</v>
      </c>
      <c r="AK99" s="2" t="s">
        <v>28</v>
      </c>
    </row>
    <row r="100" ht="15.75" customHeight="1">
      <c r="A100" s="1">
        <v>6.0</v>
      </c>
      <c r="B100" s="1" t="s">
        <v>57</v>
      </c>
      <c r="C100" s="1">
        <v>30.0</v>
      </c>
      <c r="D100" s="2" t="s">
        <v>86</v>
      </c>
      <c r="E100" s="1" t="s">
        <v>186</v>
      </c>
      <c r="F100" s="2" t="s">
        <v>32</v>
      </c>
      <c r="G100" s="1" t="s">
        <v>38</v>
      </c>
      <c r="H100" s="1">
        <v>36.0</v>
      </c>
      <c r="I100" s="1">
        <v>36.0</v>
      </c>
      <c r="J100" s="1">
        <v>3183.0</v>
      </c>
      <c r="K100" s="1">
        <v>35.4</v>
      </c>
      <c r="L100" s="1">
        <v>35.0</v>
      </c>
      <c r="M100" s="1">
        <v>9.0</v>
      </c>
      <c r="N100" s="1">
        <v>44.0</v>
      </c>
      <c r="O100" s="1">
        <v>29.0</v>
      </c>
      <c r="P100" s="1">
        <v>6.0</v>
      </c>
      <c r="Q100" s="1">
        <v>9.0</v>
      </c>
      <c r="R100" s="1">
        <v>2.0</v>
      </c>
      <c r="S100" s="1">
        <v>0.0</v>
      </c>
      <c r="AA100" s="1">
        <v>0.99</v>
      </c>
      <c r="AB100" s="1">
        <v>0.25</v>
      </c>
      <c r="AC100" s="1">
        <v>1.24</v>
      </c>
      <c r="AD100" s="1">
        <v>0.82</v>
      </c>
      <c r="AE100" s="1">
        <v>1.07</v>
      </c>
      <c r="AK100" s="2" t="s">
        <v>28</v>
      </c>
    </row>
    <row r="101" ht="15.75" customHeight="1">
      <c r="A101" s="1">
        <v>6.0</v>
      </c>
      <c r="B101" s="1" t="s">
        <v>59</v>
      </c>
      <c r="C101" s="1">
        <v>31.0</v>
      </c>
      <c r="D101" s="2" t="s">
        <v>86</v>
      </c>
      <c r="E101" s="1" t="s">
        <v>187</v>
      </c>
      <c r="F101" s="2" t="s">
        <v>32</v>
      </c>
      <c r="G101" s="1" t="s">
        <v>33</v>
      </c>
      <c r="H101" s="1">
        <v>29.0</v>
      </c>
      <c r="I101" s="1">
        <v>29.0</v>
      </c>
      <c r="J101" s="1">
        <v>2539.0</v>
      </c>
      <c r="K101" s="1">
        <v>28.2</v>
      </c>
      <c r="L101" s="1">
        <v>25.0</v>
      </c>
      <c r="M101" s="1">
        <v>6.0</v>
      </c>
      <c r="N101" s="1">
        <v>31.0</v>
      </c>
      <c r="O101" s="1">
        <v>19.0</v>
      </c>
      <c r="P101" s="1">
        <v>6.0</v>
      </c>
      <c r="Q101" s="1">
        <v>8.0</v>
      </c>
      <c r="R101" s="1">
        <v>4.0</v>
      </c>
      <c r="S101" s="1">
        <v>0.0</v>
      </c>
      <c r="AA101" s="1">
        <v>0.89</v>
      </c>
      <c r="AB101" s="1">
        <v>0.21</v>
      </c>
      <c r="AC101" s="1">
        <v>1.1</v>
      </c>
      <c r="AD101" s="1">
        <v>0.67</v>
      </c>
      <c r="AE101" s="1">
        <v>0.89</v>
      </c>
      <c r="AK101" s="2" t="s">
        <v>28</v>
      </c>
    </row>
    <row r="102" ht="15.75" customHeight="1">
      <c r="A102" s="1">
        <v>6.0</v>
      </c>
      <c r="B102" s="1" t="s">
        <v>61</v>
      </c>
      <c r="C102" s="1">
        <v>32.0</v>
      </c>
      <c r="D102" s="2" t="s">
        <v>86</v>
      </c>
      <c r="E102" s="1" t="s">
        <v>188</v>
      </c>
      <c r="F102" s="2" t="s">
        <v>32</v>
      </c>
      <c r="G102" s="1" t="s">
        <v>41</v>
      </c>
      <c r="H102" s="1">
        <v>27.0</v>
      </c>
      <c r="I102" s="1">
        <v>27.0</v>
      </c>
      <c r="J102" s="1">
        <v>2285.0</v>
      </c>
      <c r="K102" s="1">
        <v>25.4</v>
      </c>
      <c r="L102" s="1">
        <v>26.0</v>
      </c>
      <c r="M102" s="1">
        <v>5.0</v>
      </c>
      <c r="N102" s="1">
        <v>31.0</v>
      </c>
      <c r="O102" s="1">
        <v>23.0</v>
      </c>
      <c r="P102" s="1">
        <v>3.0</v>
      </c>
      <c r="Q102" s="1">
        <v>4.0</v>
      </c>
      <c r="R102" s="1">
        <v>1.0</v>
      </c>
      <c r="S102" s="1">
        <v>0.0</v>
      </c>
      <c r="T102" s="1">
        <v>25.2</v>
      </c>
      <c r="U102" s="1">
        <v>22.0</v>
      </c>
      <c r="V102" s="1">
        <v>5.0</v>
      </c>
      <c r="W102" s="1">
        <v>27.0</v>
      </c>
      <c r="X102" s="1">
        <v>118.0</v>
      </c>
      <c r="Y102" s="1">
        <v>99.0</v>
      </c>
      <c r="Z102" s="1">
        <v>298.0</v>
      </c>
      <c r="AA102" s="1">
        <v>1.02</v>
      </c>
      <c r="AB102" s="1">
        <v>0.2</v>
      </c>
      <c r="AC102" s="1">
        <v>1.22</v>
      </c>
      <c r="AD102" s="1">
        <v>0.91</v>
      </c>
      <c r="AE102" s="1">
        <v>1.1</v>
      </c>
      <c r="AF102" s="1">
        <v>0.99</v>
      </c>
      <c r="AG102" s="1">
        <v>0.2</v>
      </c>
      <c r="AH102" s="1">
        <v>1.19</v>
      </c>
      <c r="AI102" s="1">
        <v>0.86</v>
      </c>
      <c r="AJ102" s="1">
        <v>1.06</v>
      </c>
      <c r="AK102" s="2" t="s">
        <v>28</v>
      </c>
    </row>
    <row r="103" ht="15.75" customHeight="1">
      <c r="A103" s="1">
        <v>6.0</v>
      </c>
      <c r="B103" s="1" t="s">
        <v>63</v>
      </c>
      <c r="C103" s="1">
        <v>33.0</v>
      </c>
      <c r="D103" s="2" t="s">
        <v>189</v>
      </c>
      <c r="E103" s="1" t="s">
        <v>190</v>
      </c>
      <c r="F103" s="2" t="s">
        <v>154</v>
      </c>
      <c r="G103" s="1" t="s">
        <v>33</v>
      </c>
      <c r="H103" s="1">
        <v>31.0</v>
      </c>
      <c r="I103" s="1">
        <v>30.0</v>
      </c>
      <c r="J103" s="1">
        <v>2688.0</v>
      </c>
      <c r="K103" s="1">
        <v>29.9</v>
      </c>
      <c r="L103" s="1">
        <v>21.0</v>
      </c>
      <c r="M103" s="1">
        <v>8.0</v>
      </c>
      <c r="N103" s="1">
        <v>29.0</v>
      </c>
      <c r="O103" s="1">
        <v>16.0</v>
      </c>
      <c r="P103" s="1">
        <v>5.0</v>
      </c>
      <c r="Q103" s="1">
        <v>6.0</v>
      </c>
      <c r="R103" s="1">
        <v>3.0</v>
      </c>
      <c r="S103" s="1">
        <v>0.0</v>
      </c>
      <c r="T103" s="1">
        <v>22.2</v>
      </c>
      <c r="U103" s="1">
        <v>17.5</v>
      </c>
      <c r="V103" s="1">
        <v>4.6</v>
      </c>
      <c r="W103" s="1">
        <v>22.1</v>
      </c>
      <c r="X103" s="1">
        <v>145.0</v>
      </c>
      <c r="Y103" s="1">
        <v>130.0</v>
      </c>
      <c r="Z103" s="1">
        <v>358.0</v>
      </c>
      <c r="AA103" s="1">
        <v>0.7</v>
      </c>
      <c r="AB103" s="1">
        <v>0.27</v>
      </c>
      <c r="AC103" s="1">
        <v>0.97</v>
      </c>
      <c r="AD103" s="1">
        <v>0.54</v>
      </c>
      <c r="AE103" s="1">
        <v>0.8</v>
      </c>
      <c r="AF103" s="1">
        <v>0.74</v>
      </c>
      <c r="AG103" s="1">
        <v>0.15</v>
      </c>
      <c r="AH103" s="1">
        <v>0.9</v>
      </c>
      <c r="AI103" s="1">
        <v>0.58</v>
      </c>
      <c r="AJ103" s="1">
        <v>0.74</v>
      </c>
      <c r="AK103" s="2" t="s">
        <v>28</v>
      </c>
    </row>
    <row r="104" ht="15.75" customHeight="1">
      <c r="A104" s="1">
        <v>6.0</v>
      </c>
      <c r="B104" s="1" t="s">
        <v>65</v>
      </c>
      <c r="C104" s="1">
        <v>34.0</v>
      </c>
      <c r="D104" s="2" t="s">
        <v>189</v>
      </c>
      <c r="E104" s="1" t="s">
        <v>191</v>
      </c>
      <c r="F104" s="2" t="s">
        <v>154</v>
      </c>
      <c r="G104" s="1" t="s">
        <v>33</v>
      </c>
      <c r="H104" s="1">
        <v>33.0</v>
      </c>
      <c r="I104" s="1">
        <v>33.0</v>
      </c>
      <c r="J104" s="1">
        <v>2917.0</v>
      </c>
      <c r="K104" s="1">
        <v>32.4</v>
      </c>
      <c r="L104" s="1">
        <v>31.0</v>
      </c>
      <c r="M104" s="1">
        <v>5.0</v>
      </c>
      <c r="N104" s="1">
        <v>36.0</v>
      </c>
      <c r="O104" s="1">
        <v>19.0</v>
      </c>
      <c r="P104" s="1">
        <v>12.0</v>
      </c>
      <c r="Q104" s="1">
        <v>13.0</v>
      </c>
      <c r="R104" s="1">
        <v>3.0</v>
      </c>
      <c r="S104" s="1">
        <v>0.0</v>
      </c>
      <c r="T104" s="1">
        <v>28.6</v>
      </c>
      <c r="U104" s="1">
        <v>18.4</v>
      </c>
      <c r="V104" s="1">
        <v>6.4</v>
      </c>
      <c r="W104" s="1">
        <v>24.7</v>
      </c>
      <c r="X104" s="1">
        <v>167.0</v>
      </c>
      <c r="Y104" s="1">
        <v>118.0</v>
      </c>
      <c r="Z104" s="1">
        <v>321.0</v>
      </c>
      <c r="AA104" s="1">
        <v>0.96</v>
      </c>
      <c r="AB104" s="1">
        <v>0.15</v>
      </c>
      <c r="AC104" s="1">
        <v>1.11</v>
      </c>
      <c r="AD104" s="1">
        <v>0.59</v>
      </c>
      <c r="AE104" s="1">
        <v>0.74</v>
      </c>
      <c r="AF104" s="1">
        <v>0.88</v>
      </c>
      <c r="AG104" s="1">
        <v>0.2</v>
      </c>
      <c r="AH104" s="1">
        <v>1.08</v>
      </c>
      <c r="AI104" s="1">
        <v>0.57</v>
      </c>
      <c r="AJ104" s="1">
        <v>0.76</v>
      </c>
      <c r="AK104" s="2" t="s">
        <v>28</v>
      </c>
    </row>
    <row r="105" ht="15.75" customHeight="1">
      <c r="A105" s="1">
        <v>6.0</v>
      </c>
      <c r="B105" s="1" t="s">
        <v>67</v>
      </c>
      <c r="C105" s="1">
        <v>35.0</v>
      </c>
      <c r="D105" s="2" t="s">
        <v>189</v>
      </c>
      <c r="E105" s="1" t="s">
        <v>192</v>
      </c>
      <c r="F105" s="2" t="s">
        <v>154</v>
      </c>
      <c r="G105" s="1" t="s">
        <v>155</v>
      </c>
      <c r="H105" s="1">
        <v>33.0</v>
      </c>
      <c r="I105" s="1">
        <v>31.0</v>
      </c>
      <c r="J105" s="1">
        <v>2802.0</v>
      </c>
      <c r="K105" s="1">
        <v>31.1</v>
      </c>
      <c r="L105" s="1">
        <v>29.0</v>
      </c>
      <c r="M105" s="1">
        <v>2.0</v>
      </c>
      <c r="N105" s="1">
        <v>31.0</v>
      </c>
      <c r="O105" s="1">
        <v>23.0</v>
      </c>
      <c r="P105" s="1">
        <v>6.0</v>
      </c>
      <c r="Q105" s="1">
        <v>8.0</v>
      </c>
      <c r="R105" s="1">
        <v>3.0</v>
      </c>
      <c r="S105" s="1">
        <v>0.0</v>
      </c>
      <c r="T105" s="1">
        <v>27.7</v>
      </c>
      <c r="U105" s="1">
        <v>21.4</v>
      </c>
      <c r="V105" s="1">
        <v>3.8</v>
      </c>
      <c r="W105" s="1">
        <v>25.2</v>
      </c>
      <c r="X105" s="1">
        <v>154.0</v>
      </c>
      <c r="Y105" s="1">
        <v>117.0</v>
      </c>
      <c r="Z105" s="1">
        <v>277.0</v>
      </c>
      <c r="AA105" s="1">
        <v>0.93</v>
      </c>
      <c r="AB105" s="1">
        <v>0.06</v>
      </c>
      <c r="AC105" s="1">
        <v>1.0</v>
      </c>
      <c r="AD105" s="1">
        <v>0.74</v>
      </c>
      <c r="AE105" s="1">
        <v>0.8</v>
      </c>
      <c r="AF105" s="1">
        <v>0.89</v>
      </c>
      <c r="AG105" s="1">
        <v>0.12</v>
      </c>
      <c r="AH105" s="1">
        <v>1.01</v>
      </c>
      <c r="AI105" s="1">
        <v>0.69</v>
      </c>
      <c r="AJ105" s="1">
        <v>0.81</v>
      </c>
      <c r="AK105" s="2" t="s">
        <v>28</v>
      </c>
    </row>
    <row r="106" ht="15.75" customHeight="1">
      <c r="A106" s="1">
        <v>6.0</v>
      </c>
      <c r="B106" s="1" t="s">
        <v>69</v>
      </c>
      <c r="C106" s="1">
        <v>36.0</v>
      </c>
      <c r="D106" s="2" t="s">
        <v>189</v>
      </c>
      <c r="E106" s="1" t="s">
        <v>193</v>
      </c>
      <c r="F106" s="2" t="s">
        <v>154</v>
      </c>
      <c r="G106" s="1" t="s">
        <v>155</v>
      </c>
      <c r="H106" s="1">
        <v>1.0</v>
      </c>
      <c r="I106" s="1">
        <v>0.0</v>
      </c>
      <c r="J106" s="1">
        <v>31.0</v>
      </c>
      <c r="K106" s="1">
        <v>0.3</v>
      </c>
      <c r="L106" s="1">
        <v>0.0</v>
      </c>
      <c r="M106" s="1">
        <v>0.0</v>
      </c>
      <c r="N106" s="1">
        <v>0.0</v>
      </c>
      <c r="O106" s="1">
        <v>0.0</v>
      </c>
      <c r="P106" s="1">
        <v>0.0</v>
      </c>
      <c r="Q106" s="1">
        <v>0.0</v>
      </c>
      <c r="R106" s="1">
        <v>1.0</v>
      </c>
      <c r="S106" s="1">
        <v>0.0</v>
      </c>
      <c r="T106" s="1">
        <v>0.2</v>
      </c>
      <c r="U106" s="1">
        <v>0.2</v>
      </c>
      <c r="V106" s="1">
        <v>0.1</v>
      </c>
      <c r="W106" s="1">
        <v>0.2</v>
      </c>
      <c r="X106" s="1">
        <v>1.0</v>
      </c>
      <c r="Y106" s="1">
        <v>2.0</v>
      </c>
      <c r="Z106" s="1">
        <v>3.0</v>
      </c>
      <c r="AA106" s="1">
        <v>0.0</v>
      </c>
      <c r="AB106" s="1">
        <v>0.0</v>
      </c>
      <c r="AC106" s="1">
        <v>0.0</v>
      </c>
      <c r="AD106" s="1">
        <v>0.0</v>
      </c>
      <c r="AE106" s="1">
        <v>0.0</v>
      </c>
      <c r="AF106" s="1">
        <v>0.44</v>
      </c>
      <c r="AG106" s="1">
        <v>0.17</v>
      </c>
      <c r="AH106" s="1">
        <v>0.61</v>
      </c>
      <c r="AI106" s="1">
        <v>0.44</v>
      </c>
      <c r="AJ106" s="1">
        <v>0.61</v>
      </c>
      <c r="AK106" s="2" t="s">
        <v>28</v>
      </c>
    </row>
    <row r="107" ht="15.75" customHeight="1">
      <c r="A107" s="1">
        <v>6.0</v>
      </c>
      <c r="B107" s="1" t="s">
        <v>69</v>
      </c>
      <c r="C107" s="1">
        <v>36.0</v>
      </c>
      <c r="D107" s="2" t="s">
        <v>173</v>
      </c>
      <c r="E107" s="1" t="s">
        <v>194</v>
      </c>
      <c r="F107" s="2" t="s">
        <v>150</v>
      </c>
      <c r="G107" s="1" t="s">
        <v>195</v>
      </c>
      <c r="H107" s="1">
        <v>30.0</v>
      </c>
      <c r="I107" s="1">
        <v>27.0</v>
      </c>
      <c r="J107" s="1">
        <v>2456.0</v>
      </c>
      <c r="K107" s="1">
        <v>27.3</v>
      </c>
      <c r="L107" s="1">
        <v>18.0</v>
      </c>
      <c r="M107" s="1">
        <v>3.0</v>
      </c>
      <c r="N107" s="1">
        <v>21.0</v>
      </c>
      <c r="O107" s="1">
        <v>15.0</v>
      </c>
      <c r="P107" s="1">
        <v>3.0</v>
      </c>
      <c r="Q107" s="1">
        <v>3.0</v>
      </c>
      <c r="R107" s="1">
        <v>8.0</v>
      </c>
      <c r="S107" s="1">
        <v>0.0</v>
      </c>
      <c r="T107" s="1">
        <v>17.7</v>
      </c>
      <c r="U107" s="1">
        <v>15.4</v>
      </c>
      <c r="V107" s="1">
        <v>2.9</v>
      </c>
      <c r="W107" s="1">
        <v>18.2</v>
      </c>
      <c r="X107" s="1">
        <v>67.0</v>
      </c>
      <c r="Y107" s="1">
        <v>64.0</v>
      </c>
      <c r="Z107" s="1">
        <v>192.0</v>
      </c>
      <c r="AA107" s="1">
        <v>0.66</v>
      </c>
      <c r="AB107" s="1">
        <v>0.11</v>
      </c>
      <c r="AC107" s="1">
        <v>0.77</v>
      </c>
      <c r="AD107" s="1">
        <v>0.55</v>
      </c>
      <c r="AE107" s="1">
        <v>0.66</v>
      </c>
      <c r="AF107" s="1">
        <v>0.65</v>
      </c>
      <c r="AG107" s="1">
        <v>0.11</v>
      </c>
      <c r="AH107" s="1">
        <v>0.75</v>
      </c>
      <c r="AI107" s="1">
        <v>0.56</v>
      </c>
      <c r="AJ107" s="1">
        <v>0.67</v>
      </c>
      <c r="AK107" s="2" t="s">
        <v>28</v>
      </c>
    </row>
    <row r="108" ht="15.75" customHeight="1">
      <c r="A108" s="1">
        <v>6.0</v>
      </c>
      <c r="B108" s="1" t="s">
        <v>73</v>
      </c>
      <c r="C108" s="1">
        <v>37.0</v>
      </c>
      <c r="D108" s="2" t="s">
        <v>173</v>
      </c>
      <c r="E108" s="1" t="s">
        <v>196</v>
      </c>
      <c r="F108" s="2" t="s">
        <v>150</v>
      </c>
      <c r="G108" s="1" t="s">
        <v>41</v>
      </c>
      <c r="H108" s="1">
        <v>10.0</v>
      </c>
      <c r="I108" s="1">
        <v>4.0</v>
      </c>
      <c r="J108" s="1">
        <v>525.0</v>
      </c>
      <c r="K108" s="1">
        <v>5.8</v>
      </c>
      <c r="L108" s="1">
        <v>1.0</v>
      </c>
      <c r="M108" s="1">
        <v>0.0</v>
      </c>
      <c r="N108" s="1">
        <v>1.0</v>
      </c>
      <c r="O108" s="1">
        <v>1.0</v>
      </c>
      <c r="P108" s="1">
        <v>0.0</v>
      </c>
      <c r="Q108" s="1">
        <v>0.0</v>
      </c>
      <c r="R108" s="1">
        <v>2.0</v>
      </c>
      <c r="S108" s="1">
        <v>0.0</v>
      </c>
      <c r="T108" s="1">
        <v>1.9</v>
      </c>
      <c r="U108" s="1">
        <v>1.9</v>
      </c>
      <c r="V108" s="1">
        <v>0.4</v>
      </c>
      <c r="W108" s="1">
        <v>2.3</v>
      </c>
      <c r="X108" s="1">
        <v>9.0</v>
      </c>
      <c r="Y108" s="1">
        <v>12.0</v>
      </c>
      <c r="Z108" s="1">
        <v>33.0</v>
      </c>
      <c r="AA108" s="1">
        <v>0.17</v>
      </c>
      <c r="AB108" s="1">
        <v>0.0</v>
      </c>
      <c r="AC108" s="1">
        <v>0.17</v>
      </c>
      <c r="AD108" s="1">
        <v>0.17</v>
      </c>
      <c r="AE108" s="1">
        <v>0.17</v>
      </c>
      <c r="AF108" s="1">
        <v>0.32</v>
      </c>
      <c r="AG108" s="1">
        <v>0.07</v>
      </c>
      <c r="AH108" s="1">
        <v>0.4</v>
      </c>
      <c r="AI108" s="1">
        <v>0.32</v>
      </c>
      <c r="AJ108" s="1">
        <v>0.4</v>
      </c>
      <c r="AK108" s="2" t="s">
        <v>28</v>
      </c>
    </row>
    <row r="109" ht="15.75" customHeight="1">
      <c r="A109" s="1">
        <v>6.0</v>
      </c>
      <c r="B109" s="1" t="s">
        <v>73</v>
      </c>
      <c r="C109" s="1">
        <v>37.0</v>
      </c>
      <c r="D109" s="2" t="s">
        <v>197</v>
      </c>
      <c r="E109" s="1" t="s">
        <v>198</v>
      </c>
      <c r="F109" s="2" t="s">
        <v>104</v>
      </c>
      <c r="G109" s="1" t="s">
        <v>38</v>
      </c>
      <c r="H109" s="1">
        <v>16.0</v>
      </c>
      <c r="I109" s="1">
        <v>16.0</v>
      </c>
      <c r="J109" s="1">
        <v>1433.0</v>
      </c>
      <c r="K109" s="1">
        <v>15.9</v>
      </c>
      <c r="L109" s="1">
        <v>14.0</v>
      </c>
      <c r="M109" s="1">
        <v>2.0</v>
      </c>
      <c r="N109" s="1">
        <v>16.0</v>
      </c>
      <c r="O109" s="1">
        <v>9.0</v>
      </c>
      <c r="P109" s="1">
        <v>5.0</v>
      </c>
      <c r="Q109" s="1">
        <v>5.0</v>
      </c>
      <c r="R109" s="1">
        <v>3.0</v>
      </c>
      <c r="S109" s="1">
        <v>0.0</v>
      </c>
      <c r="AA109" s="1">
        <v>0.88</v>
      </c>
      <c r="AB109" s="1">
        <v>0.13</v>
      </c>
      <c r="AC109" s="1">
        <v>1.0</v>
      </c>
      <c r="AD109" s="1">
        <v>0.57</v>
      </c>
      <c r="AE109" s="1">
        <v>0.69</v>
      </c>
      <c r="AK109" s="2" t="s">
        <v>28</v>
      </c>
    </row>
    <row r="110" ht="15.75" customHeight="1">
      <c r="A110" s="1">
        <v>6.0</v>
      </c>
      <c r="B110" s="1" t="s">
        <v>101</v>
      </c>
      <c r="C110" s="1">
        <v>38.0</v>
      </c>
      <c r="D110" s="2" t="s">
        <v>197</v>
      </c>
      <c r="E110" s="1" t="s">
        <v>199</v>
      </c>
      <c r="F110" s="2" t="s">
        <v>104</v>
      </c>
      <c r="G110" s="1" t="s">
        <v>38</v>
      </c>
      <c r="H110" s="1">
        <v>31.0</v>
      </c>
      <c r="I110" s="1">
        <v>30.0</v>
      </c>
      <c r="J110" s="1">
        <v>2645.0</v>
      </c>
      <c r="K110" s="1">
        <v>29.4</v>
      </c>
      <c r="L110" s="1">
        <v>35.0</v>
      </c>
      <c r="M110" s="1">
        <v>11.0</v>
      </c>
      <c r="N110" s="1">
        <v>46.0</v>
      </c>
      <c r="O110" s="1">
        <v>27.0</v>
      </c>
      <c r="P110" s="1">
        <v>8.0</v>
      </c>
      <c r="Q110" s="1">
        <v>8.0</v>
      </c>
      <c r="R110" s="1">
        <v>2.0</v>
      </c>
      <c r="S110" s="1">
        <v>0.0</v>
      </c>
      <c r="AA110" s="1">
        <v>1.19</v>
      </c>
      <c r="AB110" s="1">
        <v>0.37</v>
      </c>
      <c r="AC110" s="1">
        <v>1.57</v>
      </c>
      <c r="AD110" s="1">
        <v>0.92</v>
      </c>
      <c r="AE110" s="1">
        <v>1.29</v>
      </c>
      <c r="AK110" s="2" t="s">
        <v>28</v>
      </c>
    </row>
    <row r="111" ht="15.75" customHeight="1">
      <c r="A111" s="1">
        <v>6.0</v>
      </c>
      <c r="B111" s="1" t="s">
        <v>106</v>
      </c>
      <c r="C111" s="1">
        <v>39.0</v>
      </c>
      <c r="D111" s="2" t="s">
        <v>197</v>
      </c>
      <c r="E111" s="1" t="s">
        <v>200</v>
      </c>
      <c r="F111" s="2" t="s">
        <v>108</v>
      </c>
      <c r="G111" s="1" t="s">
        <v>155</v>
      </c>
      <c r="H111" s="1">
        <v>12.0</v>
      </c>
      <c r="I111" s="1">
        <v>12.0</v>
      </c>
      <c r="J111" s="1">
        <v>1072.0</v>
      </c>
      <c r="K111" s="1">
        <v>11.9</v>
      </c>
      <c r="L111" s="1">
        <v>10.0</v>
      </c>
      <c r="M111" s="1">
        <v>2.0</v>
      </c>
      <c r="N111" s="1">
        <v>12.0</v>
      </c>
      <c r="O111" s="1">
        <v>5.0</v>
      </c>
      <c r="P111" s="1">
        <v>5.0</v>
      </c>
      <c r="Q111" s="1">
        <v>5.0</v>
      </c>
      <c r="R111" s="1">
        <v>1.0</v>
      </c>
      <c r="S111" s="1">
        <v>0.0</v>
      </c>
      <c r="AA111" s="1">
        <v>0.84</v>
      </c>
      <c r="AB111" s="1">
        <v>0.17</v>
      </c>
      <c r="AC111" s="1">
        <v>1.01</v>
      </c>
      <c r="AD111" s="1">
        <v>0.42</v>
      </c>
      <c r="AE111" s="1">
        <v>0.59</v>
      </c>
      <c r="AK111" s="2" t="s">
        <v>28</v>
      </c>
    </row>
    <row r="112" ht="15.75" customHeight="1">
      <c r="A112" s="1">
        <v>7.0</v>
      </c>
      <c r="B112" s="1" t="s">
        <v>46</v>
      </c>
      <c r="C112" s="1">
        <v>17.0</v>
      </c>
      <c r="D112" s="2" t="s">
        <v>201</v>
      </c>
      <c r="E112" s="1" t="s">
        <v>202</v>
      </c>
      <c r="F112" s="2" t="s">
        <v>203</v>
      </c>
      <c r="G112" s="1" t="s">
        <v>204</v>
      </c>
      <c r="H112" s="1">
        <v>18.0</v>
      </c>
      <c r="I112" s="1">
        <v>9.0</v>
      </c>
      <c r="J112" s="1">
        <v>902.0</v>
      </c>
      <c r="K112" s="1">
        <v>10.0</v>
      </c>
      <c r="L112" s="1">
        <v>5.0</v>
      </c>
      <c r="M112" s="1">
        <v>0.0</v>
      </c>
      <c r="N112" s="1">
        <v>5.0</v>
      </c>
      <c r="O112" s="1">
        <v>5.0</v>
      </c>
      <c r="P112" s="1">
        <v>0.0</v>
      </c>
      <c r="Q112" s="1">
        <v>0.0</v>
      </c>
      <c r="R112" s="1">
        <v>2.0</v>
      </c>
      <c r="S112" s="1">
        <v>1.0</v>
      </c>
      <c r="AA112" s="1">
        <v>0.5</v>
      </c>
      <c r="AB112" s="1">
        <v>0.0</v>
      </c>
      <c r="AC112" s="1">
        <v>0.5</v>
      </c>
      <c r="AD112" s="1">
        <v>0.5</v>
      </c>
      <c r="AE112" s="1">
        <v>0.5</v>
      </c>
    </row>
    <row r="113" ht="15.75" customHeight="1">
      <c r="A113" s="1">
        <v>7.0</v>
      </c>
      <c r="B113" s="1" t="s">
        <v>48</v>
      </c>
      <c r="C113" s="1">
        <v>18.0</v>
      </c>
      <c r="D113" s="2" t="s">
        <v>205</v>
      </c>
      <c r="E113" s="1" t="s">
        <v>206</v>
      </c>
      <c r="F113" s="2" t="s">
        <v>207</v>
      </c>
      <c r="G113" s="1" t="s">
        <v>208</v>
      </c>
      <c r="H113" s="1">
        <v>22.0</v>
      </c>
      <c r="I113" s="1">
        <v>19.0</v>
      </c>
      <c r="J113" s="1">
        <v>1608.0</v>
      </c>
      <c r="K113" s="1">
        <v>17.9</v>
      </c>
      <c r="L113" s="1">
        <v>7.0</v>
      </c>
      <c r="M113" s="1">
        <v>1.0</v>
      </c>
      <c r="N113" s="1">
        <v>8.0</v>
      </c>
      <c r="O113" s="1">
        <v>7.0</v>
      </c>
      <c r="P113" s="1">
        <v>0.0</v>
      </c>
      <c r="Q113" s="1">
        <v>0.0</v>
      </c>
      <c r="R113" s="1">
        <v>1.0</v>
      </c>
      <c r="S113" s="1">
        <v>0.0</v>
      </c>
      <c r="AA113" s="1">
        <v>0.39</v>
      </c>
      <c r="AB113" s="1">
        <v>0.06</v>
      </c>
      <c r="AC113" s="1">
        <v>0.45</v>
      </c>
      <c r="AD113" s="1">
        <v>0.39</v>
      </c>
      <c r="AE113" s="1">
        <v>0.45</v>
      </c>
      <c r="AK113" s="2" t="s">
        <v>28</v>
      </c>
    </row>
    <row r="114" ht="15.75" customHeight="1">
      <c r="A114" s="1">
        <v>7.0</v>
      </c>
      <c r="B114" s="1" t="s">
        <v>50</v>
      </c>
      <c r="C114" s="1">
        <v>19.0</v>
      </c>
      <c r="D114" s="2" t="s">
        <v>209</v>
      </c>
      <c r="E114" s="1" t="s">
        <v>210</v>
      </c>
      <c r="F114" s="2" t="s">
        <v>150</v>
      </c>
      <c r="G114" s="1" t="s">
        <v>211</v>
      </c>
      <c r="H114" s="1">
        <v>3.0</v>
      </c>
      <c r="I114" s="1">
        <v>1.0</v>
      </c>
      <c r="J114" s="1">
        <v>135.0</v>
      </c>
      <c r="K114" s="1">
        <v>1.5</v>
      </c>
      <c r="L114" s="1">
        <v>0.0</v>
      </c>
      <c r="M114" s="1">
        <v>0.0</v>
      </c>
      <c r="N114" s="1">
        <v>0.0</v>
      </c>
      <c r="O114" s="1">
        <v>0.0</v>
      </c>
      <c r="P114" s="1">
        <v>0.0</v>
      </c>
      <c r="Q114" s="1">
        <v>0.0</v>
      </c>
      <c r="R114" s="1">
        <v>0.0</v>
      </c>
      <c r="S114" s="1">
        <v>0.0</v>
      </c>
      <c r="AA114" s="1">
        <v>0.0</v>
      </c>
      <c r="AB114" s="1">
        <v>0.0</v>
      </c>
      <c r="AC114" s="1">
        <v>0.0</v>
      </c>
      <c r="AD114" s="1">
        <v>0.0</v>
      </c>
      <c r="AE114" s="1">
        <v>0.0</v>
      </c>
      <c r="AK114" s="2" t="s">
        <v>28</v>
      </c>
    </row>
    <row r="115" ht="15.75" customHeight="1">
      <c r="A115" s="1">
        <v>7.0</v>
      </c>
      <c r="B115" s="1" t="s">
        <v>50</v>
      </c>
      <c r="C115" s="1">
        <v>19.0</v>
      </c>
      <c r="D115" s="2" t="s">
        <v>212</v>
      </c>
      <c r="E115" s="1" t="s">
        <v>213</v>
      </c>
      <c r="F115" s="2" t="s">
        <v>207</v>
      </c>
      <c r="G115" s="1" t="s">
        <v>195</v>
      </c>
      <c r="H115" s="1">
        <v>13.0</v>
      </c>
      <c r="I115" s="1">
        <v>5.0</v>
      </c>
      <c r="J115" s="1">
        <v>534.0</v>
      </c>
      <c r="K115" s="1">
        <v>5.9</v>
      </c>
      <c r="L115" s="1">
        <v>2.0</v>
      </c>
      <c r="M115" s="1">
        <v>0.0</v>
      </c>
      <c r="N115" s="1">
        <v>2.0</v>
      </c>
      <c r="O115" s="1">
        <v>2.0</v>
      </c>
      <c r="P115" s="1">
        <v>0.0</v>
      </c>
      <c r="Q115" s="1">
        <v>0.0</v>
      </c>
      <c r="R115" s="1">
        <v>0.0</v>
      </c>
      <c r="S115" s="1">
        <v>0.0</v>
      </c>
      <c r="AA115" s="1">
        <v>0.34</v>
      </c>
      <c r="AB115" s="1">
        <v>0.0</v>
      </c>
      <c r="AC115" s="1">
        <v>0.34</v>
      </c>
      <c r="AD115" s="1">
        <v>0.34</v>
      </c>
      <c r="AE115" s="1">
        <v>0.34</v>
      </c>
      <c r="AK115" s="2" t="s">
        <v>28</v>
      </c>
    </row>
    <row r="116" ht="15.75" customHeight="1">
      <c r="A116" s="1">
        <v>7.0</v>
      </c>
      <c r="B116" s="1" t="s">
        <v>50</v>
      </c>
      <c r="C116" s="1">
        <v>19.0</v>
      </c>
      <c r="D116" s="2" t="s">
        <v>214</v>
      </c>
      <c r="E116" s="1" t="s">
        <v>215</v>
      </c>
      <c r="F116" s="2" t="s">
        <v>150</v>
      </c>
      <c r="G116" s="1" t="s">
        <v>105</v>
      </c>
      <c r="H116" s="1">
        <v>1.0</v>
      </c>
      <c r="I116" s="1">
        <v>0.0</v>
      </c>
      <c r="J116" s="1">
        <v>6.0</v>
      </c>
      <c r="K116" s="1">
        <v>0.1</v>
      </c>
      <c r="L116" s="1">
        <v>0.0</v>
      </c>
      <c r="M116" s="1">
        <v>0.0</v>
      </c>
      <c r="N116" s="1">
        <v>0.0</v>
      </c>
      <c r="O116" s="1">
        <v>0.0</v>
      </c>
      <c r="P116" s="1">
        <v>0.0</v>
      </c>
      <c r="Q116" s="1">
        <v>0.0</v>
      </c>
      <c r="R116" s="1">
        <v>0.0</v>
      </c>
      <c r="S116" s="1">
        <v>0.0</v>
      </c>
      <c r="AA116" s="1">
        <v>0.0</v>
      </c>
      <c r="AB116" s="1">
        <v>0.0</v>
      </c>
      <c r="AC116" s="1">
        <v>0.0</v>
      </c>
      <c r="AD116" s="1">
        <v>0.0</v>
      </c>
      <c r="AE116" s="1">
        <v>0.0</v>
      </c>
      <c r="AK116" s="2" t="s">
        <v>28</v>
      </c>
    </row>
    <row r="117" ht="15.75" customHeight="1">
      <c r="A117" s="1">
        <v>7.0</v>
      </c>
      <c r="B117" s="1" t="s">
        <v>52</v>
      </c>
      <c r="C117" s="1">
        <v>20.0</v>
      </c>
      <c r="D117" s="2" t="s">
        <v>214</v>
      </c>
      <c r="E117" s="1" t="s">
        <v>216</v>
      </c>
      <c r="F117" s="2" t="s">
        <v>150</v>
      </c>
      <c r="G117" s="1" t="s">
        <v>195</v>
      </c>
      <c r="H117" s="1">
        <v>10.0</v>
      </c>
      <c r="I117" s="1">
        <v>6.0</v>
      </c>
      <c r="J117" s="1">
        <v>499.0</v>
      </c>
      <c r="K117" s="1">
        <v>5.5</v>
      </c>
      <c r="L117" s="1">
        <v>3.0</v>
      </c>
      <c r="M117" s="1">
        <v>0.0</v>
      </c>
      <c r="N117" s="1">
        <v>3.0</v>
      </c>
      <c r="O117" s="1">
        <v>3.0</v>
      </c>
      <c r="P117" s="1">
        <v>0.0</v>
      </c>
      <c r="Q117" s="1">
        <v>0.0</v>
      </c>
      <c r="R117" s="1">
        <v>0.0</v>
      </c>
      <c r="S117" s="1">
        <v>0.0</v>
      </c>
      <c r="AA117" s="1">
        <v>0.54</v>
      </c>
      <c r="AB117" s="1">
        <v>0.0</v>
      </c>
      <c r="AC117" s="1">
        <v>0.54</v>
      </c>
      <c r="AD117" s="1">
        <v>0.54</v>
      </c>
      <c r="AE117" s="1">
        <v>0.54</v>
      </c>
      <c r="AK117" s="2" t="s">
        <v>28</v>
      </c>
    </row>
    <row r="118" ht="15.75" customHeight="1">
      <c r="A118" s="1">
        <v>7.0</v>
      </c>
      <c r="B118" s="1" t="s">
        <v>54</v>
      </c>
      <c r="C118" s="1">
        <v>21.0</v>
      </c>
      <c r="D118" s="2" t="s">
        <v>214</v>
      </c>
      <c r="E118" s="1" t="s">
        <v>217</v>
      </c>
      <c r="F118" s="2" t="s">
        <v>150</v>
      </c>
      <c r="G118" s="1" t="s">
        <v>105</v>
      </c>
      <c r="H118" s="1">
        <v>34.0</v>
      </c>
      <c r="I118" s="1">
        <v>28.0</v>
      </c>
      <c r="J118" s="1">
        <v>2581.0</v>
      </c>
      <c r="K118" s="1">
        <v>28.7</v>
      </c>
      <c r="L118" s="1">
        <v>21.0</v>
      </c>
      <c r="M118" s="1">
        <v>4.0</v>
      </c>
      <c r="N118" s="1">
        <v>25.0</v>
      </c>
      <c r="O118" s="1">
        <v>19.0</v>
      </c>
      <c r="P118" s="1">
        <v>2.0</v>
      </c>
      <c r="Q118" s="1">
        <v>3.0</v>
      </c>
      <c r="R118" s="1">
        <v>4.0</v>
      </c>
      <c r="S118" s="1">
        <v>0.0</v>
      </c>
      <c r="AA118" s="1">
        <v>0.73</v>
      </c>
      <c r="AB118" s="1">
        <v>0.14</v>
      </c>
      <c r="AC118" s="1">
        <v>0.87</v>
      </c>
      <c r="AD118" s="1">
        <v>0.66</v>
      </c>
      <c r="AE118" s="1">
        <v>0.8</v>
      </c>
      <c r="AK118" s="2" t="s">
        <v>28</v>
      </c>
    </row>
    <row r="119" ht="15.75" customHeight="1">
      <c r="A119" s="1">
        <v>7.0</v>
      </c>
      <c r="B119" s="1" t="s">
        <v>57</v>
      </c>
      <c r="C119" s="1">
        <v>22.0</v>
      </c>
      <c r="D119" s="2" t="s">
        <v>214</v>
      </c>
      <c r="E119" s="1" t="s">
        <v>218</v>
      </c>
      <c r="F119" s="2" t="s">
        <v>150</v>
      </c>
      <c r="G119" s="1" t="s">
        <v>41</v>
      </c>
      <c r="H119" s="1">
        <v>38.0</v>
      </c>
      <c r="I119" s="1">
        <v>38.0</v>
      </c>
      <c r="J119" s="1">
        <v>3361.0</v>
      </c>
      <c r="K119" s="1">
        <v>37.3</v>
      </c>
      <c r="L119" s="1">
        <v>25.0</v>
      </c>
      <c r="M119" s="1">
        <v>1.0</v>
      </c>
      <c r="N119" s="1">
        <v>26.0</v>
      </c>
      <c r="O119" s="1">
        <v>20.0</v>
      </c>
      <c r="P119" s="1">
        <v>5.0</v>
      </c>
      <c r="Q119" s="1">
        <v>5.0</v>
      </c>
      <c r="R119" s="1">
        <v>5.0</v>
      </c>
      <c r="S119" s="1">
        <v>0.0</v>
      </c>
      <c r="AA119" s="1">
        <v>0.67</v>
      </c>
      <c r="AB119" s="1">
        <v>0.03</v>
      </c>
      <c r="AC119" s="1">
        <v>0.7</v>
      </c>
      <c r="AD119" s="1">
        <v>0.54</v>
      </c>
      <c r="AE119" s="1">
        <v>0.56</v>
      </c>
      <c r="AK119" s="2" t="s">
        <v>28</v>
      </c>
    </row>
    <row r="120" ht="15.75" customHeight="1">
      <c r="A120" s="1">
        <v>7.0</v>
      </c>
      <c r="B120" s="1" t="s">
        <v>59</v>
      </c>
      <c r="C120" s="1">
        <v>23.0</v>
      </c>
      <c r="D120" s="2" t="s">
        <v>214</v>
      </c>
      <c r="E120" s="1" t="s">
        <v>219</v>
      </c>
      <c r="F120" s="2" t="s">
        <v>150</v>
      </c>
      <c r="G120" s="1" t="s">
        <v>38</v>
      </c>
      <c r="H120" s="1">
        <v>30.0</v>
      </c>
      <c r="I120" s="1">
        <v>29.0</v>
      </c>
      <c r="J120" s="1">
        <v>2521.0</v>
      </c>
      <c r="K120" s="1">
        <v>28.0</v>
      </c>
      <c r="L120" s="1">
        <v>29.0</v>
      </c>
      <c r="M120" s="1">
        <v>5.0</v>
      </c>
      <c r="N120" s="1">
        <v>34.0</v>
      </c>
      <c r="O120" s="1">
        <v>24.0</v>
      </c>
      <c r="P120" s="1">
        <v>5.0</v>
      </c>
      <c r="Q120" s="1">
        <v>6.0</v>
      </c>
      <c r="R120" s="1">
        <v>3.0</v>
      </c>
      <c r="S120" s="1">
        <v>0.0</v>
      </c>
      <c r="AA120" s="1">
        <v>1.04</v>
      </c>
      <c r="AB120" s="1">
        <v>0.18</v>
      </c>
      <c r="AC120" s="1">
        <v>1.21</v>
      </c>
      <c r="AD120" s="1">
        <v>0.86</v>
      </c>
      <c r="AE120" s="1">
        <v>1.04</v>
      </c>
      <c r="AK120" s="2" t="s">
        <v>28</v>
      </c>
    </row>
    <row r="121" ht="15.75" customHeight="1">
      <c r="A121" s="1">
        <v>7.0</v>
      </c>
      <c r="B121" s="1" t="s">
        <v>61</v>
      </c>
      <c r="C121" s="1">
        <v>24.0</v>
      </c>
      <c r="D121" s="2" t="s">
        <v>214</v>
      </c>
      <c r="E121" s="1" t="s">
        <v>220</v>
      </c>
      <c r="F121" s="2" t="s">
        <v>150</v>
      </c>
      <c r="G121" s="1" t="s">
        <v>41</v>
      </c>
      <c r="H121" s="1">
        <v>37.0</v>
      </c>
      <c r="I121" s="1">
        <v>35.0</v>
      </c>
      <c r="J121" s="1">
        <v>3076.0</v>
      </c>
      <c r="K121" s="1">
        <v>34.2</v>
      </c>
      <c r="L121" s="1">
        <v>30.0</v>
      </c>
      <c r="M121" s="1">
        <v>2.0</v>
      </c>
      <c r="N121" s="1">
        <v>32.0</v>
      </c>
      <c r="O121" s="1">
        <v>28.0</v>
      </c>
      <c r="P121" s="1">
        <v>2.0</v>
      </c>
      <c r="Q121" s="1">
        <v>3.0</v>
      </c>
      <c r="R121" s="1">
        <v>5.0</v>
      </c>
      <c r="S121" s="1">
        <v>0.0</v>
      </c>
      <c r="T121" s="1">
        <v>24.8</v>
      </c>
      <c r="U121" s="1">
        <v>22.4</v>
      </c>
      <c r="V121" s="1">
        <v>2.7</v>
      </c>
      <c r="W121" s="1">
        <v>25.1</v>
      </c>
      <c r="X121" s="1">
        <v>58.0</v>
      </c>
      <c r="Y121" s="1">
        <v>94.0</v>
      </c>
      <c r="Z121" s="1">
        <v>261.0</v>
      </c>
      <c r="AA121" s="1">
        <v>0.88</v>
      </c>
      <c r="AB121" s="1">
        <v>0.06</v>
      </c>
      <c r="AC121" s="1">
        <v>0.94</v>
      </c>
      <c r="AD121" s="1">
        <v>0.82</v>
      </c>
      <c r="AE121" s="1">
        <v>0.88</v>
      </c>
      <c r="AF121" s="1">
        <v>0.72</v>
      </c>
      <c r="AG121" s="1">
        <v>0.08</v>
      </c>
      <c r="AH121" s="1">
        <v>0.8</v>
      </c>
      <c r="AI121" s="1">
        <v>0.66</v>
      </c>
      <c r="AJ121" s="1">
        <v>0.73</v>
      </c>
      <c r="AK121" s="2" t="s">
        <v>28</v>
      </c>
    </row>
    <row r="122" ht="15.75" customHeight="1">
      <c r="A122" s="1">
        <v>7.0</v>
      </c>
      <c r="B122" s="1" t="s">
        <v>63</v>
      </c>
      <c r="C122" s="1">
        <v>25.0</v>
      </c>
      <c r="D122" s="2" t="s">
        <v>214</v>
      </c>
      <c r="E122" s="1" t="s">
        <v>221</v>
      </c>
      <c r="F122" s="2" t="s">
        <v>150</v>
      </c>
      <c r="G122" s="1" t="s">
        <v>155</v>
      </c>
      <c r="H122" s="1">
        <v>28.0</v>
      </c>
      <c r="I122" s="1">
        <v>27.0</v>
      </c>
      <c r="J122" s="1">
        <v>2424.0</v>
      </c>
      <c r="K122" s="1">
        <v>26.9</v>
      </c>
      <c r="L122" s="1">
        <v>17.0</v>
      </c>
      <c r="M122" s="1">
        <v>4.0</v>
      </c>
      <c r="N122" s="1">
        <v>21.0</v>
      </c>
      <c r="O122" s="1">
        <v>13.0</v>
      </c>
      <c r="P122" s="1">
        <v>4.0</v>
      </c>
      <c r="Q122" s="1">
        <v>4.0</v>
      </c>
      <c r="R122" s="1">
        <v>5.0</v>
      </c>
      <c r="S122" s="1">
        <v>0.0</v>
      </c>
      <c r="T122" s="1">
        <v>14.4</v>
      </c>
      <c r="U122" s="1">
        <v>11.3</v>
      </c>
      <c r="V122" s="1">
        <v>4.0</v>
      </c>
      <c r="W122" s="1">
        <v>15.3</v>
      </c>
      <c r="X122" s="1">
        <v>59.0</v>
      </c>
      <c r="Y122" s="1">
        <v>80.0</v>
      </c>
      <c r="Z122" s="1">
        <v>194.0</v>
      </c>
      <c r="AA122" s="1">
        <v>0.63</v>
      </c>
      <c r="AB122" s="1">
        <v>0.15</v>
      </c>
      <c r="AC122" s="1">
        <v>0.78</v>
      </c>
      <c r="AD122" s="1">
        <v>0.48</v>
      </c>
      <c r="AE122" s="1">
        <v>0.63</v>
      </c>
      <c r="AF122" s="1">
        <v>0.54</v>
      </c>
      <c r="AG122" s="1">
        <v>0.15</v>
      </c>
      <c r="AH122" s="1">
        <v>0.68</v>
      </c>
      <c r="AI122" s="1">
        <v>0.42</v>
      </c>
      <c r="AJ122" s="1">
        <v>0.57</v>
      </c>
      <c r="AK122" s="2" t="s">
        <v>28</v>
      </c>
    </row>
    <row r="123" ht="15.75" customHeight="1">
      <c r="A123" s="1">
        <v>7.0</v>
      </c>
      <c r="B123" s="1" t="s">
        <v>65</v>
      </c>
      <c r="C123" s="1">
        <v>26.0</v>
      </c>
      <c r="D123" s="2" t="s">
        <v>214</v>
      </c>
      <c r="E123" s="1" t="s">
        <v>222</v>
      </c>
      <c r="F123" s="2" t="s">
        <v>150</v>
      </c>
      <c r="G123" s="1" t="s">
        <v>195</v>
      </c>
      <c r="H123" s="1">
        <v>29.0</v>
      </c>
      <c r="I123" s="1">
        <v>29.0</v>
      </c>
      <c r="J123" s="1">
        <v>2587.0</v>
      </c>
      <c r="K123" s="1">
        <v>28.7</v>
      </c>
      <c r="L123" s="1">
        <v>18.0</v>
      </c>
      <c r="M123" s="1">
        <v>2.0</v>
      </c>
      <c r="N123" s="1">
        <v>20.0</v>
      </c>
      <c r="O123" s="1">
        <v>16.0</v>
      </c>
      <c r="P123" s="1">
        <v>2.0</v>
      </c>
      <c r="Q123" s="1">
        <v>2.0</v>
      </c>
      <c r="R123" s="1">
        <v>4.0</v>
      </c>
      <c r="S123" s="1">
        <v>0.0</v>
      </c>
      <c r="T123" s="1">
        <v>12.5</v>
      </c>
      <c r="U123" s="1">
        <v>10.9</v>
      </c>
      <c r="V123" s="1">
        <v>3.3</v>
      </c>
      <c r="W123" s="1">
        <v>14.2</v>
      </c>
      <c r="X123" s="1">
        <v>46.0</v>
      </c>
      <c r="Y123" s="1">
        <v>76.0</v>
      </c>
      <c r="Z123" s="1">
        <v>174.0</v>
      </c>
      <c r="AA123" s="1">
        <v>0.63</v>
      </c>
      <c r="AB123" s="1">
        <v>0.07</v>
      </c>
      <c r="AC123" s="1">
        <v>0.7</v>
      </c>
      <c r="AD123" s="1">
        <v>0.56</v>
      </c>
      <c r="AE123" s="1">
        <v>0.63</v>
      </c>
      <c r="AF123" s="1">
        <v>0.43</v>
      </c>
      <c r="AG123" s="1">
        <v>0.11</v>
      </c>
      <c r="AH123" s="1">
        <v>0.55</v>
      </c>
      <c r="AI123" s="1">
        <v>0.38</v>
      </c>
      <c r="AJ123" s="1">
        <v>0.49</v>
      </c>
      <c r="AK123" s="2" t="s">
        <v>28</v>
      </c>
    </row>
    <row r="124" ht="15.75" customHeight="1">
      <c r="A124" s="1">
        <v>7.0</v>
      </c>
      <c r="B124" s="1" t="s">
        <v>67</v>
      </c>
      <c r="C124" s="1">
        <v>27.0</v>
      </c>
      <c r="D124" s="2" t="s">
        <v>214</v>
      </c>
      <c r="E124" s="1" t="s">
        <v>223</v>
      </c>
      <c r="F124" s="2" t="s">
        <v>150</v>
      </c>
      <c r="G124" s="1" t="s">
        <v>204</v>
      </c>
      <c r="H124" s="1">
        <v>35.0</v>
      </c>
      <c r="I124" s="1">
        <v>35.0</v>
      </c>
      <c r="J124" s="1">
        <v>3082.0</v>
      </c>
      <c r="K124" s="1">
        <v>34.2</v>
      </c>
      <c r="L124" s="1">
        <v>23.0</v>
      </c>
      <c r="M124" s="1">
        <v>14.0</v>
      </c>
      <c r="N124" s="1">
        <v>37.0</v>
      </c>
      <c r="O124" s="1">
        <v>19.0</v>
      </c>
      <c r="P124" s="1">
        <v>4.0</v>
      </c>
      <c r="Q124" s="1">
        <v>4.0</v>
      </c>
      <c r="R124" s="1">
        <v>1.0</v>
      </c>
      <c r="S124" s="1">
        <v>0.0</v>
      </c>
      <c r="T124" s="1">
        <v>20.1</v>
      </c>
      <c r="U124" s="1">
        <v>16.9</v>
      </c>
      <c r="V124" s="1">
        <v>7.1</v>
      </c>
      <c r="W124" s="1">
        <v>24.0</v>
      </c>
      <c r="X124" s="1">
        <v>75.0</v>
      </c>
      <c r="Y124" s="1">
        <v>132.0</v>
      </c>
      <c r="Z124" s="1">
        <v>185.0</v>
      </c>
      <c r="AA124" s="1">
        <v>0.67</v>
      </c>
      <c r="AB124" s="1">
        <v>0.41</v>
      </c>
      <c r="AC124" s="1">
        <v>1.08</v>
      </c>
      <c r="AD124" s="1">
        <v>0.55</v>
      </c>
      <c r="AE124" s="1">
        <v>0.96</v>
      </c>
      <c r="AF124" s="1">
        <v>0.59</v>
      </c>
      <c r="AG124" s="1">
        <v>0.21</v>
      </c>
      <c r="AH124" s="1">
        <v>0.79</v>
      </c>
      <c r="AI124" s="1">
        <v>0.49</v>
      </c>
      <c r="AJ124" s="1">
        <v>0.7</v>
      </c>
      <c r="AK124" s="2" t="s">
        <v>28</v>
      </c>
    </row>
    <row r="125" ht="15.75" customHeight="1">
      <c r="A125" s="1">
        <v>7.0</v>
      </c>
      <c r="B125" s="1" t="s">
        <v>69</v>
      </c>
      <c r="C125" s="1">
        <v>28.0</v>
      </c>
      <c r="D125" s="2" t="s">
        <v>214</v>
      </c>
      <c r="E125" s="1" t="s">
        <v>224</v>
      </c>
      <c r="F125" s="2" t="s">
        <v>150</v>
      </c>
      <c r="G125" s="1" t="s">
        <v>155</v>
      </c>
      <c r="H125" s="1">
        <v>37.0</v>
      </c>
      <c r="I125" s="1">
        <v>36.0</v>
      </c>
      <c r="J125" s="1">
        <v>3232.0</v>
      </c>
      <c r="K125" s="1">
        <v>35.9</v>
      </c>
      <c r="L125" s="1">
        <v>17.0</v>
      </c>
      <c r="M125" s="1">
        <v>9.0</v>
      </c>
      <c r="N125" s="1">
        <v>26.0</v>
      </c>
      <c r="O125" s="1">
        <v>13.0</v>
      </c>
      <c r="P125" s="1">
        <v>4.0</v>
      </c>
      <c r="Q125" s="1">
        <v>4.0</v>
      </c>
      <c r="R125" s="1">
        <v>5.0</v>
      </c>
      <c r="S125" s="1">
        <v>0.0</v>
      </c>
      <c r="T125" s="1">
        <v>18.6</v>
      </c>
      <c r="U125" s="1">
        <v>15.4</v>
      </c>
      <c r="V125" s="1">
        <v>9.1</v>
      </c>
      <c r="W125" s="1">
        <v>24.5</v>
      </c>
      <c r="X125" s="1">
        <v>87.0</v>
      </c>
      <c r="Y125" s="1">
        <v>143.0</v>
      </c>
      <c r="Z125" s="1">
        <v>212.0</v>
      </c>
      <c r="AA125" s="1">
        <v>0.47</v>
      </c>
      <c r="AB125" s="1">
        <v>0.25</v>
      </c>
      <c r="AC125" s="1">
        <v>0.72</v>
      </c>
      <c r="AD125" s="1">
        <v>0.36</v>
      </c>
      <c r="AE125" s="1">
        <v>0.61</v>
      </c>
      <c r="AF125" s="1">
        <v>0.52</v>
      </c>
      <c r="AG125" s="1">
        <v>0.25</v>
      </c>
      <c r="AH125" s="1">
        <v>0.77</v>
      </c>
      <c r="AI125" s="1">
        <v>0.43</v>
      </c>
      <c r="AJ125" s="1">
        <v>0.68</v>
      </c>
      <c r="AK125" s="2" t="s">
        <v>28</v>
      </c>
    </row>
    <row r="126" ht="15.75" customHeight="1">
      <c r="A126" s="1">
        <v>7.0</v>
      </c>
      <c r="B126" s="1" t="s">
        <v>73</v>
      </c>
      <c r="C126" s="1">
        <v>29.0</v>
      </c>
      <c r="D126" s="2" t="s">
        <v>214</v>
      </c>
      <c r="E126" s="1" t="s">
        <v>225</v>
      </c>
      <c r="F126" s="2" t="s">
        <v>150</v>
      </c>
      <c r="G126" s="1" t="s">
        <v>226</v>
      </c>
      <c r="H126" s="1">
        <v>38.0</v>
      </c>
      <c r="I126" s="1">
        <v>38.0</v>
      </c>
      <c r="J126" s="1">
        <v>3405.0</v>
      </c>
      <c r="K126" s="1">
        <v>37.8</v>
      </c>
      <c r="L126" s="1">
        <v>30.0</v>
      </c>
      <c r="M126" s="1">
        <v>3.0</v>
      </c>
      <c r="N126" s="1">
        <v>33.0</v>
      </c>
      <c r="O126" s="1">
        <v>25.0</v>
      </c>
      <c r="P126" s="1">
        <v>5.0</v>
      </c>
      <c r="Q126" s="1">
        <v>6.0</v>
      </c>
      <c r="R126" s="1">
        <v>6.0</v>
      </c>
      <c r="S126" s="1">
        <v>0.0</v>
      </c>
      <c r="T126" s="1">
        <v>21.4</v>
      </c>
      <c r="U126" s="1">
        <v>16.7</v>
      </c>
      <c r="V126" s="1">
        <v>7.0</v>
      </c>
      <c r="W126" s="1">
        <v>23.7</v>
      </c>
      <c r="X126" s="1">
        <v>60.0</v>
      </c>
      <c r="Y126" s="1">
        <v>180.0</v>
      </c>
      <c r="Z126" s="1">
        <v>193.0</v>
      </c>
      <c r="AA126" s="1">
        <v>0.79</v>
      </c>
      <c r="AB126" s="1">
        <v>0.08</v>
      </c>
      <c r="AC126" s="1">
        <v>0.87</v>
      </c>
      <c r="AD126" s="1">
        <v>0.66</v>
      </c>
      <c r="AE126" s="1">
        <v>0.74</v>
      </c>
      <c r="AF126" s="1">
        <v>0.57</v>
      </c>
      <c r="AG126" s="1">
        <v>0.18</v>
      </c>
      <c r="AH126" s="1">
        <v>0.75</v>
      </c>
      <c r="AI126" s="1">
        <v>0.44</v>
      </c>
      <c r="AJ126" s="1">
        <v>0.63</v>
      </c>
      <c r="AK126" s="2" t="s">
        <v>28</v>
      </c>
    </row>
    <row r="127" ht="15.75" customHeight="1">
      <c r="A127" s="1">
        <v>7.0</v>
      </c>
      <c r="B127" s="1" t="s">
        <v>101</v>
      </c>
      <c r="C127" s="1">
        <v>30.0</v>
      </c>
      <c r="D127" s="2" t="s">
        <v>119</v>
      </c>
      <c r="E127" s="1" t="s">
        <v>227</v>
      </c>
      <c r="F127" s="2" t="s">
        <v>115</v>
      </c>
      <c r="G127" s="1" t="s">
        <v>41</v>
      </c>
      <c r="H127" s="1">
        <v>32.0</v>
      </c>
      <c r="I127" s="1">
        <v>32.0</v>
      </c>
      <c r="J127" s="1">
        <v>2839.0</v>
      </c>
      <c r="K127" s="1">
        <v>31.5</v>
      </c>
      <c r="L127" s="1">
        <v>36.0</v>
      </c>
      <c r="M127" s="1">
        <v>8.0</v>
      </c>
      <c r="N127" s="1">
        <v>44.0</v>
      </c>
      <c r="O127" s="1">
        <v>31.0</v>
      </c>
      <c r="P127" s="1">
        <v>5.0</v>
      </c>
      <c r="Q127" s="1">
        <v>5.0</v>
      </c>
      <c r="R127" s="1">
        <v>2.0</v>
      </c>
      <c r="S127" s="1">
        <v>0.0</v>
      </c>
      <c r="T127" s="1">
        <v>30.6</v>
      </c>
      <c r="U127" s="1">
        <v>26.7</v>
      </c>
      <c r="V127" s="1">
        <v>6.4</v>
      </c>
      <c r="W127" s="1">
        <v>33.0</v>
      </c>
      <c r="X127" s="1">
        <v>36.0</v>
      </c>
      <c r="Y127" s="1">
        <v>102.0</v>
      </c>
      <c r="Z127" s="1">
        <v>164.0</v>
      </c>
      <c r="AA127" s="1">
        <v>1.14</v>
      </c>
      <c r="AB127" s="1">
        <v>0.25</v>
      </c>
      <c r="AC127" s="1">
        <v>1.39</v>
      </c>
      <c r="AD127" s="1">
        <v>0.98</v>
      </c>
      <c r="AE127" s="1">
        <v>1.24</v>
      </c>
      <c r="AF127" s="1">
        <v>0.97</v>
      </c>
      <c r="AG127" s="1">
        <v>0.2</v>
      </c>
      <c r="AH127" s="1">
        <v>1.17</v>
      </c>
      <c r="AI127" s="1">
        <v>0.85</v>
      </c>
      <c r="AJ127" s="1">
        <v>1.05</v>
      </c>
      <c r="AK127" s="2" t="s">
        <v>28</v>
      </c>
    </row>
    <row r="128" ht="15.75" customHeight="1">
      <c r="A128" s="1">
        <v>7.0</v>
      </c>
      <c r="B128" s="1" t="s">
        <v>106</v>
      </c>
      <c r="C128" s="1">
        <v>31.0</v>
      </c>
      <c r="D128" s="2" t="s">
        <v>119</v>
      </c>
      <c r="E128" s="1" t="s">
        <v>228</v>
      </c>
      <c r="F128" s="2" t="s">
        <v>115</v>
      </c>
      <c r="G128" s="1" t="s">
        <v>33</v>
      </c>
      <c r="H128" s="1">
        <v>12.0</v>
      </c>
      <c r="I128" s="1">
        <v>12.0</v>
      </c>
      <c r="J128" s="1">
        <v>961.0</v>
      </c>
      <c r="K128" s="1">
        <v>10.7</v>
      </c>
      <c r="L128" s="1">
        <v>14.0</v>
      </c>
      <c r="M128" s="1">
        <v>6.0</v>
      </c>
      <c r="N128" s="1">
        <v>20.0</v>
      </c>
      <c r="O128" s="1">
        <v>9.0</v>
      </c>
      <c r="P128" s="1">
        <v>5.0</v>
      </c>
      <c r="Q128" s="1">
        <v>5.0</v>
      </c>
      <c r="R128" s="1">
        <v>1.0</v>
      </c>
      <c r="S128" s="1">
        <v>0.0</v>
      </c>
      <c r="T128" s="1">
        <v>9.9</v>
      </c>
      <c r="U128" s="1">
        <v>6.0</v>
      </c>
      <c r="V128" s="1">
        <v>2.2</v>
      </c>
      <c r="W128" s="1">
        <v>8.3</v>
      </c>
      <c r="X128" s="1">
        <v>14.0</v>
      </c>
      <c r="Y128" s="1">
        <v>35.0</v>
      </c>
      <c r="Z128" s="1">
        <v>61.0</v>
      </c>
      <c r="AA128" s="1">
        <v>1.31</v>
      </c>
      <c r="AB128" s="1">
        <v>0.56</v>
      </c>
      <c r="AC128" s="1">
        <v>1.87</v>
      </c>
      <c r="AD128" s="1">
        <v>0.84</v>
      </c>
      <c r="AE128" s="1">
        <v>1.4</v>
      </c>
      <c r="AF128" s="1">
        <v>0.93</v>
      </c>
      <c r="AG128" s="1">
        <v>0.21</v>
      </c>
      <c r="AH128" s="1">
        <v>1.14</v>
      </c>
      <c r="AI128" s="1">
        <v>0.57</v>
      </c>
      <c r="AJ128" s="1">
        <v>0.77</v>
      </c>
      <c r="AK128" s="2" t="s">
        <v>28</v>
      </c>
    </row>
    <row r="129" ht="15.75" customHeight="1">
      <c r="A129" s="1">
        <v>8.0</v>
      </c>
      <c r="B129" s="1" t="s">
        <v>52</v>
      </c>
      <c r="C129" s="1">
        <v>21.0</v>
      </c>
      <c r="D129" s="2" t="s">
        <v>30</v>
      </c>
      <c r="E129" s="1" t="s">
        <v>229</v>
      </c>
      <c r="F129" s="2" t="s">
        <v>32</v>
      </c>
      <c r="G129" s="1" t="s">
        <v>38</v>
      </c>
      <c r="H129" s="1">
        <v>26.0</v>
      </c>
      <c r="I129" s="1">
        <v>19.0</v>
      </c>
      <c r="J129" s="1">
        <v>1734.0</v>
      </c>
      <c r="K129" s="1">
        <v>19.3</v>
      </c>
      <c r="L129" s="1">
        <v>9.0</v>
      </c>
      <c r="M129" s="1">
        <v>8.0</v>
      </c>
      <c r="N129" s="1">
        <v>17.0</v>
      </c>
      <c r="O129" s="1">
        <v>8.0</v>
      </c>
      <c r="P129" s="1">
        <v>1.0</v>
      </c>
      <c r="Q129" s="1">
        <v>1.0</v>
      </c>
      <c r="R129" s="1">
        <v>6.0</v>
      </c>
      <c r="S129" s="1">
        <v>0.0</v>
      </c>
      <c r="AA129" s="1">
        <v>0.47</v>
      </c>
      <c r="AB129" s="1">
        <v>0.42</v>
      </c>
      <c r="AC129" s="1">
        <v>0.88</v>
      </c>
      <c r="AD129" s="1">
        <v>0.42</v>
      </c>
      <c r="AE129" s="1">
        <v>0.83</v>
      </c>
      <c r="AK129" s="2" t="s">
        <v>28</v>
      </c>
    </row>
    <row r="130" ht="15.75" customHeight="1">
      <c r="A130" s="1">
        <v>8.0</v>
      </c>
      <c r="B130" s="1" t="s">
        <v>54</v>
      </c>
      <c r="C130" s="1">
        <v>22.0</v>
      </c>
      <c r="D130" s="2" t="s">
        <v>30</v>
      </c>
      <c r="E130" s="1" t="s">
        <v>230</v>
      </c>
      <c r="F130" s="2" t="s">
        <v>32</v>
      </c>
      <c r="G130" s="1" t="s">
        <v>33</v>
      </c>
      <c r="H130" s="1">
        <v>33.0</v>
      </c>
      <c r="I130" s="1">
        <v>29.0</v>
      </c>
      <c r="J130" s="1">
        <v>2562.0</v>
      </c>
      <c r="K130" s="1">
        <v>28.5</v>
      </c>
      <c r="L130" s="1">
        <v>22.0</v>
      </c>
      <c r="M130" s="1">
        <v>7.0</v>
      </c>
      <c r="N130" s="1">
        <v>29.0</v>
      </c>
      <c r="O130" s="1">
        <v>21.0</v>
      </c>
      <c r="P130" s="1">
        <v>1.0</v>
      </c>
      <c r="Q130" s="1">
        <v>1.0</v>
      </c>
      <c r="R130" s="1">
        <v>6.0</v>
      </c>
      <c r="S130" s="1">
        <v>0.0</v>
      </c>
      <c r="AA130" s="1">
        <v>0.77</v>
      </c>
      <c r="AB130" s="1">
        <v>0.25</v>
      </c>
      <c r="AC130" s="1">
        <v>1.02</v>
      </c>
      <c r="AD130" s="1">
        <v>0.74</v>
      </c>
      <c r="AE130" s="1">
        <v>0.98</v>
      </c>
      <c r="AK130" s="2" t="s">
        <v>28</v>
      </c>
    </row>
    <row r="131" ht="15.75" customHeight="1">
      <c r="A131" s="1">
        <v>8.0</v>
      </c>
      <c r="B131" s="1" t="s">
        <v>57</v>
      </c>
      <c r="C131" s="1">
        <v>23.0</v>
      </c>
      <c r="D131" s="2" t="s">
        <v>30</v>
      </c>
      <c r="E131" s="1" t="s">
        <v>231</v>
      </c>
      <c r="F131" s="2" t="s">
        <v>32</v>
      </c>
      <c r="G131" s="1" t="s">
        <v>33</v>
      </c>
      <c r="H131" s="1">
        <v>34.0</v>
      </c>
      <c r="I131" s="1">
        <v>34.0</v>
      </c>
      <c r="J131" s="1">
        <v>3056.0</v>
      </c>
      <c r="K131" s="1">
        <v>34.0</v>
      </c>
      <c r="L131" s="1">
        <v>24.0</v>
      </c>
      <c r="M131" s="1">
        <v>10.0</v>
      </c>
      <c r="N131" s="1">
        <v>34.0</v>
      </c>
      <c r="O131" s="1">
        <v>19.0</v>
      </c>
      <c r="P131" s="1">
        <v>5.0</v>
      </c>
      <c r="Q131" s="1">
        <v>7.0</v>
      </c>
      <c r="R131" s="1">
        <v>6.0</v>
      </c>
      <c r="S131" s="1">
        <v>0.0</v>
      </c>
      <c r="AA131" s="1">
        <v>0.71</v>
      </c>
      <c r="AB131" s="1">
        <v>0.29</v>
      </c>
      <c r="AC131" s="1">
        <v>1.0</v>
      </c>
      <c r="AD131" s="1">
        <v>0.56</v>
      </c>
      <c r="AE131" s="1">
        <v>0.85</v>
      </c>
      <c r="AK131" s="2" t="s">
        <v>28</v>
      </c>
    </row>
    <row r="132" ht="15.75" customHeight="1">
      <c r="A132" s="1">
        <v>8.0</v>
      </c>
      <c r="B132" s="1" t="s">
        <v>59</v>
      </c>
      <c r="C132" s="1">
        <v>24.0</v>
      </c>
      <c r="D132" s="2" t="s">
        <v>30</v>
      </c>
      <c r="E132" s="1" t="s">
        <v>232</v>
      </c>
      <c r="F132" s="2" t="s">
        <v>32</v>
      </c>
      <c r="G132" s="1" t="s">
        <v>38</v>
      </c>
      <c r="H132" s="1">
        <v>30.0</v>
      </c>
      <c r="I132" s="1">
        <v>30.0</v>
      </c>
      <c r="J132" s="1">
        <v>2649.0</v>
      </c>
      <c r="K132" s="1">
        <v>29.4</v>
      </c>
      <c r="L132" s="1">
        <v>13.0</v>
      </c>
      <c r="M132" s="1">
        <v>10.0</v>
      </c>
      <c r="N132" s="1">
        <v>23.0</v>
      </c>
      <c r="O132" s="1">
        <v>12.0</v>
      </c>
      <c r="P132" s="1">
        <v>1.0</v>
      </c>
      <c r="Q132" s="1">
        <v>1.0</v>
      </c>
      <c r="R132" s="1">
        <v>7.0</v>
      </c>
      <c r="S132" s="1">
        <v>1.0</v>
      </c>
      <c r="AA132" s="1">
        <v>0.44</v>
      </c>
      <c r="AB132" s="1">
        <v>0.34</v>
      </c>
      <c r="AC132" s="1">
        <v>0.78</v>
      </c>
      <c r="AD132" s="1">
        <v>0.41</v>
      </c>
      <c r="AE132" s="1">
        <v>0.75</v>
      </c>
      <c r="AK132" s="2" t="s">
        <v>28</v>
      </c>
    </row>
    <row r="133" ht="15.75" customHeight="1">
      <c r="A133" s="1">
        <v>8.0</v>
      </c>
      <c r="B133" s="1" t="s">
        <v>61</v>
      </c>
      <c r="C133" s="1">
        <v>25.0</v>
      </c>
      <c r="D133" s="2" t="s">
        <v>70</v>
      </c>
      <c r="E133" s="1" t="s">
        <v>233</v>
      </c>
      <c r="F133" s="2" t="s">
        <v>72</v>
      </c>
      <c r="G133" s="1" t="s">
        <v>33</v>
      </c>
      <c r="H133" s="1">
        <v>20.0</v>
      </c>
      <c r="I133" s="1">
        <v>20.0</v>
      </c>
      <c r="J133" s="1">
        <v>1786.0</v>
      </c>
      <c r="K133" s="1">
        <v>19.8</v>
      </c>
      <c r="L133" s="1">
        <v>19.0</v>
      </c>
      <c r="M133" s="1">
        <v>13.0</v>
      </c>
      <c r="N133" s="1">
        <v>32.0</v>
      </c>
      <c r="O133" s="1">
        <v>15.0</v>
      </c>
      <c r="P133" s="1">
        <v>4.0</v>
      </c>
      <c r="Q133" s="1">
        <v>4.0</v>
      </c>
      <c r="R133" s="1">
        <v>5.0</v>
      </c>
      <c r="S133" s="1">
        <v>1.0</v>
      </c>
      <c r="T133" s="1">
        <v>14.9</v>
      </c>
      <c r="U133" s="1">
        <v>11.7</v>
      </c>
      <c r="V133" s="1">
        <v>11.3</v>
      </c>
      <c r="W133" s="1">
        <v>23.0</v>
      </c>
      <c r="X133" s="1">
        <v>152.0</v>
      </c>
      <c r="Y133" s="1">
        <v>204.0</v>
      </c>
      <c r="Z133" s="1">
        <v>226.0</v>
      </c>
      <c r="AA133" s="1">
        <v>0.96</v>
      </c>
      <c r="AB133" s="1">
        <v>0.66</v>
      </c>
      <c r="AC133" s="1">
        <v>1.61</v>
      </c>
      <c r="AD133" s="1">
        <v>0.76</v>
      </c>
      <c r="AE133" s="1">
        <v>1.41</v>
      </c>
      <c r="AF133" s="1">
        <v>0.75</v>
      </c>
      <c r="AG133" s="1">
        <v>0.57</v>
      </c>
      <c r="AH133" s="1">
        <v>1.32</v>
      </c>
      <c r="AI133" s="1">
        <v>0.59</v>
      </c>
      <c r="AJ133" s="1">
        <v>1.16</v>
      </c>
      <c r="AK133" s="2" t="s">
        <v>28</v>
      </c>
    </row>
    <row r="134" ht="15.75" customHeight="1">
      <c r="A134" s="1">
        <v>8.0</v>
      </c>
      <c r="B134" s="1" t="s">
        <v>63</v>
      </c>
      <c r="C134" s="1">
        <v>26.0</v>
      </c>
      <c r="D134" s="2" t="s">
        <v>70</v>
      </c>
      <c r="E134" s="1" t="s">
        <v>234</v>
      </c>
      <c r="F134" s="2" t="s">
        <v>72</v>
      </c>
      <c r="G134" s="1" t="s">
        <v>33</v>
      </c>
      <c r="H134" s="1">
        <v>17.0</v>
      </c>
      <c r="I134" s="1">
        <v>16.0</v>
      </c>
      <c r="J134" s="1">
        <v>1439.0</v>
      </c>
      <c r="K134" s="1">
        <v>16.0</v>
      </c>
      <c r="L134" s="1">
        <v>15.0</v>
      </c>
      <c r="M134" s="1">
        <v>7.0</v>
      </c>
      <c r="N134" s="1">
        <v>22.0</v>
      </c>
      <c r="O134" s="1">
        <v>10.0</v>
      </c>
      <c r="P134" s="1">
        <v>5.0</v>
      </c>
      <c r="Q134" s="1">
        <v>5.0</v>
      </c>
      <c r="R134" s="1">
        <v>2.0</v>
      </c>
      <c r="S134" s="1">
        <v>0.0</v>
      </c>
      <c r="T134" s="1">
        <v>11.0</v>
      </c>
      <c r="U134" s="1">
        <v>7.1</v>
      </c>
      <c r="V134" s="1">
        <v>6.9</v>
      </c>
      <c r="W134" s="1">
        <v>14.0</v>
      </c>
      <c r="X134" s="1">
        <v>125.0</v>
      </c>
      <c r="Y134" s="1">
        <v>177.0</v>
      </c>
      <c r="Z134" s="1">
        <v>138.0</v>
      </c>
      <c r="AA134" s="1">
        <v>0.94</v>
      </c>
      <c r="AB134" s="1">
        <v>0.44</v>
      </c>
      <c r="AC134" s="1">
        <v>1.38</v>
      </c>
      <c r="AD134" s="1">
        <v>0.63</v>
      </c>
      <c r="AE134" s="1">
        <v>1.06</v>
      </c>
      <c r="AF134" s="1">
        <v>0.69</v>
      </c>
      <c r="AG134" s="1">
        <v>0.43</v>
      </c>
      <c r="AH134" s="1">
        <v>1.12</v>
      </c>
      <c r="AI134" s="1">
        <v>0.44</v>
      </c>
      <c r="AJ134" s="1">
        <v>0.87</v>
      </c>
      <c r="AK134" s="2" t="s">
        <v>28</v>
      </c>
    </row>
    <row r="135" ht="15.75" customHeight="1">
      <c r="A135" s="1">
        <v>8.0</v>
      </c>
      <c r="B135" s="1" t="s">
        <v>65</v>
      </c>
      <c r="C135" s="1">
        <v>27.0</v>
      </c>
      <c r="D135" s="2" t="s">
        <v>70</v>
      </c>
      <c r="E135" s="1" t="s">
        <v>235</v>
      </c>
      <c r="F135" s="2" t="s">
        <v>72</v>
      </c>
      <c r="G135" s="1" t="s">
        <v>33</v>
      </c>
      <c r="H135" s="1">
        <v>15.0</v>
      </c>
      <c r="I135" s="1">
        <v>15.0</v>
      </c>
      <c r="J135" s="1">
        <v>1318.0</v>
      </c>
      <c r="K135" s="1">
        <v>14.6</v>
      </c>
      <c r="L135" s="1">
        <v>13.0</v>
      </c>
      <c r="M135" s="1">
        <v>6.0</v>
      </c>
      <c r="N135" s="1">
        <v>19.0</v>
      </c>
      <c r="O135" s="1">
        <v>9.0</v>
      </c>
      <c r="P135" s="1">
        <v>4.0</v>
      </c>
      <c r="Q135" s="1">
        <v>5.0</v>
      </c>
      <c r="R135" s="1">
        <v>4.0</v>
      </c>
      <c r="S135" s="1">
        <v>1.0</v>
      </c>
      <c r="T135" s="1">
        <v>14.7</v>
      </c>
      <c r="U135" s="1">
        <v>10.7</v>
      </c>
      <c r="V135" s="1">
        <v>5.8</v>
      </c>
      <c r="W135" s="1">
        <v>16.5</v>
      </c>
      <c r="X135" s="1">
        <v>110.0</v>
      </c>
      <c r="Y135" s="1">
        <v>160.0</v>
      </c>
      <c r="Z135" s="1">
        <v>159.0</v>
      </c>
      <c r="AA135" s="1">
        <v>0.89</v>
      </c>
      <c r="AB135" s="1">
        <v>0.41</v>
      </c>
      <c r="AC135" s="1">
        <v>1.3</v>
      </c>
      <c r="AD135" s="1">
        <v>0.61</v>
      </c>
      <c r="AE135" s="1">
        <v>1.02</v>
      </c>
      <c r="AF135" s="1">
        <v>1.0</v>
      </c>
      <c r="AG135" s="1">
        <v>0.39</v>
      </c>
      <c r="AH135" s="1">
        <v>1.4</v>
      </c>
      <c r="AI135" s="1">
        <v>0.73</v>
      </c>
      <c r="AJ135" s="1">
        <v>1.13</v>
      </c>
      <c r="AK135" s="2" t="s">
        <v>28</v>
      </c>
    </row>
    <row r="136" ht="15.75" customHeight="1">
      <c r="A136" s="1">
        <v>8.0</v>
      </c>
      <c r="B136" s="1" t="s">
        <v>67</v>
      </c>
      <c r="C136" s="1">
        <v>28.0</v>
      </c>
      <c r="D136" s="2" t="s">
        <v>70</v>
      </c>
      <c r="E136" s="1" t="s">
        <v>236</v>
      </c>
      <c r="F136" s="2" t="s">
        <v>72</v>
      </c>
      <c r="G136" s="1" t="s">
        <v>38</v>
      </c>
      <c r="H136" s="1">
        <v>18.0</v>
      </c>
      <c r="I136" s="1">
        <v>15.0</v>
      </c>
      <c r="J136" s="1">
        <v>1415.0</v>
      </c>
      <c r="K136" s="1">
        <v>15.7</v>
      </c>
      <c r="L136" s="1">
        <v>9.0</v>
      </c>
      <c r="M136" s="1">
        <v>5.0</v>
      </c>
      <c r="N136" s="1">
        <v>14.0</v>
      </c>
      <c r="O136" s="1">
        <v>4.0</v>
      </c>
      <c r="P136" s="1">
        <v>5.0</v>
      </c>
      <c r="Q136" s="1">
        <v>6.0</v>
      </c>
      <c r="R136" s="1">
        <v>7.0</v>
      </c>
      <c r="S136" s="1">
        <v>2.0</v>
      </c>
      <c r="T136" s="1">
        <v>13.1</v>
      </c>
      <c r="U136" s="1">
        <v>8.4</v>
      </c>
      <c r="V136" s="1">
        <v>7.2</v>
      </c>
      <c r="W136" s="1">
        <v>15.6</v>
      </c>
      <c r="X136" s="1">
        <v>103.0</v>
      </c>
      <c r="Y136" s="1">
        <v>160.0</v>
      </c>
      <c r="Z136" s="1">
        <v>163.0</v>
      </c>
      <c r="AA136" s="1">
        <v>0.57</v>
      </c>
      <c r="AB136" s="1">
        <v>0.32</v>
      </c>
      <c r="AC136" s="1">
        <v>0.89</v>
      </c>
      <c r="AD136" s="1">
        <v>0.25</v>
      </c>
      <c r="AE136" s="1">
        <v>0.57</v>
      </c>
      <c r="AF136" s="1">
        <v>0.83</v>
      </c>
      <c r="AG136" s="1">
        <v>0.46</v>
      </c>
      <c r="AH136" s="1">
        <v>1.29</v>
      </c>
      <c r="AI136" s="1">
        <v>0.53</v>
      </c>
      <c r="AJ136" s="1">
        <v>0.99</v>
      </c>
      <c r="AK136" s="2" t="s">
        <v>28</v>
      </c>
    </row>
    <row r="137" ht="15.75" customHeight="1">
      <c r="A137" s="1">
        <v>8.0</v>
      </c>
      <c r="B137" s="1" t="s">
        <v>69</v>
      </c>
      <c r="C137" s="1">
        <v>29.0</v>
      </c>
      <c r="D137" s="2" t="s">
        <v>70</v>
      </c>
      <c r="E137" s="1" t="s">
        <v>237</v>
      </c>
      <c r="F137" s="2" t="s">
        <v>72</v>
      </c>
      <c r="G137" s="1" t="s">
        <v>33</v>
      </c>
      <c r="H137" s="1">
        <v>22.0</v>
      </c>
      <c r="I137" s="1">
        <v>22.0</v>
      </c>
      <c r="J137" s="1">
        <v>1851.0</v>
      </c>
      <c r="K137" s="1">
        <v>20.6</v>
      </c>
      <c r="L137" s="1">
        <v>13.0</v>
      </c>
      <c r="M137" s="1">
        <v>6.0</v>
      </c>
      <c r="N137" s="1">
        <v>19.0</v>
      </c>
      <c r="O137" s="1">
        <v>10.0</v>
      </c>
      <c r="P137" s="1">
        <v>3.0</v>
      </c>
      <c r="Q137" s="1">
        <v>4.0</v>
      </c>
      <c r="R137" s="1">
        <v>10.0</v>
      </c>
      <c r="S137" s="1">
        <v>0.0</v>
      </c>
      <c r="T137" s="1">
        <v>10.8</v>
      </c>
      <c r="U137" s="1">
        <v>7.7</v>
      </c>
      <c r="V137" s="1">
        <v>7.5</v>
      </c>
      <c r="W137" s="1">
        <v>15.2</v>
      </c>
      <c r="X137" s="1">
        <v>96.0</v>
      </c>
      <c r="Y137" s="1">
        <v>146.0</v>
      </c>
      <c r="Z137" s="1">
        <v>244.0</v>
      </c>
      <c r="AA137" s="1">
        <v>0.63</v>
      </c>
      <c r="AB137" s="1">
        <v>0.29</v>
      </c>
      <c r="AC137" s="1">
        <v>0.92</v>
      </c>
      <c r="AD137" s="1">
        <v>0.49</v>
      </c>
      <c r="AE137" s="1">
        <v>0.78</v>
      </c>
      <c r="AF137" s="1">
        <v>0.53</v>
      </c>
      <c r="AG137" s="1">
        <v>0.37</v>
      </c>
      <c r="AH137" s="1">
        <v>0.89</v>
      </c>
      <c r="AI137" s="1">
        <v>0.37</v>
      </c>
      <c r="AJ137" s="1">
        <v>0.74</v>
      </c>
      <c r="AK137" s="2" t="s">
        <v>28</v>
      </c>
    </row>
    <row r="138" ht="15.75" customHeight="1">
      <c r="A138" s="1">
        <v>8.0</v>
      </c>
      <c r="B138" s="1" t="s">
        <v>73</v>
      </c>
      <c r="C138" s="1">
        <v>30.0</v>
      </c>
      <c r="D138" s="2" t="s">
        <v>70</v>
      </c>
      <c r="E138" s="1" t="s">
        <v>238</v>
      </c>
      <c r="F138" s="2" t="s">
        <v>72</v>
      </c>
      <c r="G138" s="1" t="s">
        <v>33</v>
      </c>
      <c r="H138" s="1">
        <v>20.0</v>
      </c>
      <c r="I138" s="1">
        <v>18.0</v>
      </c>
      <c r="J138" s="1">
        <v>1545.0</v>
      </c>
      <c r="K138" s="1">
        <v>17.2</v>
      </c>
      <c r="L138" s="1">
        <v>13.0</v>
      </c>
      <c r="M138" s="1">
        <v>11.0</v>
      </c>
      <c r="N138" s="1">
        <v>24.0</v>
      </c>
      <c r="O138" s="1">
        <v>11.0</v>
      </c>
      <c r="P138" s="1">
        <v>2.0</v>
      </c>
      <c r="Q138" s="1">
        <v>2.0</v>
      </c>
      <c r="R138" s="1">
        <v>6.0</v>
      </c>
      <c r="S138" s="1">
        <v>1.0</v>
      </c>
      <c r="T138" s="1">
        <v>8.1</v>
      </c>
      <c r="U138" s="1">
        <v>6.5</v>
      </c>
      <c r="V138" s="1">
        <v>8.8</v>
      </c>
      <c r="W138" s="1">
        <v>15.3</v>
      </c>
      <c r="X138" s="1">
        <v>69.0</v>
      </c>
      <c r="Y138" s="1">
        <v>161.0</v>
      </c>
      <c r="Z138" s="1">
        <v>127.0</v>
      </c>
      <c r="AA138" s="1">
        <v>0.76</v>
      </c>
      <c r="AB138" s="1">
        <v>0.64</v>
      </c>
      <c r="AC138" s="1">
        <v>1.4</v>
      </c>
      <c r="AD138" s="1">
        <v>0.64</v>
      </c>
      <c r="AE138" s="1">
        <v>1.28</v>
      </c>
      <c r="AF138" s="1">
        <v>0.47</v>
      </c>
      <c r="AG138" s="1">
        <v>0.51</v>
      </c>
      <c r="AH138" s="1">
        <v>0.98</v>
      </c>
      <c r="AI138" s="1">
        <v>0.38</v>
      </c>
      <c r="AJ138" s="1">
        <v>0.89</v>
      </c>
      <c r="AK138" s="2" t="s">
        <v>28</v>
      </c>
    </row>
    <row r="139" ht="15.75" customHeight="1">
      <c r="A139" s="1">
        <v>8.0</v>
      </c>
      <c r="B139" s="1" t="s">
        <v>101</v>
      </c>
      <c r="C139" s="1">
        <v>31.0</v>
      </c>
      <c r="D139" s="2" t="s">
        <v>239</v>
      </c>
      <c r="E139" s="1" t="s">
        <v>240</v>
      </c>
      <c r="F139" s="2" t="s">
        <v>104</v>
      </c>
      <c r="G139" s="1" t="s">
        <v>33</v>
      </c>
      <c r="H139" s="1">
        <v>3.0</v>
      </c>
      <c r="I139" s="1">
        <v>2.0</v>
      </c>
      <c r="J139" s="1">
        <v>207.0</v>
      </c>
      <c r="K139" s="1">
        <v>2.3</v>
      </c>
      <c r="L139" s="1">
        <v>0.0</v>
      </c>
      <c r="M139" s="1">
        <v>2.0</v>
      </c>
      <c r="N139" s="1">
        <v>2.0</v>
      </c>
      <c r="O139" s="1">
        <v>0.0</v>
      </c>
      <c r="P139" s="1">
        <v>0.0</v>
      </c>
      <c r="Q139" s="1">
        <v>1.0</v>
      </c>
      <c r="R139" s="1">
        <v>0.0</v>
      </c>
      <c r="S139" s="1">
        <v>0.0</v>
      </c>
      <c r="AA139" s="1">
        <v>0.0</v>
      </c>
      <c r="AB139" s="1">
        <v>0.87</v>
      </c>
      <c r="AC139" s="1">
        <v>0.87</v>
      </c>
      <c r="AD139" s="1">
        <v>0.0</v>
      </c>
      <c r="AE139" s="1">
        <v>0.87</v>
      </c>
      <c r="AK139" s="2" t="s">
        <v>28</v>
      </c>
    </row>
    <row r="140" ht="15.75" customHeight="1">
      <c r="A140" s="1">
        <v>9.0</v>
      </c>
      <c r="B140" s="1" t="s">
        <v>46</v>
      </c>
      <c r="C140" s="1">
        <v>18.0</v>
      </c>
      <c r="D140" s="2" t="s">
        <v>241</v>
      </c>
      <c r="E140" s="1" t="s">
        <v>242</v>
      </c>
      <c r="F140" s="2" t="s">
        <v>115</v>
      </c>
      <c r="G140" s="1" t="s">
        <v>226</v>
      </c>
      <c r="H140" s="1">
        <v>13.0</v>
      </c>
      <c r="I140" s="1">
        <v>8.0</v>
      </c>
      <c r="J140" s="1">
        <v>720.0</v>
      </c>
      <c r="K140" s="1">
        <v>8.0</v>
      </c>
      <c r="L140" s="1">
        <v>3.0</v>
      </c>
      <c r="M140" s="1">
        <v>0.0</v>
      </c>
      <c r="N140" s="1">
        <v>3.0</v>
      </c>
      <c r="O140" s="1">
        <v>3.0</v>
      </c>
      <c r="P140" s="1">
        <v>0.0</v>
      </c>
      <c r="Q140" s="1">
        <v>0.0</v>
      </c>
      <c r="R140" s="1">
        <v>1.0</v>
      </c>
      <c r="S140" s="1">
        <v>0.0</v>
      </c>
      <c r="AA140" s="1">
        <v>0.37</v>
      </c>
      <c r="AB140" s="1">
        <v>0.0</v>
      </c>
      <c r="AC140" s="1">
        <v>0.37</v>
      </c>
      <c r="AD140" s="1">
        <v>0.37</v>
      </c>
      <c r="AE140" s="1">
        <v>0.37</v>
      </c>
      <c r="AK140" s="2" t="s">
        <v>28</v>
      </c>
    </row>
    <row r="141" ht="15.75" customHeight="1">
      <c r="A141" s="1">
        <v>9.0</v>
      </c>
      <c r="B141" s="1" t="s">
        <v>48</v>
      </c>
      <c r="C141" s="1">
        <v>19.0</v>
      </c>
      <c r="D141" s="2" t="s">
        <v>241</v>
      </c>
      <c r="E141" s="1" t="s">
        <v>243</v>
      </c>
      <c r="F141" s="2" t="s">
        <v>115</v>
      </c>
      <c r="G141" s="1" t="s">
        <v>244</v>
      </c>
      <c r="H141" s="1">
        <v>27.0</v>
      </c>
      <c r="I141" s="1">
        <v>11.0</v>
      </c>
      <c r="J141" s="1">
        <v>1223.0</v>
      </c>
      <c r="K141" s="1">
        <v>13.6</v>
      </c>
      <c r="L141" s="1">
        <v>5.0</v>
      </c>
      <c r="M141" s="1">
        <v>0.0</v>
      </c>
      <c r="N141" s="1">
        <v>5.0</v>
      </c>
      <c r="O141" s="1">
        <v>5.0</v>
      </c>
      <c r="P141" s="1">
        <v>0.0</v>
      </c>
      <c r="Q141" s="1">
        <v>0.0</v>
      </c>
      <c r="R141" s="1">
        <v>0.0</v>
      </c>
      <c r="S141" s="1">
        <v>0.0</v>
      </c>
      <c r="AA141" s="1">
        <v>0.37</v>
      </c>
      <c r="AB141" s="1">
        <v>0.0</v>
      </c>
      <c r="AC141" s="1">
        <v>0.37</v>
      </c>
      <c r="AD141" s="1">
        <v>0.37</v>
      </c>
      <c r="AE141" s="1">
        <v>0.37</v>
      </c>
      <c r="AK141" s="2" t="s">
        <v>28</v>
      </c>
    </row>
    <row r="142" ht="15.75" customHeight="1">
      <c r="A142" s="1">
        <v>9.0</v>
      </c>
      <c r="B142" s="1" t="s">
        <v>50</v>
      </c>
      <c r="C142" s="1">
        <v>20.0</v>
      </c>
      <c r="D142" s="2" t="s">
        <v>241</v>
      </c>
      <c r="E142" s="1" t="s">
        <v>245</v>
      </c>
      <c r="F142" s="2" t="s">
        <v>115</v>
      </c>
      <c r="G142" s="1" t="s">
        <v>204</v>
      </c>
      <c r="H142" s="1">
        <v>33.0</v>
      </c>
      <c r="I142" s="1">
        <v>31.0</v>
      </c>
      <c r="J142" s="1">
        <v>2689.0</v>
      </c>
      <c r="K142" s="1">
        <v>29.9</v>
      </c>
      <c r="L142" s="1">
        <v>12.0</v>
      </c>
      <c r="M142" s="1">
        <v>2.0</v>
      </c>
      <c r="N142" s="1">
        <v>14.0</v>
      </c>
      <c r="O142" s="1">
        <v>12.0</v>
      </c>
      <c r="P142" s="1">
        <v>0.0</v>
      </c>
      <c r="Q142" s="1">
        <v>0.0</v>
      </c>
      <c r="R142" s="1">
        <v>4.0</v>
      </c>
      <c r="S142" s="1">
        <v>0.0</v>
      </c>
      <c r="AA142" s="1">
        <v>0.4</v>
      </c>
      <c r="AB142" s="1">
        <v>0.07</v>
      </c>
      <c r="AC142" s="1">
        <v>0.47</v>
      </c>
      <c r="AD142" s="1">
        <v>0.4</v>
      </c>
      <c r="AE142" s="1">
        <v>0.47</v>
      </c>
      <c r="AK142" s="2" t="s">
        <v>28</v>
      </c>
    </row>
    <row r="143" ht="15.75" customHeight="1">
      <c r="A143" s="1">
        <v>9.0</v>
      </c>
      <c r="B143" s="1" t="s">
        <v>52</v>
      </c>
      <c r="C143" s="1">
        <v>21.0</v>
      </c>
      <c r="D143" s="2" t="s">
        <v>246</v>
      </c>
      <c r="E143" s="1" t="s">
        <v>247</v>
      </c>
      <c r="F143" s="2" t="s">
        <v>115</v>
      </c>
      <c r="G143" s="1" t="s">
        <v>155</v>
      </c>
      <c r="H143" s="1">
        <v>31.0</v>
      </c>
      <c r="I143" s="1">
        <v>29.0</v>
      </c>
      <c r="J143" s="1">
        <v>2367.0</v>
      </c>
      <c r="K143" s="1">
        <v>26.3</v>
      </c>
      <c r="L143" s="1">
        <v>10.0</v>
      </c>
      <c r="M143" s="1">
        <v>4.0</v>
      </c>
      <c r="N143" s="1">
        <v>14.0</v>
      </c>
      <c r="O143" s="1">
        <v>10.0</v>
      </c>
      <c r="P143" s="1">
        <v>0.0</v>
      </c>
      <c r="Q143" s="1">
        <v>0.0</v>
      </c>
      <c r="R143" s="1">
        <v>1.0</v>
      </c>
      <c r="S143" s="1">
        <v>0.0</v>
      </c>
      <c r="AA143" s="1">
        <v>0.38</v>
      </c>
      <c r="AB143" s="1">
        <v>0.15</v>
      </c>
      <c r="AC143" s="1">
        <v>0.53</v>
      </c>
      <c r="AD143" s="1">
        <v>0.38</v>
      </c>
      <c r="AE143" s="1">
        <v>0.53</v>
      </c>
      <c r="AK143" s="2" t="s">
        <v>28</v>
      </c>
    </row>
    <row r="144" ht="15.75" customHeight="1">
      <c r="A144" s="1">
        <v>9.0</v>
      </c>
      <c r="B144" s="1" t="s">
        <v>54</v>
      </c>
      <c r="C144" s="1">
        <v>22.0</v>
      </c>
      <c r="D144" s="2" t="s">
        <v>246</v>
      </c>
      <c r="E144" s="1" t="s">
        <v>248</v>
      </c>
      <c r="F144" s="2" t="s">
        <v>115</v>
      </c>
      <c r="G144" s="1" t="s">
        <v>155</v>
      </c>
      <c r="H144" s="1">
        <v>30.0</v>
      </c>
      <c r="I144" s="1">
        <v>28.0</v>
      </c>
      <c r="J144" s="1">
        <v>2280.0</v>
      </c>
      <c r="K144" s="1">
        <v>25.3</v>
      </c>
      <c r="L144" s="1">
        <v>11.0</v>
      </c>
      <c r="M144" s="1">
        <v>2.0</v>
      </c>
      <c r="N144" s="1">
        <v>13.0</v>
      </c>
      <c r="O144" s="1">
        <v>11.0</v>
      </c>
      <c r="P144" s="1">
        <v>0.0</v>
      </c>
      <c r="Q144" s="1">
        <v>0.0</v>
      </c>
      <c r="R144" s="1">
        <v>4.0</v>
      </c>
      <c r="S144" s="1">
        <v>0.0</v>
      </c>
      <c r="AA144" s="1">
        <v>0.43</v>
      </c>
      <c r="AB144" s="1">
        <v>0.08</v>
      </c>
      <c r="AC144" s="1">
        <v>0.51</v>
      </c>
      <c r="AD144" s="1">
        <v>0.43</v>
      </c>
      <c r="AE144" s="1">
        <v>0.51</v>
      </c>
      <c r="AK144" s="2" t="s">
        <v>28</v>
      </c>
    </row>
    <row r="145" ht="15.75" customHeight="1">
      <c r="A145" s="1">
        <v>9.0</v>
      </c>
      <c r="B145" s="1" t="s">
        <v>57</v>
      </c>
      <c r="C145" s="1">
        <v>23.0</v>
      </c>
      <c r="D145" s="2" t="s">
        <v>246</v>
      </c>
      <c r="E145" s="1" t="s">
        <v>249</v>
      </c>
      <c r="F145" s="2" t="s">
        <v>115</v>
      </c>
      <c r="G145" s="1" t="s">
        <v>41</v>
      </c>
      <c r="H145" s="1">
        <v>1.0</v>
      </c>
      <c r="I145" s="1">
        <v>1.0</v>
      </c>
      <c r="J145" s="1">
        <v>63.0</v>
      </c>
      <c r="K145" s="1">
        <v>0.7</v>
      </c>
      <c r="L145" s="1">
        <v>0.0</v>
      </c>
      <c r="M145" s="1">
        <v>0.0</v>
      </c>
      <c r="N145" s="1">
        <v>0.0</v>
      </c>
      <c r="O145" s="1">
        <v>0.0</v>
      </c>
      <c r="P145" s="1">
        <v>0.0</v>
      </c>
      <c r="Q145" s="1">
        <v>0.0</v>
      </c>
      <c r="R145" s="1">
        <v>0.0</v>
      </c>
      <c r="S145" s="1">
        <v>0.0</v>
      </c>
      <c r="AA145" s="1">
        <v>0.0</v>
      </c>
      <c r="AB145" s="1">
        <v>0.0</v>
      </c>
      <c r="AC145" s="1">
        <v>0.0</v>
      </c>
      <c r="AD145" s="1">
        <v>0.0</v>
      </c>
      <c r="AE145" s="1">
        <v>0.0</v>
      </c>
      <c r="AK145" s="2" t="s">
        <v>28</v>
      </c>
    </row>
    <row r="146" ht="15.75" customHeight="1">
      <c r="A146" s="1">
        <v>9.0</v>
      </c>
      <c r="B146" s="1" t="s">
        <v>57</v>
      </c>
      <c r="C146" s="1">
        <v>23.0</v>
      </c>
      <c r="D146" s="2" t="s">
        <v>214</v>
      </c>
      <c r="E146" s="1" t="s">
        <v>250</v>
      </c>
      <c r="F146" s="2" t="s">
        <v>150</v>
      </c>
      <c r="G146" s="1" t="s">
        <v>41</v>
      </c>
      <c r="H146" s="1">
        <v>28.0</v>
      </c>
      <c r="I146" s="1">
        <v>13.0</v>
      </c>
      <c r="J146" s="1">
        <v>1107.0</v>
      </c>
      <c r="K146" s="1">
        <v>12.3</v>
      </c>
      <c r="L146" s="1">
        <v>4.0</v>
      </c>
      <c r="M146" s="1">
        <v>1.0</v>
      </c>
      <c r="N146" s="1">
        <v>5.0</v>
      </c>
      <c r="O146" s="1">
        <v>4.0</v>
      </c>
      <c r="P146" s="1">
        <v>0.0</v>
      </c>
      <c r="Q146" s="1">
        <v>0.0</v>
      </c>
      <c r="R146" s="1">
        <v>0.0</v>
      </c>
      <c r="S146" s="1">
        <v>0.0</v>
      </c>
      <c r="AA146" s="1">
        <v>0.33</v>
      </c>
      <c r="AB146" s="1">
        <v>0.08</v>
      </c>
      <c r="AC146" s="1">
        <v>0.41</v>
      </c>
      <c r="AD146" s="1">
        <v>0.33</v>
      </c>
      <c r="AE146" s="1">
        <v>0.41</v>
      </c>
      <c r="AK146" s="2" t="s">
        <v>28</v>
      </c>
    </row>
    <row r="147" ht="15.75" customHeight="1">
      <c r="A147" s="1">
        <v>9.0</v>
      </c>
      <c r="B147" s="1" t="s">
        <v>59</v>
      </c>
      <c r="C147" s="1">
        <v>24.0</v>
      </c>
      <c r="D147" s="2" t="s">
        <v>214</v>
      </c>
      <c r="E147" s="1" t="s">
        <v>251</v>
      </c>
      <c r="F147" s="2" t="s">
        <v>150</v>
      </c>
      <c r="G147" s="1" t="s">
        <v>38</v>
      </c>
      <c r="H147" s="1">
        <v>34.0</v>
      </c>
      <c r="I147" s="1">
        <v>23.0</v>
      </c>
      <c r="J147" s="1">
        <v>2062.0</v>
      </c>
      <c r="K147" s="1">
        <v>22.9</v>
      </c>
      <c r="L147" s="1">
        <v>14.0</v>
      </c>
      <c r="M147" s="1">
        <v>6.0</v>
      </c>
      <c r="N147" s="1">
        <v>20.0</v>
      </c>
      <c r="O147" s="1">
        <v>14.0</v>
      </c>
      <c r="P147" s="1">
        <v>0.0</v>
      </c>
      <c r="Q147" s="1">
        <v>0.0</v>
      </c>
      <c r="R147" s="1">
        <v>2.0</v>
      </c>
      <c r="S147" s="1">
        <v>0.0</v>
      </c>
      <c r="AA147" s="1">
        <v>0.61</v>
      </c>
      <c r="AB147" s="1">
        <v>0.26</v>
      </c>
      <c r="AC147" s="1">
        <v>0.87</v>
      </c>
      <c r="AD147" s="1">
        <v>0.61</v>
      </c>
      <c r="AE147" s="1">
        <v>0.87</v>
      </c>
      <c r="AK147" s="2" t="s">
        <v>28</v>
      </c>
    </row>
    <row r="148" ht="15.75" customHeight="1">
      <c r="A148" s="1">
        <v>9.0</v>
      </c>
      <c r="B148" s="1" t="s">
        <v>61</v>
      </c>
      <c r="C148" s="1">
        <v>25.0</v>
      </c>
      <c r="D148" s="2" t="s">
        <v>214</v>
      </c>
      <c r="E148" s="1" t="s">
        <v>252</v>
      </c>
      <c r="F148" s="2" t="s">
        <v>150</v>
      </c>
      <c r="G148" s="1" t="s">
        <v>41</v>
      </c>
      <c r="H148" s="1">
        <v>37.0</v>
      </c>
      <c r="I148" s="1">
        <v>27.0</v>
      </c>
      <c r="J148" s="1">
        <v>2317.0</v>
      </c>
      <c r="K148" s="1">
        <v>25.7</v>
      </c>
      <c r="L148" s="1">
        <v>12.0</v>
      </c>
      <c r="M148" s="1">
        <v>6.0</v>
      </c>
      <c r="N148" s="1">
        <v>18.0</v>
      </c>
      <c r="O148" s="1">
        <v>12.0</v>
      </c>
      <c r="P148" s="1">
        <v>0.0</v>
      </c>
      <c r="Q148" s="1">
        <v>0.0</v>
      </c>
      <c r="R148" s="1">
        <v>0.0</v>
      </c>
      <c r="S148" s="1">
        <v>0.0</v>
      </c>
      <c r="T148" s="1">
        <v>10.2</v>
      </c>
      <c r="U148" s="1">
        <v>10.2</v>
      </c>
      <c r="V148" s="1">
        <v>6.2</v>
      </c>
      <c r="W148" s="1">
        <v>16.4</v>
      </c>
      <c r="X148" s="1">
        <v>111.0</v>
      </c>
      <c r="Y148" s="1">
        <v>92.0</v>
      </c>
      <c r="Z148" s="1">
        <v>339.0</v>
      </c>
      <c r="AA148" s="1">
        <v>0.47</v>
      </c>
      <c r="AB148" s="1">
        <v>0.23</v>
      </c>
      <c r="AC148" s="1">
        <v>0.7</v>
      </c>
      <c r="AD148" s="1">
        <v>0.47</v>
      </c>
      <c r="AE148" s="1">
        <v>0.7</v>
      </c>
      <c r="AF148" s="1">
        <v>0.4</v>
      </c>
      <c r="AG148" s="1">
        <v>0.24</v>
      </c>
      <c r="AH148" s="1">
        <v>0.64</v>
      </c>
      <c r="AI148" s="1">
        <v>0.4</v>
      </c>
      <c r="AJ148" s="1">
        <v>0.64</v>
      </c>
      <c r="AK148" s="2" t="s">
        <v>28</v>
      </c>
    </row>
    <row r="149" ht="15.75" customHeight="1">
      <c r="A149" s="1">
        <v>9.0</v>
      </c>
      <c r="B149" s="1" t="s">
        <v>63</v>
      </c>
      <c r="C149" s="1">
        <v>26.0</v>
      </c>
      <c r="D149" s="2" t="s">
        <v>214</v>
      </c>
      <c r="E149" s="1" t="s">
        <v>253</v>
      </c>
      <c r="F149" s="2" t="s">
        <v>150</v>
      </c>
      <c r="G149" s="1" t="s">
        <v>155</v>
      </c>
      <c r="H149" s="1">
        <v>31.0</v>
      </c>
      <c r="I149" s="1">
        <v>23.0</v>
      </c>
      <c r="J149" s="1">
        <v>2039.0</v>
      </c>
      <c r="K149" s="1">
        <v>22.7</v>
      </c>
      <c r="L149" s="1">
        <v>12.0</v>
      </c>
      <c r="M149" s="1">
        <v>6.0</v>
      </c>
      <c r="N149" s="1">
        <v>18.0</v>
      </c>
      <c r="O149" s="1">
        <v>12.0</v>
      </c>
      <c r="P149" s="1">
        <v>0.0</v>
      </c>
      <c r="Q149" s="1">
        <v>0.0</v>
      </c>
      <c r="R149" s="1">
        <v>2.0</v>
      </c>
      <c r="S149" s="1">
        <v>1.0</v>
      </c>
      <c r="T149" s="1">
        <v>7.5</v>
      </c>
      <c r="U149" s="1">
        <v>7.5</v>
      </c>
      <c r="V149" s="1">
        <v>3.6</v>
      </c>
      <c r="W149" s="1">
        <v>11.1</v>
      </c>
      <c r="X149" s="1">
        <v>105.0</v>
      </c>
      <c r="Y149" s="1">
        <v>81.0</v>
      </c>
      <c r="Z149" s="1">
        <v>201.0</v>
      </c>
      <c r="AA149" s="1">
        <v>0.53</v>
      </c>
      <c r="AB149" s="1">
        <v>0.26</v>
      </c>
      <c r="AC149" s="1">
        <v>0.79</v>
      </c>
      <c r="AD149" s="1">
        <v>0.53</v>
      </c>
      <c r="AE149" s="1">
        <v>0.79</v>
      </c>
      <c r="AF149" s="1">
        <v>0.33</v>
      </c>
      <c r="AG149" s="1">
        <v>0.16</v>
      </c>
      <c r="AH149" s="1">
        <v>0.49</v>
      </c>
      <c r="AI149" s="1">
        <v>0.33</v>
      </c>
      <c r="AJ149" s="1">
        <v>0.49</v>
      </c>
      <c r="AK149" s="2" t="s">
        <v>28</v>
      </c>
    </row>
    <row r="150" ht="15.75" customHeight="1">
      <c r="A150" s="1">
        <v>9.0</v>
      </c>
      <c r="B150" s="1" t="s">
        <v>65</v>
      </c>
      <c r="C150" s="1">
        <v>27.0</v>
      </c>
      <c r="D150" s="2" t="s">
        <v>214</v>
      </c>
      <c r="E150" s="1" t="s">
        <v>254</v>
      </c>
      <c r="F150" s="2" t="s">
        <v>150</v>
      </c>
      <c r="G150" s="1" t="s">
        <v>195</v>
      </c>
      <c r="H150" s="1">
        <v>30.0</v>
      </c>
      <c r="I150" s="1">
        <v>28.0</v>
      </c>
      <c r="J150" s="1">
        <v>2476.0</v>
      </c>
      <c r="K150" s="1">
        <v>27.5</v>
      </c>
      <c r="L150" s="1">
        <v>11.0</v>
      </c>
      <c r="M150" s="1">
        <v>10.0</v>
      </c>
      <c r="N150" s="1">
        <v>21.0</v>
      </c>
      <c r="O150" s="1">
        <v>11.0</v>
      </c>
      <c r="P150" s="1">
        <v>0.0</v>
      </c>
      <c r="Q150" s="1">
        <v>1.0</v>
      </c>
      <c r="R150" s="1">
        <v>0.0</v>
      </c>
      <c r="S150" s="1">
        <v>2.0</v>
      </c>
      <c r="T150" s="1">
        <v>8.9</v>
      </c>
      <c r="U150" s="1">
        <v>8.0</v>
      </c>
      <c r="V150" s="1">
        <v>6.4</v>
      </c>
      <c r="W150" s="1">
        <v>14.4</v>
      </c>
      <c r="X150" s="1">
        <v>90.0</v>
      </c>
      <c r="Y150" s="1">
        <v>71.0</v>
      </c>
      <c r="Z150" s="1">
        <v>215.0</v>
      </c>
      <c r="AA150" s="1">
        <v>0.4</v>
      </c>
      <c r="AB150" s="1">
        <v>0.36</v>
      </c>
      <c r="AC150" s="1">
        <v>0.76</v>
      </c>
      <c r="AD150" s="1">
        <v>0.4</v>
      </c>
      <c r="AE150" s="1">
        <v>0.76</v>
      </c>
      <c r="AF150" s="1">
        <v>0.32</v>
      </c>
      <c r="AG150" s="1">
        <v>0.23</v>
      </c>
      <c r="AH150" s="1">
        <v>0.56</v>
      </c>
      <c r="AI150" s="1">
        <v>0.29</v>
      </c>
      <c r="AJ150" s="1">
        <v>0.53</v>
      </c>
      <c r="AK150" s="2" t="s">
        <v>28</v>
      </c>
    </row>
    <row r="151" ht="15.75" customHeight="1">
      <c r="A151" s="1">
        <v>9.0</v>
      </c>
      <c r="B151" s="1" t="s">
        <v>67</v>
      </c>
      <c r="C151" s="1">
        <v>28.0</v>
      </c>
      <c r="D151" s="2" t="s">
        <v>214</v>
      </c>
      <c r="E151" s="1" t="s">
        <v>255</v>
      </c>
      <c r="F151" s="2" t="s">
        <v>150</v>
      </c>
      <c r="G151" s="1" t="s">
        <v>204</v>
      </c>
      <c r="H151" s="1">
        <v>37.0</v>
      </c>
      <c r="I151" s="1">
        <v>36.0</v>
      </c>
      <c r="J151" s="1">
        <v>3114.0</v>
      </c>
      <c r="K151" s="1">
        <v>34.6</v>
      </c>
      <c r="L151" s="1">
        <v>17.0</v>
      </c>
      <c r="M151" s="1">
        <v>10.0</v>
      </c>
      <c r="N151" s="1">
        <v>27.0</v>
      </c>
      <c r="O151" s="1">
        <v>16.0</v>
      </c>
      <c r="P151" s="1">
        <v>1.0</v>
      </c>
      <c r="Q151" s="1">
        <v>1.0</v>
      </c>
      <c r="R151" s="1">
        <v>0.0</v>
      </c>
      <c r="S151" s="1">
        <v>0.0</v>
      </c>
      <c r="T151" s="1">
        <v>9.7</v>
      </c>
      <c r="U151" s="1">
        <v>8.9</v>
      </c>
      <c r="V151" s="1">
        <v>8.4</v>
      </c>
      <c r="W151" s="1">
        <v>17.4</v>
      </c>
      <c r="X151" s="1">
        <v>88.0</v>
      </c>
      <c r="Y151" s="1">
        <v>87.0</v>
      </c>
      <c r="Z151" s="1">
        <v>266.0</v>
      </c>
      <c r="AA151" s="1">
        <v>0.49</v>
      </c>
      <c r="AB151" s="1">
        <v>0.29</v>
      </c>
      <c r="AC151" s="1">
        <v>0.78</v>
      </c>
      <c r="AD151" s="1">
        <v>0.46</v>
      </c>
      <c r="AE151" s="1">
        <v>0.75</v>
      </c>
      <c r="AF151" s="1">
        <v>0.28</v>
      </c>
      <c r="AG151" s="1">
        <v>0.24</v>
      </c>
      <c r="AH151" s="1">
        <v>0.52</v>
      </c>
      <c r="AI151" s="1">
        <v>0.26</v>
      </c>
      <c r="AJ151" s="1">
        <v>0.5</v>
      </c>
      <c r="AK151" s="2" t="s">
        <v>28</v>
      </c>
    </row>
    <row r="152" ht="15.75" customHeight="1">
      <c r="A152" s="1">
        <v>9.0</v>
      </c>
      <c r="B152" s="1" t="s">
        <v>69</v>
      </c>
      <c r="C152" s="1">
        <v>29.0</v>
      </c>
      <c r="D152" s="2" t="s">
        <v>214</v>
      </c>
      <c r="E152" s="1" t="s">
        <v>256</v>
      </c>
      <c r="F152" s="2" t="s">
        <v>150</v>
      </c>
      <c r="G152" s="1" t="s">
        <v>155</v>
      </c>
      <c r="H152" s="1">
        <v>35.0</v>
      </c>
      <c r="I152" s="1">
        <v>35.0</v>
      </c>
      <c r="J152" s="1">
        <v>3006.0</v>
      </c>
      <c r="K152" s="1">
        <v>33.4</v>
      </c>
      <c r="L152" s="1">
        <v>23.0</v>
      </c>
      <c r="M152" s="1">
        <v>7.0</v>
      </c>
      <c r="N152" s="1">
        <v>30.0</v>
      </c>
      <c r="O152" s="1">
        <v>23.0</v>
      </c>
      <c r="P152" s="1">
        <v>0.0</v>
      </c>
      <c r="Q152" s="1">
        <v>0.0</v>
      </c>
      <c r="R152" s="1">
        <v>2.0</v>
      </c>
      <c r="S152" s="1">
        <v>0.0</v>
      </c>
      <c r="T152" s="1">
        <v>15.9</v>
      </c>
      <c r="U152" s="1">
        <v>15.9</v>
      </c>
      <c r="V152" s="1">
        <v>7.5</v>
      </c>
      <c r="W152" s="1">
        <v>23.4</v>
      </c>
      <c r="X152" s="1">
        <v>116.0</v>
      </c>
      <c r="Y152" s="1">
        <v>90.0</v>
      </c>
      <c r="Z152" s="1">
        <v>242.0</v>
      </c>
      <c r="AA152" s="1">
        <v>0.69</v>
      </c>
      <c r="AB152" s="1">
        <v>0.21</v>
      </c>
      <c r="AC152" s="1">
        <v>0.9</v>
      </c>
      <c r="AD152" s="1">
        <v>0.69</v>
      </c>
      <c r="AE152" s="1">
        <v>0.9</v>
      </c>
      <c r="AF152" s="1">
        <v>0.48</v>
      </c>
      <c r="AG152" s="1">
        <v>0.22</v>
      </c>
      <c r="AH152" s="1">
        <v>0.7</v>
      </c>
      <c r="AI152" s="1">
        <v>0.48</v>
      </c>
      <c r="AJ152" s="1">
        <v>0.7</v>
      </c>
      <c r="AK152" s="2" t="s">
        <v>28</v>
      </c>
    </row>
    <row r="153" ht="15.75" customHeight="1">
      <c r="A153" s="1">
        <v>9.0</v>
      </c>
      <c r="B153" s="1" t="s">
        <v>73</v>
      </c>
      <c r="C153" s="1">
        <v>30.0</v>
      </c>
      <c r="D153" s="2" t="s">
        <v>214</v>
      </c>
      <c r="E153" s="1" t="s">
        <v>257</v>
      </c>
      <c r="F153" s="2" t="s">
        <v>150</v>
      </c>
      <c r="G153" s="1" t="s">
        <v>226</v>
      </c>
      <c r="H153" s="1">
        <v>36.0</v>
      </c>
      <c r="I153" s="1">
        <v>33.0</v>
      </c>
      <c r="J153" s="1">
        <v>2888.0</v>
      </c>
      <c r="K153" s="1">
        <v>32.1</v>
      </c>
      <c r="L153" s="1">
        <v>10.0</v>
      </c>
      <c r="M153" s="1">
        <v>6.0</v>
      </c>
      <c r="N153" s="1">
        <v>16.0</v>
      </c>
      <c r="O153" s="1">
        <v>10.0</v>
      </c>
      <c r="P153" s="1">
        <v>0.0</v>
      </c>
      <c r="Q153" s="1">
        <v>0.0</v>
      </c>
      <c r="R153" s="1">
        <v>2.0</v>
      </c>
      <c r="S153" s="1">
        <v>0.0</v>
      </c>
      <c r="T153" s="1">
        <v>10.1</v>
      </c>
      <c r="U153" s="1">
        <v>10.1</v>
      </c>
      <c r="V153" s="1">
        <v>6.5</v>
      </c>
      <c r="W153" s="1">
        <v>16.6</v>
      </c>
      <c r="X153" s="1">
        <v>82.0</v>
      </c>
      <c r="Y153" s="1">
        <v>79.0</v>
      </c>
      <c r="Z153" s="1">
        <v>196.0</v>
      </c>
      <c r="AA153" s="1">
        <v>0.31</v>
      </c>
      <c r="AB153" s="1">
        <v>0.19</v>
      </c>
      <c r="AC153" s="1">
        <v>0.5</v>
      </c>
      <c r="AD153" s="1">
        <v>0.31</v>
      </c>
      <c r="AE153" s="1">
        <v>0.5</v>
      </c>
      <c r="AF153" s="1">
        <v>0.31</v>
      </c>
      <c r="AG153" s="1">
        <v>0.2</v>
      </c>
      <c r="AH153" s="1">
        <v>0.52</v>
      </c>
      <c r="AI153" s="1">
        <v>0.31</v>
      </c>
      <c r="AJ153" s="1">
        <v>0.52</v>
      </c>
      <c r="AK153" s="2" t="s">
        <v>28</v>
      </c>
    </row>
    <row r="154" ht="15.75" customHeight="1">
      <c r="A154" s="1">
        <v>9.0</v>
      </c>
      <c r="B154" s="1" t="s">
        <v>101</v>
      </c>
      <c r="C154" s="1">
        <v>31.0</v>
      </c>
      <c r="D154" s="2" t="s">
        <v>214</v>
      </c>
      <c r="E154" s="1" t="s">
        <v>258</v>
      </c>
      <c r="F154" s="2" t="s">
        <v>150</v>
      </c>
      <c r="G154" s="1" t="s">
        <v>105</v>
      </c>
      <c r="H154" s="1">
        <v>35.0</v>
      </c>
      <c r="I154" s="1">
        <v>34.0</v>
      </c>
      <c r="J154" s="1">
        <v>2934.0</v>
      </c>
      <c r="K154" s="1">
        <v>32.6</v>
      </c>
      <c r="L154" s="1">
        <v>17.0</v>
      </c>
      <c r="M154" s="1">
        <v>10.0</v>
      </c>
      <c r="N154" s="1">
        <v>27.0</v>
      </c>
      <c r="O154" s="1">
        <v>15.0</v>
      </c>
      <c r="P154" s="1">
        <v>2.0</v>
      </c>
      <c r="Q154" s="1">
        <v>2.0</v>
      </c>
      <c r="R154" s="1">
        <v>1.0</v>
      </c>
      <c r="S154" s="1">
        <v>0.0</v>
      </c>
      <c r="T154" s="1">
        <v>12.0</v>
      </c>
      <c r="U154" s="1">
        <v>10.4</v>
      </c>
      <c r="V154" s="1">
        <v>11.8</v>
      </c>
      <c r="W154" s="1">
        <v>22.2</v>
      </c>
      <c r="X154" s="1">
        <v>119.0</v>
      </c>
      <c r="Y154" s="1">
        <v>139.0</v>
      </c>
      <c r="Z154" s="1">
        <v>325.0</v>
      </c>
      <c r="AA154" s="1">
        <v>0.52</v>
      </c>
      <c r="AB154" s="1">
        <v>0.31</v>
      </c>
      <c r="AC154" s="1">
        <v>0.83</v>
      </c>
      <c r="AD154" s="1">
        <v>0.46</v>
      </c>
      <c r="AE154" s="1">
        <v>0.77</v>
      </c>
      <c r="AF154" s="1">
        <v>0.37</v>
      </c>
      <c r="AG154" s="1">
        <v>0.36</v>
      </c>
      <c r="AH154" s="1">
        <v>0.73</v>
      </c>
      <c r="AI154" s="1">
        <v>0.32</v>
      </c>
      <c r="AJ154" s="1">
        <v>0.68</v>
      </c>
      <c r="AK154" s="2" t="s">
        <v>28</v>
      </c>
    </row>
    <row r="155" ht="15.75" customHeight="1">
      <c r="A155" s="1">
        <v>9.0</v>
      </c>
      <c r="B155" s="1" t="s">
        <v>106</v>
      </c>
      <c r="C155" s="1">
        <v>32.0</v>
      </c>
      <c r="D155" s="2" t="s">
        <v>214</v>
      </c>
      <c r="E155" s="1" t="s">
        <v>259</v>
      </c>
      <c r="F155" s="2" t="s">
        <v>150</v>
      </c>
      <c r="G155" s="1" t="s">
        <v>211</v>
      </c>
      <c r="H155" s="1">
        <v>12.0</v>
      </c>
      <c r="I155" s="1">
        <v>11.0</v>
      </c>
      <c r="J155" s="1">
        <v>940.0</v>
      </c>
      <c r="K155" s="1">
        <v>10.4</v>
      </c>
      <c r="L155" s="1">
        <v>4.0</v>
      </c>
      <c r="M155" s="1">
        <v>4.0</v>
      </c>
      <c r="N155" s="1">
        <v>8.0</v>
      </c>
      <c r="O155" s="1">
        <v>4.0</v>
      </c>
      <c r="P155" s="1">
        <v>0.0</v>
      </c>
      <c r="Q155" s="1">
        <v>0.0</v>
      </c>
      <c r="R155" s="1">
        <v>0.0</v>
      </c>
      <c r="S155" s="1">
        <v>0.0</v>
      </c>
      <c r="T155" s="1">
        <v>3.1</v>
      </c>
      <c r="U155" s="1">
        <v>3.1</v>
      </c>
      <c r="V155" s="1">
        <v>5.0</v>
      </c>
      <c r="W155" s="1">
        <v>8.1</v>
      </c>
      <c r="X155" s="1">
        <v>46.0</v>
      </c>
      <c r="Y155" s="1">
        <v>62.0</v>
      </c>
      <c r="Z155" s="1">
        <v>129.0</v>
      </c>
      <c r="AA155" s="1">
        <v>0.38</v>
      </c>
      <c r="AB155" s="1">
        <v>0.38</v>
      </c>
      <c r="AC155" s="1">
        <v>0.77</v>
      </c>
      <c r="AD155" s="1">
        <v>0.38</v>
      </c>
      <c r="AE155" s="1">
        <v>0.77</v>
      </c>
      <c r="AF155" s="1">
        <v>0.3</v>
      </c>
      <c r="AG155" s="1">
        <v>0.48</v>
      </c>
      <c r="AH155" s="1">
        <v>0.77</v>
      </c>
      <c r="AI155" s="1">
        <v>0.3</v>
      </c>
      <c r="AJ155" s="1">
        <v>0.77</v>
      </c>
      <c r="AK155" s="2" t="s">
        <v>131</v>
      </c>
    </row>
    <row r="156" ht="15.75" customHeight="1">
      <c r="A156" s="1">
        <v>10.0</v>
      </c>
      <c r="B156" s="1">
        <v>2017.0</v>
      </c>
      <c r="C156" s="1">
        <v>16.0</v>
      </c>
      <c r="D156" s="2" t="s">
        <v>260</v>
      </c>
      <c r="E156" s="1" t="s">
        <v>261</v>
      </c>
      <c r="F156" s="2" t="s">
        <v>262</v>
      </c>
      <c r="G156" s="1" t="s">
        <v>38</v>
      </c>
      <c r="H156" s="1">
        <v>14.0</v>
      </c>
      <c r="I156" s="1">
        <v>3.0</v>
      </c>
      <c r="J156" s="1">
        <v>393.0</v>
      </c>
      <c r="K156" s="1">
        <v>4.4</v>
      </c>
      <c r="L156" s="1">
        <v>2.0</v>
      </c>
      <c r="M156" s="1">
        <v>1.0</v>
      </c>
      <c r="N156" s="1">
        <v>3.0</v>
      </c>
      <c r="O156" s="1">
        <v>2.0</v>
      </c>
      <c r="P156" s="1">
        <v>0.0</v>
      </c>
      <c r="Q156" s="1">
        <v>0.0</v>
      </c>
      <c r="R156" s="1">
        <v>2.0</v>
      </c>
      <c r="S156" s="1">
        <v>0.0</v>
      </c>
      <c r="AA156" s="1">
        <v>0.46</v>
      </c>
      <c r="AB156" s="1">
        <v>0.23</v>
      </c>
      <c r="AC156" s="1">
        <v>0.69</v>
      </c>
      <c r="AD156" s="1">
        <v>0.46</v>
      </c>
      <c r="AE156" s="1">
        <v>0.69</v>
      </c>
      <c r="AK156" s="2" t="s">
        <v>28</v>
      </c>
    </row>
    <row r="157" ht="15.75" customHeight="1">
      <c r="A157" s="1">
        <v>10.0</v>
      </c>
      <c r="B157" s="1">
        <v>2018.0</v>
      </c>
      <c r="C157" s="1">
        <v>17.0</v>
      </c>
      <c r="D157" s="2" t="s">
        <v>260</v>
      </c>
      <c r="E157" s="1" t="s">
        <v>263</v>
      </c>
      <c r="F157" s="2" t="s">
        <v>262</v>
      </c>
      <c r="G157" s="1" t="s">
        <v>38</v>
      </c>
      <c r="H157" s="1">
        <v>25.0</v>
      </c>
      <c r="I157" s="1">
        <v>17.0</v>
      </c>
      <c r="J157" s="1">
        <v>1596.0</v>
      </c>
      <c r="K157" s="1">
        <v>17.7</v>
      </c>
      <c r="L157" s="1">
        <v>12.0</v>
      </c>
      <c r="M157" s="1">
        <v>4.0</v>
      </c>
      <c r="N157" s="1">
        <v>16.0</v>
      </c>
      <c r="O157" s="1">
        <v>9.0</v>
      </c>
      <c r="P157" s="1">
        <v>3.0</v>
      </c>
      <c r="Q157" s="1">
        <v>3.0</v>
      </c>
      <c r="R157" s="1">
        <v>1.0</v>
      </c>
      <c r="S157" s="1">
        <v>0.0</v>
      </c>
      <c r="AA157" s="1">
        <v>0.68</v>
      </c>
      <c r="AB157" s="1">
        <v>0.23</v>
      </c>
      <c r="AC157" s="1">
        <v>0.9</v>
      </c>
      <c r="AD157" s="1">
        <v>0.51</v>
      </c>
      <c r="AE157" s="1">
        <v>0.73</v>
      </c>
      <c r="AK157" s="2" t="s">
        <v>28</v>
      </c>
    </row>
    <row r="158" ht="15.75" customHeight="1">
      <c r="A158" s="1">
        <v>10.0</v>
      </c>
      <c r="B158" s="1" t="s">
        <v>63</v>
      </c>
      <c r="C158" s="1">
        <v>18.0</v>
      </c>
      <c r="D158" s="2" t="s">
        <v>264</v>
      </c>
      <c r="E158" s="1" t="s">
        <v>265</v>
      </c>
      <c r="F158" s="2" t="s">
        <v>115</v>
      </c>
      <c r="G158" s="1" t="s">
        <v>33</v>
      </c>
      <c r="H158" s="1">
        <v>2.0</v>
      </c>
      <c r="I158" s="1">
        <v>1.0</v>
      </c>
      <c r="J158" s="1">
        <v>83.0</v>
      </c>
      <c r="K158" s="1">
        <v>0.9</v>
      </c>
      <c r="L158" s="1">
        <v>1.0</v>
      </c>
      <c r="M158" s="1">
        <v>0.0</v>
      </c>
      <c r="N158" s="1">
        <v>1.0</v>
      </c>
      <c r="O158" s="1">
        <v>1.0</v>
      </c>
      <c r="P158" s="1">
        <v>0.0</v>
      </c>
      <c r="Q158" s="1">
        <v>0.0</v>
      </c>
      <c r="R158" s="1">
        <v>0.0</v>
      </c>
      <c r="S158" s="1">
        <v>0.0</v>
      </c>
      <c r="AA158" s="1">
        <v>1.08</v>
      </c>
      <c r="AB158" s="1">
        <v>0.0</v>
      </c>
      <c r="AC158" s="1">
        <v>1.08</v>
      </c>
      <c r="AD158" s="1">
        <v>1.08</v>
      </c>
      <c r="AE158" s="1">
        <v>1.08</v>
      </c>
      <c r="AK158" s="2" t="s">
        <v>28</v>
      </c>
    </row>
    <row r="159" ht="15.75" customHeight="1">
      <c r="A159" s="1">
        <v>10.0</v>
      </c>
      <c r="B159" s="1" t="s">
        <v>65</v>
      </c>
      <c r="C159" s="1">
        <v>19.0</v>
      </c>
      <c r="D159" s="2" t="s">
        <v>264</v>
      </c>
      <c r="E159" s="1" t="s">
        <v>266</v>
      </c>
      <c r="F159" s="2" t="s">
        <v>115</v>
      </c>
      <c r="G159" s="1" t="s">
        <v>33</v>
      </c>
      <c r="H159" s="1">
        <v>14.0</v>
      </c>
      <c r="I159" s="1">
        <v>11.0</v>
      </c>
      <c r="J159" s="1">
        <v>980.0</v>
      </c>
      <c r="K159" s="1">
        <v>10.9</v>
      </c>
      <c r="L159" s="1">
        <v>16.0</v>
      </c>
      <c r="M159" s="1">
        <v>4.0</v>
      </c>
      <c r="N159" s="1">
        <v>20.0</v>
      </c>
      <c r="O159" s="1">
        <v>15.0</v>
      </c>
      <c r="P159" s="1">
        <v>1.0</v>
      </c>
      <c r="Q159" s="1">
        <v>1.0</v>
      </c>
      <c r="R159" s="1">
        <v>3.0</v>
      </c>
      <c r="S159" s="1">
        <v>0.0</v>
      </c>
      <c r="AA159" s="1">
        <v>1.47</v>
      </c>
      <c r="AB159" s="1">
        <v>0.37</v>
      </c>
      <c r="AC159" s="1">
        <v>1.84</v>
      </c>
      <c r="AD159" s="1">
        <v>1.38</v>
      </c>
      <c r="AE159" s="1">
        <v>1.74</v>
      </c>
      <c r="AK159" s="2" t="s">
        <v>28</v>
      </c>
    </row>
    <row r="160" ht="15.75" customHeight="1">
      <c r="A160" s="1">
        <v>10.0</v>
      </c>
      <c r="B160" s="1" t="s">
        <v>65</v>
      </c>
      <c r="C160" s="1">
        <v>19.0</v>
      </c>
      <c r="D160" s="2" t="s">
        <v>113</v>
      </c>
      <c r="E160" s="1" t="s">
        <v>267</v>
      </c>
      <c r="F160" s="2" t="s">
        <v>115</v>
      </c>
      <c r="G160" s="1" t="s">
        <v>38</v>
      </c>
      <c r="H160" s="1">
        <v>15.0</v>
      </c>
      <c r="I160" s="1">
        <v>11.0</v>
      </c>
      <c r="J160" s="1">
        <v>1063.0</v>
      </c>
      <c r="K160" s="1">
        <v>11.8</v>
      </c>
      <c r="L160" s="1">
        <v>13.0</v>
      </c>
      <c r="M160" s="1">
        <v>2.0</v>
      </c>
      <c r="N160" s="1">
        <v>15.0</v>
      </c>
      <c r="O160" s="1">
        <v>13.0</v>
      </c>
      <c r="P160" s="1">
        <v>0.0</v>
      </c>
      <c r="Q160" s="1">
        <v>0.0</v>
      </c>
      <c r="R160" s="1">
        <v>0.0</v>
      </c>
      <c r="S160" s="1">
        <v>0.0</v>
      </c>
      <c r="T160" s="1">
        <v>8.8</v>
      </c>
      <c r="U160" s="1">
        <v>8.8</v>
      </c>
      <c r="V160" s="1">
        <v>1.2</v>
      </c>
      <c r="W160" s="1">
        <v>10.0</v>
      </c>
      <c r="X160" s="1">
        <v>22.0</v>
      </c>
      <c r="Y160" s="1">
        <v>21.0</v>
      </c>
      <c r="Z160" s="1">
        <v>69.0</v>
      </c>
      <c r="AA160" s="1">
        <v>1.1</v>
      </c>
      <c r="AB160" s="1">
        <v>0.17</v>
      </c>
      <c r="AC160" s="1">
        <v>1.27</v>
      </c>
      <c r="AD160" s="1">
        <v>1.1</v>
      </c>
      <c r="AE160" s="1">
        <v>1.27</v>
      </c>
      <c r="AF160" s="1">
        <v>0.74</v>
      </c>
      <c r="AG160" s="1">
        <v>0.1</v>
      </c>
      <c r="AH160" s="1">
        <v>0.85</v>
      </c>
      <c r="AI160" s="1">
        <v>0.74</v>
      </c>
      <c r="AJ160" s="1">
        <v>0.85</v>
      </c>
      <c r="AK160" s="2" t="s">
        <v>28</v>
      </c>
    </row>
    <row r="161" ht="15.75" customHeight="1">
      <c r="A161" s="1">
        <v>10.0</v>
      </c>
      <c r="B161" s="1" t="s">
        <v>67</v>
      </c>
      <c r="C161" s="1">
        <v>20.0</v>
      </c>
      <c r="D161" s="2" t="s">
        <v>113</v>
      </c>
      <c r="E161" s="1" t="s">
        <v>268</v>
      </c>
      <c r="F161" s="2" t="s">
        <v>115</v>
      </c>
      <c r="G161" s="1" t="s">
        <v>41</v>
      </c>
      <c r="H161" s="1">
        <v>28.0</v>
      </c>
      <c r="I161" s="1">
        <v>27.0</v>
      </c>
      <c r="J161" s="1">
        <v>2407.0</v>
      </c>
      <c r="K161" s="1">
        <v>26.7</v>
      </c>
      <c r="L161" s="1">
        <v>27.0</v>
      </c>
      <c r="M161" s="1">
        <v>6.0</v>
      </c>
      <c r="N161" s="1">
        <v>33.0</v>
      </c>
      <c r="O161" s="1">
        <v>25.0</v>
      </c>
      <c r="P161" s="1">
        <v>2.0</v>
      </c>
      <c r="Q161" s="1">
        <v>4.0</v>
      </c>
      <c r="R161" s="1">
        <v>2.0</v>
      </c>
      <c r="S161" s="1">
        <v>0.0</v>
      </c>
      <c r="T161" s="1">
        <v>23.5</v>
      </c>
      <c r="U161" s="1">
        <v>20.3</v>
      </c>
      <c r="V161" s="1">
        <v>3.5</v>
      </c>
      <c r="W161" s="1">
        <v>23.8</v>
      </c>
      <c r="X161" s="1">
        <v>47.0</v>
      </c>
      <c r="Y161" s="1">
        <v>39.0</v>
      </c>
      <c r="Z161" s="1">
        <v>157.0</v>
      </c>
      <c r="AA161" s="1">
        <v>1.01</v>
      </c>
      <c r="AB161" s="1">
        <v>0.22</v>
      </c>
      <c r="AC161" s="1">
        <v>1.23</v>
      </c>
      <c r="AD161" s="1">
        <v>0.93</v>
      </c>
      <c r="AE161" s="1">
        <v>1.16</v>
      </c>
      <c r="AF161" s="1">
        <v>0.88</v>
      </c>
      <c r="AG161" s="1">
        <v>0.13</v>
      </c>
      <c r="AH161" s="1">
        <v>1.01</v>
      </c>
      <c r="AI161" s="1">
        <v>0.76</v>
      </c>
      <c r="AJ161" s="1">
        <v>0.89</v>
      </c>
      <c r="AK161" s="2" t="s">
        <v>28</v>
      </c>
    </row>
    <row r="162" ht="15.75" customHeight="1">
      <c r="A162" s="1">
        <v>10.0</v>
      </c>
      <c r="B162" s="1" t="s">
        <v>69</v>
      </c>
      <c r="C162" s="1">
        <v>21.0</v>
      </c>
      <c r="D162" s="2" t="s">
        <v>113</v>
      </c>
      <c r="E162" s="1" t="s">
        <v>269</v>
      </c>
      <c r="F162" s="2" t="s">
        <v>115</v>
      </c>
      <c r="G162" s="1" t="s">
        <v>38</v>
      </c>
      <c r="H162" s="1">
        <v>24.0</v>
      </c>
      <c r="I162" s="1">
        <v>21.0</v>
      </c>
      <c r="J162" s="1">
        <v>1911.0</v>
      </c>
      <c r="K162" s="1">
        <v>21.2</v>
      </c>
      <c r="L162" s="1">
        <v>22.0</v>
      </c>
      <c r="M162" s="1">
        <v>8.0</v>
      </c>
      <c r="N162" s="1">
        <v>30.0</v>
      </c>
      <c r="O162" s="1">
        <v>16.0</v>
      </c>
      <c r="P162" s="1">
        <v>6.0</v>
      </c>
      <c r="Q162" s="1">
        <v>6.0</v>
      </c>
      <c r="R162" s="1">
        <v>3.0</v>
      </c>
      <c r="S162" s="1">
        <v>0.0</v>
      </c>
      <c r="T162" s="1">
        <v>17.9</v>
      </c>
      <c r="U162" s="1">
        <v>13.2</v>
      </c>
      <c r="V162" s="1">
        <v>5.4</v>
      </c>
      <c r="W162" s="1">
        <v>18.6</v>
      </c>
      <c r="X162" s="1">
        <v>40.0</v>
      </c>
      <c r="Y162" s="1">
        <v>41.0</v>
      </c>
      <c r="Z162" s="1">
        <v>137.0</v>
      </c>
      <c r="AA162" s="1">
        <v>1.04</v>
      </c>
      <c r="AB162" s="1">
        <v>0.38</v>
      </c>
      <c r="AC162" s="1">
        <v>1.41</v>
      </c>
      <c r="AD162" s="1">
        <v>0.75</v>
      </c>
      <c r="AE162" s="1">
        <v>1.13</v>
      </c>
      <c r="AF162" s="1">
        <v>0.84</v>
      </c>
      <c r="AG162" s="1">
        <v>0.25</v>
      </c>
      <c r="AH162" s="1">
        <v>1.1</v>
      </c>
      <c r="AI162" s="1">
        <v>0.62</v>
      </c>
      <c r="AJ162" s="1">
        <v>0.88</v>
      </c>
      <c r="AK162" s="2" t="s">
        <v>28</v>
      </c>
    </row>
    <row r="163" ht="15.75" customHeight="1">
      <c r="A163" s="1">
        <v>10.0</v>
      </c>
      <c r="B163" s="1" t="s">
        <v>73</v>
      </c>
      <c r="C163" s="1">
        <v>22.0</v>
      </c>
      <c r="D163" s="2" t="s">
        <v>270</v>
      </c>
      <c r="E163" s="1" t="s">
        <v>271</v>
      </c>
      <c r="F163" s="2" t="s">
        <v>150</v>
      </c>
      <c r="G163" s="1" t="s">
        <v>33</v>
      </c>
      <c r="H163" s="1">
        <v>35.0</v>
      </c>
      <c r="I163" s="1">
        <v>33.0</v>
      </c>
      <c r="J163" s="1">
        <v>2769.0</v>
      </c>
      <c r="K163" s="1">
        <v>30.8</v>
      </c>
      <c r="L163" s="1">
        <v>36.0</v>
      </c>
      <c r="M163" s="1">
        <v>8.0</v>
      </c>
      <c r="N163" s="1">
        <v>44.0</v>
      </c>
      <c r="O163" s="1">
        <v>29.0</v>
      </c>
      <c r="P163" s="1">
        <v>7.0</v>
      </c>
      <c r="Q163" s="1">
        <v>7.0</v>
      </c>
      <c r="R163" s="1">
        <v>5.0</v>
      </c>
      <c r="S163" s="1">
        <v>0.0</v>
      </c>
      <c r="T163" s="1">
        <v>28.4</v>
      </c>
      <c r="U163" s="1">
        <v>23.0</v>
      </c>
      <c r="V163" s="1">
        <v>5.3</v>
      </c>
      <c r="W163" s="1">
        <v>28.3</v>
      </c>
      <c r="X163" s="1">
        <v>35.0</v>
      </c>
      <c r="Y163" s="1">
        <v>58.0</v>
      </c>
      <c r="Z163" s="1">
        <v>151.0</v>
      </c>
      <c r="AA163" s="1">
        <v>1.17</v>
      </c>
      <c r="AB163" s="1">
        <v>0.26</v>
      </c>
      <c r="AC163" s="1">
        <v>1.43</v>
      </c>
      <c r="AD163" s="1">
        <v>0.94</v>
      </c>
      <c r="AE163" s="1">
        <v>1.2</v>
      </c>
      <c r="AF163" s="1">
        <v>0.92</v>
      </c>
      <c r="AG163" s="1">
        <v>0.17</v>
      </c>
      <c r="AH163" s="1">
        <v>1.09</v>
      </c>
      <c r="AI163" s="1">
        <v>0.75</v>
      </c>
      <c r="AJ163" s="1">
        <v>0.92</v>
      </c>
      <c r="AK163" s="2" t="s">
        <v>28</v>
      </c>
    </row>
    <row r="164" ht="15.75" customHeight="1">
      <c r="A164" s="1">
        <v>10.0</v>
      </c>
      <c r="B164" s="1" t="s">
        <v>101</v>
      </c>
      <c r="C164" s="1">
        <v>23.0</v>
      </c>
      <c r="D164" s="2" t="s">
        <v>270</v>
      </c>
      <c r="E164" s="1" t="s">
        <v>272</v>
      </c>
      <c r="F164" s="2" t="s">
        <v>150</v>
      </c>
      <c r="G164" s="1" t="s">
        <v>33</v>
      </c>
      <c r="H164" s="1">
        <v>31.0</v>
      </c>
      <c r="I164" s="1">
        <v>29.0</v>
      </c>
      <c r="J164" s="1">
        <v>2552.0</v>
      </c>
      <c r="K164" s="1">
        <v>28.4</v>
      </c>
      <c r="L164" s="1">
        <v>27.0</v>
      </c>
      <c r="M164" s="1">
        <v>5.0</v>
      </c>
      <c r="N164" s="1">
        <v>32.0</v>
      </c>
      <c r="O164" s="1">
        <v>20.0</v>
      </c>
      <c r="P164" s="1">
        <v>7.0</v>
      </c>
      <c r="Q164" s="1">
        <v>8.0</v>
      </c>
      <c r="R164" s="1">
        <v>1.0</v>
      </c>
      <c r="S164" s="1">
        <v>0.0</v>
      </c>
      <c r="T164" s="1">
        <v>29.2</v>
      </c>
      <c r="U164" s="1">
        <v>22.9</v>
      </c>
      <c r="V164" s="1">
        <v>4.3</v>
      </c>
      <c r="W164" s="1">
        <v>27.2</v>
      </c>
      <c r="X164" s="1">
        <v>35.0</v>
      </c>
      <c r="Y164" s="1">
        <v>26.0</v>
      </c>
      <c r="Z164" s="1">
        <v>126.0</v>
      </c>
      <c r="AA164" s="1">
        <v>0.95</v>
      </c>
      <c r="AB164" s="1">
        <v>0.18</v>
      </c>
      <c r="AC164" s="1">
        <v>1.13</v>
      </c>
      <c r="AD164" s="1">
        <v>0.71</v>
      </c>
      <c r="AE164" s="1">
        <v>0.88</v>
      </c>
      <c r="AF164" s="1">
        <v>1.03</v>
      </c>
      <c r="AG164" s="1">
        <v>0.15</v>
      </c>
      <c r="AH164" s="1">
        <v>1.18</v>
      </c>
      <c r="AI164" s="1">
        <v>0.81</v>
      </c>
      <c r="AJ164" s="1">
        <v>0.96</v>
      </c>
      <c r="AK164" s="2" t="s">
        <v>28</v>
      </c>
    </row>
    <row r="165" ht="15.75" customHeight="1">
      <c r="A165" s="1">
        <v>10.0</v>
      </c>
      <c r="B165" s="1" t="s">
        <v>106</v>
      </c>
      <c r="C165" s="1">
        <v>24.0</v>
      </c>
      <c r="D165" s="2" t="s">
        <v>270</v>
      </c>
      <c r="E165" s="1" t="s">
        <v>273</v>
      </c>
      <c r="F165" s="2" t="s">
        <v>150</v>
      </c>
      <c r="G165" s="1" t="s">
        <v>155</v>
      </c>
      <c r="H165" s="1">
        <v>15.0</v>
      </c>
      <c r="I165" s="1">
        <v>15.0</v>
      </c>
      <c r="J165" s="1">
        <v>1349.0</v>
      </c>
      <c r="K165" s="1">
        <v>15.0</v>
      </c>
      <c r="L165" s="1">
        <v>13.0</v>
      </c>
      <c r="M165" s="1">
        <v>1.0</v>
      </c>
      <c r="N165" s="1">
        <v>14.0</v>
      </c>
      <c r="O165" s="1">
        <v>12.0</v>
      </c>
      <c r="P165" s="1">
        <v>1.0</v>
      </c>
      <c r="Q165" s="1">
        <v>1.0</v>
      </c>
      <c r="R165" s="1">
        <v>2.0</v>
      </c>
      <c r="S165" s="1">
        <v>0.0</v>
      </c>
      <c r="T165" s="1">
        <v>12.9</v>
      </c>
      <c r="U165" s="1">
        <v>12.1</v>
      </c>
      <c r="V165" s="1">
        <v>1.0</v>
      </c>
      <c r="W165" s="1">
        <v>13.1</v>
      </c>
      <c r="X165" s="1">
        <v>9.0</v>
      </c>
      <c r="Y165" s="1">
        <v>9.0</v>
      </c>
      <c r="Z165" s="1">
        <v>59.0</v>
      </c>
      <c r="AA165" s="1">
        <v>0.87</v>
      </c>
      <c r="AB165" s="1">
        <v>0.07</v>
      </c>
      <c r="AC165" s="1">
        <v>0.93</v>
      </c>
      <c r="AD165" s="1">
        <v>0.8</v>
      </c>
      <c r="AE165" s="1">
        <v>0.87</v>
      </c>
      <c r="AF165" s="1">
        <v>0.86</v>
      </c>
      <c r="AG165" s="1">
        <v>0.07</v>
      </c>
      <c r="AH165" s="1">
        <v>0.93</v>
      </c>
      <c r="AI165" s="1">
        <v>0.81</v>
      </c>
      <c r="AJ165" s="1">
        <v>0.88</v>
      </c>
      <c r="AK165" s="2" t="s">
        <v>28</v>
      </c>
    </row>
    <row r="166" ht="15.75" customHeight="1">
      <c r="A166" s="1">
        <v>11.0</v>
      </c>
      <c r="B166" s="1" t="s">
        <v>52</v>
      </c>
      <c r="C166" s="1">
        <v>18.0</v>
      </c>
      <c r="D166" s="2" t="s">
        <v>274</v>
      </c>
      <c r="E166" s="1" t="s">
        <v>275</v>
      </c>
      <c r="F166" s="2" t="s">
        <v>171</v>
      </c>
      <c r="G166" s="1" t="s">
        <v>33</v>
      </c>
      <c r="H166" s="1">
        <v>1.0</v>
      </c>
      <c r="I166" s="1">
        <v>0.0</v>
      </c>
      <c r="J166" s="1">
        <v>11.0</v>
      </c>
      <c r="K166" s="1">
        <v>0.1</v>
      </c>
      <c r="L166" s="1">
        <v>0.0</v>
      </c>
      <c r="M166" s="1">
        <v>0.0</v>
      </c>
      <c r="N166" s="1">
        <v>0.0</v>
      </c>
      <c r="O166" s="1">
        <v>0.0</v>
      </c>
      <c r="P166" s="1">
        <v>0.0</v>
      </c>
      <c r="Q166" s="1">
        <v>0.0</v>
      </c>
      <c r="R166" s="1">
        <v>0.0</v>
      </c>
      <c r="S166" s="1">
        <v>0.0</v>
      </c>
      <c r="AA166" s="1">
        <v>0.0</v>
      </c>
      <c r="AB166" s="1">
        <v>0.0</v>
      </c>
      <c r="AC166" s="1">
        <v>0.0</v>
      </c>
      <c r="AD166" s="1">
        <v>0.0</v>
      </c>
      <c r="AE166" s="1">
        <v>0.0</v>
      </c>
      <c r="AK166" s="2" t="s">
        <v>28</v>
      </c>
    </row>
    <row r="167" ht="15.75" customHeight="1">
      <c r="A167" s="1">
        <v>11.0</v>
      </c>
      <c r="B167" s="1" t="s">
        <v>54</v>
      </c>
      <c r="C167" s="1">
        <v>19.0</v>
      </c>
      <c r="D167" s="2" t="s">
        <v>132</v>
      </c>
      <c r="E167" s="1" t="s">
        <v>276</v>
      </c>
      <c r="F167" s="2" t="s">
        <v>72</v>
      </c>
      <c r="G167" s="1" t="s">
        <v>41</v>
      </c>
      <c r="H167" s="1">
        <v>32.0</v>
      </c>
      <c r="I167" s="1">
        <v>25.0</v>
      </c>
      <c r="J167" s="1">
        <v>2281.0</v>
      </c>
      <c r="K167" s="1">
        <v>25.3</v>
      </c>
      <c r="L167" s="1">
        <v>9.0</v>
      </c>
      <c r="M167" s="1">
        <v>3.0</v>
      </c>
      <c r="N167" s="1">
        <v>12.0</v>
      </c>
      <c r="O167" s="1">
        <v>9.0</v>
      </c>
      <c r="P167" s="1">
        <v>0.0</v>
      </c>
      <c r="Q167" s="1">
        <v>0.0</v>
      </c>
      <c r="R167" s="1">
        <v>1.0</v>
      </c>
      <c r="S167" s="1">
        <v>0.0</v>
      </c>
      <c r="AA167" s="1">
        <v>0.36</v>
      </c>
      <c r="AB167" s="1">
        <v>0.12</v>
      </c>
      <c r="AC167" s="1">
        <v>0.47</v>
      </c>
      <c r="AD167" s="1">
        <v>0.36</v>
      </c>
      <c r="AE167" s="1">
        <v>0.47</v>
      </c>
      <c r="AK167" s="2" t="s">
        <v>28</v>
      </c>
    </row>
    <row r="168" ht="15.75" customHeight="1">
      <c r="A168" s="1">
        <v>11.0</v>
      </c>
      <c r="B168" s="1" t="s">
        <v>57</v>
      </c>
      <c r="C168" s="1">
        <v>20.0</v>
      </c>
      <c r="D168" s="2" t="s">
        <v>132</v>
      </c>
      <c r="E168" s="1" t="s">
        <v>277</v>
      </c>
      <c r="F168" s="2" t="s">
        <v>72</v>
      </c>
      <c r="G168" s="1" t="s">
        <v>41</v>
      </c>
      <c r="H168" s="1">
        <v>32.0</v>
      </c>
      <c r="I168" s="1">
        <v>22.0</v>
      </c>
      <c r="J168" s="1">
        <v>2239.0</v>
      </c>
      <c r="K168" s="1">
        <v>24.9</v>
      </c>
      <c r="L168" s="1">
        <v>7.0</v>
      </c>
      <c r="M168" s="1">
        <v>1.0</v>
      </c>
      <c r="N168" s="1">
        <v>8.0</v>
      </c>
      <c r="O168" s="1">
        <v>7.0</v>
      </c>
      <c r="P168" s="1">
        <v>0.0</v>
      </c>
      <c r="Q168" s="1">
        <v>0.0</v>
      </c>
      <c r="R168" s="1">
        <v>7.0</v>
      </c>
      <c r="S168" s="1">
        <v>0.0</v>
      </c>
      <c r="AA168" s="1">
        <v>0.28</v>
      </c>
      <c r="AB168" s="1">
        <v>0.04</v>
      </c>
      <c r="AC168" s="1">
        <v>0.32</v>
      </c>
      <c r="AD168" s="1">
        <v>0.28</v>
      </c>
      <c r="AE168" s="1">
        <v>0.32</v>
      </c>
      <c r="AK168" s="2" t="s">
        <v>28</v>
      </c>
    </row>
    <row r="169" ht="15.75" customHeight="1">
      <c r="A169" s="1">
        <v>11.0</v>
      </c>
      <c r="B169" s="1" t="s">
        <v>59</v>
      </c>
      <c r="C169" s="1">
        <v>21.0</v>
      </c>
      <c r="D169" s="2" t="s">
        <v>132</v>
      </c>
      <c r="E169" s="1" t="s">
        <v>278</v>
      </c>
      <c r="F169" s="2" t="s">
        <v>72</v>
      </c>
      <c r="G169" s="1" t="s">
        <v>33</v>
      </c>
      <c r="H169" s="1">
        <v>37.0</v>
      </c>
      <c r="I169" s="1">
        <v>33.0</v>
      </c>
      <c r="J169" s="1">
        <v>2782.0</v>
      </c>
      <c r="K169" s="1">
        <v>30.9</v>
      </c>
      <c r="L169" s="1">
        <v>8.0</v>
      </c>
      <c r="M169" s="1">
        <v>8.0</v>
      </c>
      <c r="N169" s="1">
        <v>16.0</v>
      </c>
      <c r="O169" s="1">
        <v>8.0</v>
      </c>
      <c r="P169" s="1">
        <v>0.0</v>
      </c>
      <c r="Q169" s="1">
        <v>0.0</v>
      </c>
      <c r="R169" s="1">
        <v>3.0</v>
      </c>
      <c r="S169" s="1">
        <v>0.0</v>
      </c>
      <c r="AA169" s="1">
        <v>0.26</v>
      </c>
      <c r="AB169" s="1">
        <v>0.26</v>
      </c>
      <c r="AC169" s="1">
        <v>0.52</v>
      </c>
      <c r="AD169" s="1">
        <v>0.26</v>
      </c>
      <c r="AE169" s="1">
        <v>0.52</v>
      </c>
      <c r="AK169" s="2" t="s">
        <v>28</v>
      </c>
    </row>
    <row r="170" ht="15.75" customHeight="1">
      <c r="A170" s="1">
        <v>11.0</v>
      </c>
      <c r="B170" s="1" t="s">
        <v>61</v>
      </c>
      <c r="C170" s="1">
        <v>22.0</v>
      </c>
      <c r="D170" s="2" t="s">
        <v>270</v>
      </c>
      <c r="E170" s="1" t="s">
        <v>279</v>
      </c>
      <c r="F170" s="2" t="s">
        <v>150</v>
      </c>
      <c r="G170" s="1" t="s">
        <v>33</v>
      </c>
      <c r="H170" s="1">
        <v>35.0</v>
      </c>
      <c r="I170" s="1">
        <v>15.0</v>
      </c>
      <c r="J170" s="1">
        <v>1533.0</v>
      </c>
      <c r="K170" s="1">
        <v>17.0</v>
      </c>
      <c r="L170" s="1">
        <v>6.0</v>
      </c>
      <c r="M170" s="1">
        <v>4.0</v>
      </c>
      <c r="N170" s="1">
        <v>10.0</v>
      </c>
      <c r="O170" s="1">
        <v>6.0</v>
      </c>
      <c r="P170" s="1">
        <v>0.0</v>
      </c>
      <c r="Q170" s="1">
        <v>0.0</v>
      </c>
      <c r="R170" s="1">
        <v>0.0</v>
      </c>
      <c r="S170" s="1">
        <v>0.0</v>
      </c>
      <c r="T170" s="1">
        <v>3.8</v>
      </c>
      <c r="U170" s="1">
        <v>3.5</v>
      </c>
      <c r="V170" s="1">
        <v>2.8</v>
      </c>
      <c r="W170" s="1">
        <v>6.3</v>
      </c>
      <c r="X170" s="1">
        <v>80.0</v>
      </c>
      <c r="Y170" s="1">
        <v>80.0</v>
      </c>
      <c r="Z170" s="1">
        <v>218.0</v>
      </c>
      <c r="AA170" s="1">
        <v>0.35</v>
      </c>
      <c r="AB170" s="1">
        <v>0.23</v>
      </c>
      <c r="AC170" s="1">
        <v>0.59</v>
      </c>
      <c r="AD170" s="1">
        <v>0.35</v>
      </c>
      <c r="AE170" s="1">
        <v>0.59</v>
      </c>
      <c r="AF170" s="1">
        <v>0.22</v>
      </c>
      <c r="AG170" s="1">
        <v>0.16</v>
      </c>
      <c r="AH170" s="1">
        <v>0.39</v>
      </c>
      <c r="AI170" s="1">
        <v>0.2</v>
      </c>
      <c r="AJ170" s="1">
        <v>0.37</v>
      </c>
      <c r="AK170" s="2" t="s">
        <v>28</v>
      </c>
    </row>
    <row r="171" ht="15.75" customHeight="1">
      <c r="A171" s="1">
        <v>11.0</v>
      </c>
      <c r="B171" s="1" t="s">
        <v>63</v>
      </c>
      <c r="C171" s="1">
        <v>23.0</v>
      </c>
      <c r="D171" s="2" t="s">
        <v>270</v>
      </c>
      <c r="E171" s="1" t="s">
        <v>280</v>
      </c>
      <c r="F171" s="2" t="s">
        <v>150</v>
      </c>
      <c r="G171" s="1" t="s">
        <v>33</v>
      </c>
      <c r="H171" s="1">
        <v>36.0</v>
      </c>
      <c r="I171" s="1">
        <v>31.0</v>
      </c>
      <c r="J171" s="1">
        <v>2854.0</v>
      </c>
      <c r="K171" s="1">
        <v>31.7</v>
      </c>
      <c r="L171" s="1">
        <v>7.0</v>
      </c>
      <c r="M171" s="1">
        <v>7.0</v>
      </c>
      <c r="N171" s="1">
        <v>14.0</v>
      </c>
      <c r="O171" s="1">
        <v>7.0</v>
      </c>
      <c r="P171" s="1">
        <v>0.0</v>
      </c>
      <c r="Q171" s="1">
        <v>0.0</v>
      </c>
      <c r="R171" s="1">
        <v>3.0</v>
      </c>
      <c r="S171" s="1">
        <v>0.0</v>
      </c>
      <c r="T171" s="1">
        <v>7.4</v>
      </c>
      <c r="U171" s="1">
        <v>7.4</v>
      </c>
      <c r="V171" s="1">
        <v>7.8</v>
      </c>
      <c r="W171" s="1">
        <v>15.2</v>
      </c>
      <c r="X171" s="1">
        <v>152.0</v>
      </c>
      <c r="Y171" s="1">
        <v>156.0</v>
      </c>
      <c r="Z171" s="1">
        <v>277.0</v>
      </c>
      <c r="AA171" s="1">
        <v>0.22</v>
      </c>
      <c r="AB171" s="1">
        <v>0.22</v>
      </c>
      <c r="AC171" s="1">
        <v>0.44</v>
      </c>
      <c r="AD171" s="1">
        <v>0.22</v>
      </c>
      <c r="AE171" s="1">
        <v>0.44</v>
      </c>
      <c r="AF171" s="1">
        <v>0.23</v>
      </c>
      <c r="AG171" s="1">
        <v>0.25</v>
      </c>
      <c r="AH171" s="1">
        <v>0.48</v>
      </c>
      <c r="AI171" s="1">
        <v>0.23</v>
      </c>
      <c r="AJ171" s="1">
        <v>0.48</v>
      </c>
      <c r="AK171" s="2" t="s">
        <v>28</v>
      </c>
    </row>
    <row r="172" ht="15.75" customHeight="1">
      <c r="A172" s="1">
        <v>11.0</v>
      </c>
      <c r="B172" s="1" t="s">
        <v>65</v>
      </c>
      <c r="C172" s="1">
        <v>24.0</v>
      </c>
      <c r="D172" s="2" t="s">
        <v>270</v>
      </c>
      <c r="E172" s="1" t="s">
        <v>281</v>
      </c>
      <c r="F172" s="2" t="s">
        <v>150</v>
      </c>
      <c r="G172" s="1" t="s">
        <v>38</v>
      </c>
      <c r="H172" s="1">
        <v>34.0</v>
      </c>
      <c r="I172" s="1">
        <v>23.0</v>
      </c>
      <c r="J172" s="1">
        <v>2030.0</v>
      </c>
      <c r="K172" s="1">
        <v>22.6</v>
      </c>
      <c r="L172" s="1">
        <v>6.0</v>
      </c>
      <c r="M172" s="1">
        <v>7.0</v>
      </c>
      <c r="N172" s="1">
        <v>13.0</v>
      </c>
      <c r="O172" s="1">
        <v>6.0</v>
      </c>
      <c r="P172" s="1">
        <v>0.0</v>
      </c>
      <c r="Q172" s="1">
        <v>0.0</v>
      </c>
      <c r="R172" s="1">
        <v>5.0</v>
      </c>
      <c r="S172" s="1">
        <v>0.0</v>
      </c>
      <c r="T172" s="1">
        <v>6.0</v>
      </c>
      <c r="U172" s="1">
        <v>6.0</v>
      </c>
      <c r="V172" s="1">
        <v>5.0</v>
      </c>
      <c r="W172" s="1">
        <v>10.9</v>
      </c>
      <c r="X172" s="1">
        <v>117.0</v>
      </c>
      <c r="Y172" s="1">
        <v>122.0</v>
      </c>
      <c r="Z172" s="1">
        <v>259.0</v>
      </c>
      <c r="AA172" s="1">
        <v>0.27</v>
      </c>
      <c r="AB172" s="1">
        <v>0.31</v>
      </c>
      <c r="AC172" s="1">
        <v>0.58</v>
      </c>
      <c r="AD172" s="1">
        <v>0.27</v>
      </c>
      <c r="AE172" s="1">
        <v>0.58</v>
      </c>
      <c r="AF172" s="1">
        <v>0.26</v>
      </c>
      <c r="AG172" s="1">
        <v>0.22</v>
      </c>
      <c r="AH172" s="1">
        <v>0.48</v>
      </c>
      <c r="AI172" s="1">
        <v>0.26</v>
      </c>
      <c r="AJ172" s="1">
        <v>0.48</v>
      </c>
      <c r="AK172" s="2" t="s">
        <v>28</v>
      </c>
    </row>
    <row r="173" ht="15.75" customHeight="1">
      <c r="A173" s="1">
        <v>11.0</v>
      </c>
      <c r="B173" s="1" t="s">
        <v>67</v>
      </c>
      <c r="C173" s="1">
        <v>25.0</v>
      </c>
      <c r="D173" s="2" t="s">
        <v>270</v>
      </c>
      <c r="E173" s="1" t="s">
        <v>282</v>
      </c>
      <c r="F173" s="2" t="s">
        <v>150</v>
      </c>
      <c r="G173" s="1" t="s">
        <v>33</v>
      </c>
      <c r="H173" s="1">
        <v>26.0</v>
      </c>
      <c r="I173" s="1">
        <v>24.0</v>
      </c>
      <c r="J173" s="1">
        <v>2065.0</v>
      </c>
      <c r="K173" s="1">
        <v>22.9</v>
      </c>
      <c r="L173" s="1">
        <v>2.0</v>
      </c>
      <c r="M173" s="1">
        <v>6.0</v>
      </c>
      <c r="N173" s="1">
        <v>8.0</v>
      </c>
      <c r="O173" s="1">
        <v>2.0</v>
      </c>
      <c r="P173" s="1">
        <v>0.0</v>
      </c>
      <c r="Q173" s="1">
        <v>0.0</v>
      </c>
      <c r="R173" s="1">
        <v>5.0</v>
      </c>
      <c r="S173" s="1">
        <v>0.0</v>
      </c>
      <c r="T173" s="1">
        <v>2.8</v>
      </c>
      <c r="U173" s="1">
        <v>2.8</v>
      </c>
      <c r="V173" s="1">
        <v>3.8</v>
      </c>
      <c r="W173" s="1">
        <v>6.5</v>
      </c>
      <c r="X173" s="1">
        <v>123.0</v>
      </c>
      <c r="Y173" s="1">
        <v>116.0</v>
      </c>
      <c r="Z173" s="1">
        <v>173.0</v>
      </c>
      <c r="AA173" s="1">
        <v>0.09</v>
      </c>
      <c r="AB173" s="1">
        <v>0.26</v>
      </c>
      <c r="AC173" s="1">
        <v>0.35</v>
      </c>
      <c r="AD173" s="1">
        <v>0.09</v>
      </c>
      <c r="AE173" s="1">
        <v>0.35</v>
      </c>
      <c r="AF173" s="1">
        <v>0.12</v>
      </c>
      <c r="AG173" s="1">
        <v>0.16</v>
      </c>
      <c r="AH173" s="1">
        <v>0.29</v>
      </c>
      <c r="AI173" s="1">
        <v>0.12</v>
      </c>
      <c r="AJ173" s="1">
        <v>0.29</v>
      </c>
      <c r="AK173" s="2" t="s">
        <v>28</v>
      </c>
    </row>
    <row r="174" ht="15.75" customHeight="1">
      <c r="A174" s="1">
        <v>11.0</v>
      </c>
      <c r="B174" s="1" t="s">
        <v>69</v>
      </c>
      <c r="C174" s="1">
        <v>26.0</v>
      </c>
      <c r="D174" s="2" t="s">
        <v>270</v>
      </c>
      <c r="E174" s="1" t="s">
        <v>283</v>
      </c>
      <c r="F174" s="2" t="s">
        <v>150</v>
      </c>
      <c r="G174" s="1" t="s">
        <v>33</v>
      </c>
      <c r="H174" s="1">
        <v>35.0</v>
      </c>
      <c r="I174" s="1">
        <v>33.0</v>
      </c>
      <c r="J174" s="1">
        <v>2857.0</v>
      </c>
      <c r="K174" s="1">
        <v>31.7</v>
      </c>
      <c r="L174" s="1">
        <v>8.0</v>
      </c>
      <c r="M174" s="1">
        <v>4.0</v>
      </c>
      <c r="N174" s="1">
        <v>12.0</v>
      </c>
      <c r="O174" s="1">
        <v>8.0</v>
      </c>
      <c r="P174" s="1">
        <v>0.0</v>
      </c>
      <c r="Q174" s="1">
        <v>0.0</v>
      </c>
      <c r="R174" s="1">
        <v>6.0</v>
      </c>
      <c r="S174" s="1">
        <v>0.0</v>
      </c>
      <c r="T174" s="1">
        <v>6.7</v>
      </c>
      <c r="U174" s="1">
        <v>6.7</v>
      </c>
      <c r="V174" s="1">
        <v>6.5</v>
      </c>
      <c r="W174" s="1">
        <v>13.2</v>
      </c>
      <c r="X174" s="1">
        <v>146.0</v>
      </c>
      <c r="Y174" s="1">
        <v>170.0</v>
      </c>
      <c r="Z174" s="1">
        <v>277.0</v>
      </c>
      <c r="AA174" s="1">
        <v>0.25</v>
      </c>
      <c r="AB174" s="1">
        <v>0.13</v>
      </c>
      <c r="AC174" s="1">
        <v>0.38</v>
      </c>
      <c r="AD174" s="1">
        <v>0.25</v>
      </c>
      <c r="AE174" s="1">
        <v>0.38</v>
      </c>
      <c r="AF174" s="1">
        <v>0.21</v>
      </c>
      <c r="AG174" s="1">
        <v>0.21</v>
      </c>
      <c r="AH174" s="1">
        <v>0.42</v>
      </c>
      <c r="AI174" s="1">
        <v>0.21</v>
      </c>
      <c r="AJ174" s="1">
        <v>0.42</v>
      </c>
      <c r="AK174" s="2" t="s">
        <v>28</v>
      </c>
    </row>
    <row r="175" ht="15.75" customHeight="1">
      <c r="A175" s="1">
        <v>11.0</v>
      </c>
      <c r="B175" s="1" t="s">
        <v>73</v>
      </c>
      <c r="C175" s="1">
        <v>27.0</v>
      </c>
      <c r="D175" s="2" t="s">
        <v>270</v>
      </c>
      <c r="E175" s="1" t="s">
        <v>284</v>
      </c>
      <c r="F175" s="2" t="s">
        <v>150</v>
      </c>
      <c r="G175" s="1" t="s">
        <v>33</v>
      </c>
      <c r="H175" s="1">
        <v>34.0</v>
      </c>
      <c r="I175" s="1">
        <v>24.0</v>
      </c>
      <c r="J175" s="1">
        <v>2205.0</v>
      </c>
      <c r="K175" s="1">
        <v>24.5</v>
      </c>
      <c r="L175" s="1">
        <v>4.0</v>
      </c>
      <c r="M175" s="1">
        <v>5.0</v>
      </c>
      <c r="N175" s="1">
        <v>9.0</v>
      </c>
      <c r="O175" s="1">
        <v>4.0</v>
      </c>
      <c r="P175" s="1">
        <v>0.0</v>
      </c>
      <c r="Q175" s="1">
        <v>0.0</v>
      </c>
      <c r="R175" s="1">
        <v>5.0</v>
      </c>
      <c r="S175" s="1">
        <v>0.0</v>
      </c>
      <c r="T175" s="1">
        <v>2.2</v>
      </c>
      <c r="U175" s="1">
        <v>2.2</v>
      </c>
      <c r="V175" s="1">
        <v>3.3</v>
      </c>
      <c r="W175" s="1">
        <v>5.4</v>
      </c>
      <c r="X175" s="1">
        <v>90.0</v>
      </c>
      <c r="Y175" s="1">
        <v>130.0</v>
      </c>
      <c r="Z175" s="1">
        <v>188.0</v>
      </c>
      <c r="AA175" s="1">
        <v>0.16</v>
      </c>
      <c r="AB175" s="1">
        <v>0.2</v>
      </c>
      <c r="AC175" s="1">
        <v>0.37</v>
      </c>
      <c r="AD175" s="1">
        <v>0.16</v>
      </c>
      <c r="AE175" s="1">
        <v>0.37</v>
      </c>
      <c r="AF175" s="1">
        <v>0.09</v>
      </c>
      <c r="AG175" s="1">
        <v>0.13</v>
      </c>
      <c r="AH175" s="1">
        <v>0.22</v>
      </c>
      <c r="AI175" s="1">
        <v>0.09</v>
      </c>
      <c r="AJ175" s="1">
        <v>0.22</v>
      </c>
      <c r="AK175" s="2" t="s">
        <v>28</v>
      </c>
    </row>
    <row r="176" ht="15.75" customHeight="1">
      <c r="A176" s="1">
        <v>11.0</v>
      </c>
      <c r="B176" s="1" t="s">
        <v>101</v>
      </c>
      <c r="C176" s="1">
        <v>28.0</v>
      </c>
      <c r="D176" s="2" t="s">
        <v>270</v>
      </c>
      <c r="E176" s="1" t="s">
        <v>285</v>
      </c>
      <c r="F176" s="2" t="s">
        <v>150</v>
      </c>
      <c r="G176" s="1" t="s">
        <v>33</v>
      </c>
      <c r="H176" s="1">
        <v>33.0</v>
      </c>
      <c r="I176" s="1">
        <v>29.0</v>
      </c>
      <c r="J176" s="1">
        <v>2578.0</v>
      </c>
      <c r="K176" s="1">
        <v>28.6</v>
      </c>
      <c r="L176" s="1">
        <v>6.0</v>
      </c>
      <c r="M176" s="1">
        <v>9.0</v>
      </c>
      <c r="N176" s="1">
        <v>15.0</v>
      </c>
      <c r="O176" s="1">
        <v>6.0</v>
      </c>
      <c r="P176" s="1">
        <v>0.0</v>
      </c>
      <c r="Q176" s="1">
        <v>0.0</v>
      </c>
      <c r="R176" s="1">
        <v>8.0</v>
      </c>
      <c r="S176" s="1">
        <v>0.0</v>
      </c>
      <c r="T176" s="1">
        <v>3.7</v>
      </c>
      <c r="U176" s="1">
        <v>3.7</v>
      </c>
      <c r="V176" s="1">
        <v>7.6</v>
      </c>
      <c r="W176" s="1">
        <v>11.3</v>
      </c>
      <c r="X176" s="1">
        <v>140.0</v>
      </c>
      <c r="Y176" s="1">
        <v>177.0</v>
      </c>
      <c r="Z176" s="1">
        <v>260.0</v>
      </c>
      <c r="AA176" s="1">
        <v>0.21</v>
      </c>
      <c r="AB176" s="1">
        <v>0.31</v>
      </c>
      <c r="AC176" s="1">
        <v>0.52</v>
      </c>
      <c r="AD176" s="1">
        <v>0.21</v>
      </c>
      <c r="AE176" s="1">
        <v>0.52</v>
      </c>
      <c r="AF176" s="1">
        <v>0.13</v>
      </c>
      <c r="AG176" s="1">
        <v>0.27</v>
      </c>
      <c r="AH176" s="1">
        <v>0.4</v>
      </c>
      <c r="AI176" s="1">
        <v>0.13</v>
      </c>
      <c r="AJ176" s="1">
        <v>0.4</v>
      </c>
      <c r="AK176" s="2" t="s">
        <v>28</v>
      </c>
    </row>
    <row r="177" ht="15.75" customHeight="1">
      <c r="A177" s="1">
        <v>11.0</v>
      </c>
      <c r="B177" s="1" t="s">
        <v>106</v>
      </c>
      <c r="C177" s="1">
        <v>29.0</v>
      </c>
      <c r="D177" s="2" t="s">
        <v>270</v>
      </c>
      <c r="E177" s="1" t="s">
        <v>286</v>
      </c>
      <c r="F177" s="2" t="s">
        <v>150</v>
      </c>
      <c r="G177" s="1" t="s">
        <v>155</v>
      </c>
      <c r="H177" s="1">
        <v>15.0</v>
      </c>
      <c r="I177" s="1">
        <v>13.0</v>
      </c>
      <c r="J177" s="1">
        <v>1196.0</v>
      </c>
      <c r="K177" s="1">
        <v>13.3</v>
      </c>
      <c r="L177" s="1">
        <v>1.0</v>
      </c>
      <c r="M177" s="1">
        <v>4.0</v>
      </c>
      <c r="N177" s="1">
        <v>5.0</v>
      </c>
      <c r="O177" s="1">
        <v>1.0</v>
      </c>
      <c r="P177" s="1">
        <v>0.0</v>
      </c>
      <c r="Q177" s="1">
        <v>0.0</v>
      </c>
      <c r="R177" s="1">
        <v>4.0</v>
      </c>
      <c r="S177" s="1">
        <v>0.0</v>
      </c>
      <c r="T177" s="1">
        <v>2.4</v>
      </c>
      <c r="U177" s="1">
        <v>2.4</v>
      </c>
      <c r="V177" s="1">
        <v>3.7</v>
      </c>
      <c r="W177" s="1">
        <v>6.1</v>
      </c>
      <c r="X177" s="1">
        <v>56.0</v>
      </c>
      <c r="Y177" s="1">
        <v>70.0</v>
      </c>
      <c r="Z177" s="1">
        <v>122.0</v>
      </c>
      <c r="AA177" s="1">
        <v>0.08</v>
      </c>
      <c r="AB177" s="1">
        <v>0.3</v>
      </c>
      <c r="AC177" s="1">
        <v>0.38</v>
      </c>
      <c r="AD177" s="1">
        <v>0.08</v>
      </c>
      <c r="AE177" s="1">
        <v>0.38</v>
      </c>
      <c r="AF177" s="1">
        <v>0.18</v>
      </c>
      <c r="AG177" s="1">
        <v>0.28</v>
      </c>
      <c r="AH177" s="1">
        <v>0.46</v>
      </c>
      <c r="AI177" s="1">
        <v>0.18</v>
      </c>
      <c r="AJ177" s="1">
        <v>0.46</v>
      </c>
      <c r="AK177" s="2" t="s">
        <v>28</v>
      </c>
    </row>
    <row r="178" ht="15.75" customHeight="1">
      <c r="A178" s="1">
        <v>12.0</v>
      </c>
      <c r="B178" s="1" t="s">
        <v>42</v>
      </c>
      <c r="C178" s="1">
        <v>18.0</v>
      </c>
      <c r="D178" s="2" t="s">
        <v>119</v>
      </c>
      <c r="E178" s="1" t="s">
        <v>287</v>
      </c>
      <c r="F178" s="2" t="s">
        <v>115</v>
      </c>
      <c r="G178" s="1" t="s">
        <v>38</v>
      </c>
      <c r="H178" s="1">
        <v>4.0</v>
      </c>
      <c r="I178" s="1">
        <v>0.0</v>
      </c>
      <c r="J178" s="1">
        <v>31.0</v>
      </c>
      <c r="K178" s="1">
        <v>0.3</v>
      </c>
      <c r="L178" s="1">
        <v>0.0</v>
      </c>
      <c r="M178" s="1">
        <v>0.0</v>
      </c>
      <c r="N178" s="1">
        <v>0.0</v>
      </c>
      <c r="O178" s="1">
        <v>0.0</v>
      </c>
      <c r="P178" s="1">
        <v>0.0</v>
      </c>
      <c r="Q178" s="1">
        <v>0.0</v>
      </c>
      <c r="R178" s="1">
        <v>0.0</v>
      </c>
      <c r="S178" s="1">
        <v>0.0</v>
      </c>
      <c r="AA178" s="1">
        <v>0.0</v>
      </c>
      <c r="AB178" s="1">
        <v>0.0</v>
      </c>
      <c r="AC178" s="1">
        <v>0.0</v>
      </c>
      <c r="AD178" s="1">
        <v>0.0</v>
      </c>
      <c r="AE178" s="1">
        <v>0.0</v>
      </c>
      <c r="AK178" s="2" t="s">
        <v>28</v>
      </c>
    </row>
    <row r="179" ht="15.75" customHeight="1">
      <c r="A179" s="1">
        <v>12.0</v>
      </c>
      <c r="B179" s="1" t="s">
        <v>44</v>
      </c>
      <c r="C179" s="1">
        <v>19.0</v>
      </c>
      <c r="D179" s="2" t="s">
        <v>119</v>
      </c>
      <c r="E179" s="1" t="s">
        <v>288</v>
      </c>
      <c r="F179" s="2" t="s">
        <v>115</v>
      </c>
      <c r="G179" s="1" t="s">
        <v>33</v>
      </c>
      <c r="H179" s="1">
        <v>34.0</v>
      </c>
      <c r="I179" s="1">
        <v>29.0</v>
      </c>
      <c r="J179" s="1">
        <v>2638.0</v>
      </c>
      <c r="K179" s="1">
        <v>29.3</v>
      </c>
      <c r="L179" s="1">
        <v>13.0</v>
      </c>
      <c r="M179" s="1">
        <v>5.0</v>
      </c>
      <c r="N179" s="1">
        <v>18.0</v>
      </c>
      <c r="O179" s="1">
        <v>13.0</v>
      </c>
      <c r="P179" s="1">
        <v>0.0</v>
      </c>
      <c r="Q179" s="1">
        <v>0.0</v>
      </c>
      <c r="R179" s="1">
        <v>3.0</v>
      </c>
      <c r="S179" s="1">
        <v>0.0</v>
      </c>
      <c r="AA179" s="1">
        <v>0.44</v>
      </c>
      <c r="AB179" s="1">
        <v>0.17</v>
      </c>
      <c r="AC179" s="1">
        <v>0.61</v>
      </c>
      <c r="AD179" s="1">
        <v>0.44</v>
      </c>
      <c r="AE179" s="1">
        <v>0.61</v>
      </c>
      <c r="AK179" s="2" t="s">
        <v>28</v>
      </c>
    </row>
    <row r="180" ht="15.75" customHeight="1">
      <c r="A180" s="1">
        <v>12.0</v>
      </c>
      <c r="B180" s="1" t="s">
        <v>46</v>
      </c>
      <c r="C180" s="1">
        <v>20.0</v>
      </c>
      <c r="D180" s="2" t="s">
        <v>119</v>
      </c>
      <c r="E180" s="1" t="s">
        <v>289</v>
      </c>
      <c r="F180" s="2" t="s">
        <v>115</v>
      </c>
      <c r="G180" s="1" t="s">
        <v>41</v>
      </c>
      <c r="H180" s="1">
        <v>34.0</v>
      </c>
      <c r="I180" s="1">
        <v>32.0</v>
      </c>
      <c r="J180" s="1">
        <v>2788.0</v>
      </c>
      <c r="K180" s="1">
        <v>31.0</v>
      </c>
      <c r="L180" s="1">
        <v>12.0</v>
      </c>
      <c r="M180" s="1">
        <v>11.0</v>
      </c>
      <c r="N180" s="1">
        <v>23.0</v>
      </c>
      <c r="O180" s="1">
        <v>12.0</v>
      </c>
      <c r="P180" s="1">
        <v>0.0</v>
      </c>
      <c r="Q180" s="1">
        <v>0.0</v>
      </c>
      <c r="R180" s="1">
        <v>2.0</v>
      </c>
      <c r="S180" s="1">
        <v>0.0</v>
      </c>
      <c r="AA180" s="1">
        <v>0.39</v>
      </c>
      <c r="AB180" s="1">
        <v>0.36</v>
      </c>
      <c r="AC180" s="1">
        <v>0.74</v>
      </c>
      <c r="AD180" s="1">
        <v>0.39</v>
      </c>
      <c r="AE180" s="1">
        <v>0.74</v>
      </c>
      <c r="AK180" s="2" t="s">
        <v>28</v>
      </c>
    </row>
    <row r="181" ht="15.75" customHeight="1">
      <c r="A181" s="1">
        <v>12.0</v>
      </c>
      <c r="B181" s="1" t="s">
        <v>48</v>
      </c>
      <c r="C181" s="1">
        <v>21.0</v>
      </c>
      <c r="D181" s="2" t="s">
        <v>119</v>
      </c>
      <c r="E181" s="1" t="s">
        <v>290</v>
      </c>
      <c r="F181" s="2" t="s">
        <v>115</v>
      </c>
      <c r="G181" s="1" t="s">
        <v>38</v>
      </c>
      <c r="H181" s="1">
        <v>34.0</v>
      </c>
      <c r="I181" s="1">
        <v>33.0</v>
      </c>
      <c r="J181" s="1">
        <v>2686.0</v>
      </c>
      <c r="K181" s="1">
        <v>29.8</v>
      </c>
      <c r="L181" s="1">
        <v>7.0</v>
      </c>
      <c r="M181" s="1">
        <v>8.0</v>
      </c>
      <c r="N181" s="1">
        <v>15.0</v>
      </c>
      <c r="O181" s="1">
        <v>7.0</v>
      </c>
      <c r="P181" s="1">
        <v>0.0</v>
      </c>
      <c r="Q181" s="1">
        <v>0.0</v>
      </c>
      <c r="R181" s="1">
        <v>1.0</v>
      </c>
      <c r="S181" s="1">
        <v>0.0</v>
      </c>
      <c r="AA181" s="1">
        <v>0.23</v>
      </c>
      <c r="AB181" s="1">
        <v>0.27</v>
      </c>
      <c r="AC181" s="1">
        <v>0.5</v>
      </c>
      <c r="AD181" s="1">
        <v>0.23</v>
      </c>
      <c r="AE181" s="1">
        <v>0.5</v>
      </c>
      <c r="AK181" s="2" t="s">
        <v>28</v>
      </c>
    </row>
    <row r="182" ht="15.75" customHeight="1">
      <c r="A182" s="1">
        <v>12.0</v>
      </c>
      <c r="B182" s="1" t="s">
        <v>50</v>
      </c>
      <c r="C182" s="1">
        <v>22.0</v>
      </c>
      <c r="D182" s="2" t="s">
        <v>119</v>
      </c>
      <c r="E182" s="1" t="s">
        <v>291</v>
      </c>
      <c r="F182" s="2" t="s">
        <v>115</v>
      </c>
      <c r="G182" s="1" t="s">
        <v>33</v>
      </c>
      <c r="H182" s="1">
        <v>28.0</v>
      </c>
      <c r="I182" s="1">
        <v>25.0</v>
      </c>
      <c r="J182" s="1">
        <v>2091.0</v>
      </c>
      <c r="K182" s="1">
        <v>23.2</v>
      </c>
      <c r="L182" s="1">
        <v>13.0</v>
      </c>
      <c r="M182" s="1">
        <v>11.0</v>
      </c>
      <c r="N182" s="1">
        <v>24.0</v>
      </c>
      <c r="O182" s="1">
        <v>11.0</v>
      </c>
      <c r="P182" s="1">
        <v>2.0</v>
      </c>
      <c r="Q182" s="1">
        <v>2.0</v>
      </c>
      <c r="R182" s="1">
        <v>0.0</v>
      </c>
      <c r="S182" s="1">
        <v>0.0</v>
      </c>
      <c r="AA182" s="1">
        <v>0.56</v>
      </c>
      <c r="AB182" s="1">
        <v>0.47</v>
      </c>
      <c r="AC182" s="1">
        <v>1.03</v>
      </c>
      <c r="AD182" s="1">
        <v>0.47</v>
      </c>
      <c r="AE182" s="1">
        <v>0.95</v>
      </c>
      <c r="AK182" s="2" t="s">
        <v>28</v>
      </c>
    </row>
    <row r="183" ht="15.75" customHeight="1">
      <c r="A183" s="1">
        <v>12.0</v>
      </c>
      <c r="B183" s="1" t="s">
        <v>52</v>
      </c>
      <c r="C183" s="1">
        <v>23.0</v>
      </c>
      <c r="D183" s="2" t="s">
        <v>119</v>
      </c>
      <c r="E183" s="1" t="s">
        <v>292</v>
      </c>
      <c r="F183" s="2" t="s">
        <v>115</v>
      </c>
      <c r="G183" s="1" t="s">
        <v>33</v>
      </c>
      <c r="H183" s="1">
        <v>31.0</v>
      </c>
      <c r="I183" s="1">
        <v>25.0</v>
      </c>
      <c r="J183" s="1">
        <v>2162.0</v>
      </c>
      <c r="K183" s="1">
        <v>24.0</v>
      </c>
      <c r="L183" s="1">
        <v>13.0</v>
      </c>
      <c r="M183" s="1">
        <v>10.0</v>
      </c>
      <c r="N183" s="1">
        <v>23.0</v>
      </c>
      <c r="O183" s="1">
        <v>10.0</v>
      </c>
      <c r="P183" s="1">
        <v>3.0</v>
      </c>
      <c r="Q183" s="1">
        <v>4.0</v>
      </c>
      <c r="R183" s="1">
        <v>2.0</v>
      </c>
      <c r="S183" s="1">
        <v>0.0</v>
      </c>
      <c r="AA183" s="1">
        <v>0.54</v>
      </c>
      <c r="AB183" s="1">
        <v>0.42</v>
      </c>
      <c r="AC183" s="1">
        <v>0.96</v>
      </c>
      <c r="AD183" s="1">
        <v>0.42</v>
      </c>
      <c r="AE183" s="1">
        <v>0.83</v>
      </c>
      <c r="AK183" s="2" t="s">
        <v>28</v>
      </c>
    </row>
    <row r="184" ht="15.75" customHeight="1">
      <c r="A184" s="1">
        <v>12.0</v>
      </c>
      <c r="B184" s="1" t="s">
        <v>54</v>
      </c>
      <c r="C184" s="1">
        <v>24.0</v>
      </c>
      <c r="D184" s="2" t="s">
        <v>119</v>
      </c>
      <c r="E184" s="1" t="s">
        <v>293</v>
      </c>
      <c r="F184" s="2" t="s">
        <v>115</v>
      </c>
      <c r="G184" s="1" t="s">
        <v>33</v>
      </c>
      <c r="H184" s="1">
        <v>32.0</v>
      </c>
      <c r="I184" s="1">
        <v>28.0</v>
      </c>
      <c r="J184" s="1">
        <v>2364.0</v>
      </c>
      <c r="K184" s="1">
        <v>26.3</v>
      </c>
      <c r="L184" s="1">
        <v>13.0</v>
      </c>
      <c r="M184" s="1">
        <v>10.0</v>
      </c>
      <c r="N184" s="1">
        <v>23.0</v>
      </c>
      <c r="O184" s="1">
        <v>10.0</v>
      </c>
      <c r="P184" s="1">
        <v>3.0</v>
      </c>
      <c r="Q184" s="1">
        <v>3.0</v>
      </c>
      <c r="R184" s="1">
        <v>1.0</v>
      </c>
      <c r="S184" s="1">
        <v>0.0</v>
      </c>
      <c r="AA184" s="1">
        <v>0.49</v>
      </c>
      <c r="AB184" s="1">
        <v>0.38</v>
      </c>
      <c r="AC184" s="1">
        <v>0.88</v>
      </c>
      <c r="AD184" s="1">
        <v>0.38</v>
      </c>
      <c r="AE184" s="1">
        <v>0.76</v>
      </c>
      <c r="AK184" s="2" t="s">
        <v>28</v>
      </c>
    </row>
    <row r="185" ht="15.75" customHeight="1">
      <c r="A185" s="1">
        <v>12.0</v>
      </c>
      <c r="B185" s="1" t="s">
        <v>57</v>
      </c>
      <c r="C185" s="1">
        <v>25.0</v>
      </c>
      <c r="D185" s="2" t="s">
        <v>119</v>
      </c>
      <c r="E185" s="1" t="s">
        <v>294</v>
      </c>
      <c r="F185" s="2" t="s">
        <v>115</v>
      </c>
      <c r="G185" s="1" t="s">
        <v>33</v>
      </c>
      <c r="H185" s="1">
        <v>31.0</v>
      </c>
      <c r="I185" s="1">
        <v>26.0</v>
      </c>
      <c r="J185" s="1">
        <v>2341.0</v>
      </c>
      <c r="K185" s="1">
        <v>26.0</v>
      </c>
      <c r="L185" s="1">
        <v>20.0</v>
      </c>
      <c r="M185" s="1">
        <v>5.0</v>
      </c>
      <c r="N185" s="1">
        <v>25.0</v>
      </c>
      <c r="O185" s="1">
        <v>15.0</v>
      </c>
      <c r="P185" s="1">
        <v>5.0</v>
      </c>
      <c r="Q185" s="1">
        <v>6.0</v>
      </c>
      <c r="R185" s="1">
        <v>4.0</v>
      </c>
      <c r="S185" s="1">
        <v>0.0</v>
      </c>
      <c r="AA185" s="1">
        <v>0.77</v>
      </c>
      <c r="AB185" s="1">
        <v>0.19</v>
      </c>
      <c r="AC185" s="1">
        <v>0.96</v>
      </c>
      <c r="AD185" s="1">
        <v>0.58</v>
      </c>
      <c r="AE185" s="1">
        <v>0.77</v>
      </c>
      <c r="AK185" s="2" t="s">
        <v>28</v>
      </c>
    </row>
    <row r="186" ht="15.75" customHeight="1">
      <c r="A186" s="1">
        <v>12.0</v>
      </c>
      <c r="B186" s="1" t="s">
        <v>59</v>
      </c>
      <c r="C186" s="1">
        <v>26.0</v>
      </c>
      <c r="D186" s="2" t="s">
        <v>119</v>
      </c>
      <c r="E186" s="1" t="s">
        <v>295</v>
      </c>
      <c r="F186" s="2" t="s">
        <v>115</v>
      </c>
      <c r="G186" s="1" t="s">
        <v>33</v>
      </c>
      <c r="H186" s="1">
        <v>29.0</v>
      </c>
      <c r="I186" s="1">
        <v>25.0</v>
      </c>
      <c r="J186" s="1">
        <v>2263.0</v>
      </c>
      <c r="K186" s="1">
        <v>25.1</v>
      </c>
      <c r="L186" s="1">
        <v>5.0</v>
      </c>
      <c r="M186" s="1">
        <v>12.0</v>
      </c>
      <c r="N186" s="1">
        <v>17.0</v>
      </c>
      <c r="O186" s="1">
        <v>5.0</v>
      </c>
      <c r="P186" s="1">
        <v>0.0</v>
      </c>
      <c r="Q186" s="1">
        <v>0.0</v>
      </c>
      <c r="R186" s="1">
        <v>0.0</v>
      </c>
      <c r="S186" s="1">
        <v>0.0</v>
      </c>
      <c r="AA186" s="1">
        <v>0.2</v>
      </c>
      <c r="AB186" s="1">
        <v>0.48</v>
      </c>
      <c r="AC186" s="1">
        <v>0.68</v>
      </c>
      <c r="AD186" s="1">
        <v>0.2</v>
      </c>
      <c r="AE186" s="1">
        <v>0.68</v>
      </c>
      <c r="AK186" s="2" t="s">
        <v>28</v>
      </c>
    </row>
    <row r="187" ht="15.75" customHeight="1">
      <c r="A187" s="1">
        <v>12.0</v>
      </c>
      <c r="B187" s="1" t="s">
        <v>61</v>
      </c>
      <c r="C187" s="1">
        <v>27.0</v>
      </c>
      <c r="D187" s="2" t="s">
        <v>119</v>
      </c>
      <c r="E187" s="1" t="s">
        <v>296</v>
      </c>
      <c r="F187" s="2" t="s">
        <v>115</v>
      </c>
      <c r="G187" s="1" t="s">
        <v>33</v>
      </c>
      <c r="H187" s="1">
        <v>29.0</v>
      </c>
      <c r="I187" s="1">
        <v>22.0</v>
      </c>
      <c r="J187" s="1">
        <v>2005.0</v>
      </c>
      <c r="K187" s="1">
        <v>22.3</v>
      </c>
      <c r="L187" s="1">
        <v>8.0</v>
      </c>
      <c r="M187" s="1">
        <v>14.0</v>
      </c>
      <c r="N187" s="1">
        <v>22.0</v>
      </c>
      <c r="O187" s="1">
        <v>8.0</v>
      </c>
      <c r="P187" s="1">
        <v>0.0</v>
      </c>
      <c r="Q187" s="1">
        <v>0.0</v>
      </c>
      <c r="R187" s="1">
        <v>4.0</v>
      </c>
      <c r="S187" s="1">
        <v>0.0</v>
      </c>
      <c r="T187" s="1">
        <v>6.1</v>
      </c>
      <c r="U187" s="1">
        <v>6.1</v>
      </c>
      <c r="V187" s="1">
        <v>10.3</v>
      </c>
      <c r="W187" s="1">
        <v>16.4</v>
      </c>
      <c r="X187" s="1">
        <v>35.0</v>
      </c>
      <c r="Y187" s="1">
        <v>87.0</v>
      </c>
      <c r="Z187" s="1">
        <v>301.0</v>
      </c>
      <c r="AA187" s="1">
        <v>0.36</v>
      </c>
      <c r="AB187" s="1">
        <v>0.63</v>
      </c>
      <c r="AC187" s="1">
        <v>0.99</v>
      </c>
      <c r="AD187" s="1">
        <v>0.36</v>
      </c>
      <c r="AE187" s="1">
        <v>0.99</v>
      </c>
      <c r="AF187" s="1">
        <v>0.28</v>
      </c>
      <c r="AG187" s="1">
        <v>0.47</v>
      </c>
      <c r="AH187" s="1">
        <v>0.75</v>
      </c>
      <c r="AI187" s="1">
        <v>0.28</v>
      </c>
      <c r="AJ187" s="1">
        <v>0.75</v>
      </c>
      <c r="AK187" s="2" t="s">
        <v>28</v>
      </c>
    </row>
    <row r="188" ht="15.75" customHeight="1">
      <c r="A188" s="1">
        <v>12.0</v>
      </c>
      <c r="B188" s="1" t="s">
        <v>63</v>
      </c>
      <c r="C188" s="1">
        <v>28.0</v>
      </c>
      <c r="D188" s="2" t="s">
        <v>119</v>
      </c>
      <c r="E188" s="1" t="s">
        <v>297</v>
      </c>
      <c r="F188" s="2" t="s">
        <v>115</v>
      </c>
      <c r="G188" s="1" t="s">
        <v>33</v>
      </c>
      <c r="H188" s="1">
        <v>32.0</v>
      </c>
      <c r="I188" s="1">
        <v>28.0</v>
      </c>
      <c r="J188" s="1">
        <v>2378.0</v>
      </c>
      <c r="K188" s="1">
        <v>26.4</v>
      </c>
      <c r="L188" s="1">
        <v>6.0</v>
      </c>
      <c r="M188" s="1">
        <v>9.0</v>
      </c>
      <c r="N188" s="1">
        <v>15.0</v>
      </c>
      <c r="O188" s="1">
        <v>6.0</v>
      </c>
      <c r="P188" s="1">
        <v>0.0</v>
      </c>
      <c r="Q188" s="1">
        <v>0.0</v>
      </c>
      <c r="R188" s="1">
        <v>1.0</v>
      </c>
      <c r="S188" s="1">
        <v>0.0</v>
      </c>
      <c r="T188" s="1">
        <v>9.3</v>
      </c>
      <c r="U188" s="1">
        <v>9.3</v>
      </c>
      <c r="V188" s="1">
        <v>10.6</v>
      </c>
      <c r="W188" s="1">
        <v>19.9</v>
      </c>
      <c r="X188" s="1">
        <v>56.0</v>
      </c>
      <c r="Y188" s="1">
        <v>141.0</v>
      </c>
      <c r="Z188" s="1">
        <v>320.0</v>
      </c>
      <c r="AA188" s="1">
        <v>0.23</v>
      </c>
      <c r="AB188" s="1">
        <v>0.34</v>
      </c>
      <c r="AC188" s="1">
        <v>0.57</v>
      </c>
      <c r="AD188" s="1">
        <v>0.23</v>
      </c>
      <c r="AE188" s="1">
        <v>0.57</v>
      </c>
      <c r="AF188" s="1">
        <v>0.35</v>
      </c>
      <c r="AG188" s="1">
        <v>0.4</v>
      </c>
      <c r="AH188" s="1">
        <v>0.75</v>
      </c>
      <c r="AI188" s="1">
        <v>0.35</v>
      </c>
      <c r="AJ188" s="1">
        <v>0.75</v>
      </c>
      <c r="AK188" s="2" t="s">
        <v>28</v>
      </c>
    </row>
    <row r="189" ht="15.75" customHeight="1">
      <c r="A189" s="1">
        <v>12.0</v>
      </c>
      <c r="B189" s="1" t="s">
        <v>65</v>
      </c>
      <c r="C189" s="1">
        <v>29.0</v>
      </c>
      <c r="D189" s="2" t="s">
        <v>119</v>
      </c>
      <c r="E189" s="1" t="s">
        <v>298</v>
      </c>
      <c r="F189" s="2" t="s">
        <v>115</v>
      </c>
      <c r="G189" s="1" t="s">
        <v>33</v>
      </c>
      <c r="H189" s="1">
        <v>33.0</v>
      </c>
      <c r="I189" s="1">
        <v>26.0</v>
      </c>
      <c r="J189" s="1">
        <v>2255.0</v>
      </c>
      <c r="K189" s="1">
        <v>25.1</v>
      </c>
      <c r="L189" s="1">
        <v>8.0</v>
      </c>
      <c r="M189" s="1">
        <v>21.0</v>
      </c>
      <c r="N189" s="1">
        <v>29.0</v>
      </c>
      <c r="O189" s="1">
        <v>8.0</v>
      </c>
      <c r="P189" s="1">
        <v>0.0</v>
      </c>
      <c r="Q189" s="1">
        <v>0.0</v>
      </c>
      <c r="R189" s="1">
        <v>5.0</v>
      </c>
      <c r="S189" s="1">
        <v>0.0</v>
      </c>
      <c r="T189" s="1">
        <v>8.7</v>
      </c>
      <c r="U189" s="1">
        <v>8.7</v>
      </c>
      <c r="V189" s="1">
        <v>14.8</v>
      </c>
      <c r="W189" s="1">
        <v>23.5</v>
      </c>
      <c r="X189" s="1">
        <v>75.0</v>
      </c>
      <c r="Y189" s="1">
        <v>164.0</v>
      </c>
      <c r="Z189" s="1">
        <v>308.0</v>
      </c>
      <c r="AA189" s="1">
        <v>0.32</v>
      </c>
      <c r="AB189" s="1">
        <v>0.84</v>
      </c>
      <c r="AC189" s="1">
        <v>1.16</v>
      </c>
      <c r="AD189" s="1">
        <v>0.32</v>
      </c>
      <c r="AE189" s="1">
        <v>1.16</v>
      </c>
      <c r="AF189" s="1">
        <v>0.35</v>
      </c>
      <c r="AG189" s="1">
        <v>0.59</v>
      </c>
      <c r="AH189" s="1">
        <v>0.94</v>
      </c>
      <c r="AI189" s="1">
        <v>0.35</v>
      </c>
      <c r="AJ189" s="1">
        <v>0.94</v>
      </c>
      <c r="AK189" s="2" t="s">
        <v>28</v>
      </c>
    </row>
    <row r="190" ht="15.75" customHeight="1">
      <c r="A190" s="1">
        <v>12.0</v>
      </c>
      <c r="B190" s="1" t="s">
        <v>67</v>
      </c>
      <c r="C190" s="1">
        <v>30.0</v>
      </c>
      <c r="D190" s="2" t="s">
        <v>119</v>
      </c>
      <c r="E190" s="1" t="s">
        <v>299</v>
      </c>
      <c r="F190" s="2" t="s">
        <v>115</v>
      </c>
      <c r="G190" s="1" t="s">
        <v>33</v>
      </c>
      <c r="H190" s="1">
        <v>32.0</v>
      </c>
      <c r="I190" s="1">
        <v>31.0</v>
      </c>
      <c r="J190" s="1">
        <v>2674.0</v>
      </c>
      <c r="K190" s="1">
        <v>29.7</v>
      </c>
      <c r="L190" s="1">
        <v>11.0</v>
      </c>
      <c r="M190" s="1">
        <v>19.0</v>
      </c>
      <c r="N190" s="1">
        <v>30.0</v>
      </c>
      <c r="O190" s="1">
        <v>10.0</v>
      </c>
      <c r="P190" s="1">
        <v>1.0</v>
      </c>
      <c r="Q190" s="1">
        <v>1.0</v>
      </c>
      <c r="R190" s="1">
        <v>0.0</v>
      </c>
      <c r="S190" s="1">
        <v>0.0</v>
      </c>
      <c r="T190" s="1">
        <v>8.2</v>
      </c>
      <c r="U190" s="1">
        <v>7.4</v>
      </c>
      <c r="V190" s="1">
        <v>10.0</v>
      </c>
      <c r="W190" s="1">
        <v>17.4</v>
      </c>
      <c r="X190" s="1">
        <v>51.0</v>
      </c>
      <c r="Y190" s="1">
        <v>151.0</v>
      </c>
      <c r="Z190" s="1">
        <v>325.0</v>
      </c>
      <c r="AA190" s="1">
        <v>0.37</v>
      </c>
      <c r="AB190" s="1">
        <v>0.64</v>
      </c>
      <c r="AC190" s="1">
        <v>1.01</v>
      </c>
      <c r="AD190" s="1">
        <v>0.34</v>
      </c>
      <c r="AE190" s="1">
        <v>0.98</v>
      </c>
      <c r="AF190" s="1">
        <v>0.27</v>
      </c>
      <c r="AG190" s="1">
        <v>0.34</v>
      </c>
      <c r="AH190" s="1">
        <v>0.61</v>
      </c>
      <c r="AI190" s="1">
        <v>0.25</v>
      </c>
      <c r="AJ190" s="1">
        <v>0.59</v>
      </c>
      <c r="AK190" s="2" t="s">
        <v>28</v>
      </c>
    </row>
    <row r="191" ht="15.75" customHeight="1">
      <c r="A191" s="1">
        <v>12.0</v>
      </c>
      <c r="B191" s="1" t="s">
        <v>69</v>
      </c>
      <c r="C191" s="1">
        <v>31.0</v>
      </c>
      <c r="D191" s="2" t="s">
        <v>119</v>
      </c>
      <c r="E191" s="1" t="s">
        <v>300</v>
      </c>
      <c r="F191" s="2" t="s">
        <v>115</v>
      </c>
      <c r="G191" s="1" t="s">
        <v>33</v>
      </c>
      <c r="H191" s="1">
        <v>32.0</v>
      </c>
      <c r="I191" s="1">
        <v>32.0</v>
      </c>
      <c r="J191" s="1">
        <v>2558.0</v>
      </c>
      <c r="K191" s="1">
        <v>28.4</v>
      </c>
      <c r="L191" s="1">
        <v>8.0</v>
      </c>
      <c r="M191" s="1">
        <v>18.0</v>
      </c>
      <c r="N191" s="1">
        <v>26.0</v>
      </c>
      <c r="O191" s="1">
        <v>8.0</v>
      </c>
      <c r="P191" s="1">
        <v>0.0</v>
      </c>
      <c r="Q191" s="1">
        <v>0.0</v>
      </c>
      <c r="R191" s="1">
        <v>0.0</v>
      </c>
      <c r="S191" s="1">
        <v>0.0</v>
      </c>
      <c r="T191" s="1">
        <v>10.5</v>
      </c>
      <c r="U191" s="1">
        <v>10.5</v>
      </c>
      <c r="V191" s="1">
        <v>12.7</v>
      </c>
      <c r="W191" s="1">
        <v>23.2</v>
      </c>
      <c r="X191" s="1">
        <v>46.0</v>
      </c>
      <c r="Y191" s="1">
        <v>155.0</v>
      </c>
      <c r="Z191" s="1">
        <v>301.0</v>
      </c>
      <c r="AA191" s="1">
        <v>0.28</v>
      </c>
      <c r="AB191" s="1">
        <v>0.63</v>
      </c>
      <c r="AC191" s="1">
        <v>0.91</v>
      </c>
      <c r="AD191" s="1">
        <v>0.28</v>
      </c>
      <c r="AE191" s="1">
        <v>0.91</v>
      </c>
      <c r="AF191" s="1">
        <v>0.37</v>
      </c>
      <c r="AG191" s="1">
        <v>0.45</v>
      </c>
      <c r="AH191" s="1">
        <v>0.81</v>
      </c>
      <c r="AI191" s="1">
        <v>0.37</v>
      </c>
      <c r="AJ191" s="1">
        <v>0.81</v>
      </c>
      <c r="AK191" s="2" t="s">
        <v>28</v>
      </c>
    </row>
    <row r="192" ht="15.75" customHeight="1">
      <c r="A192" s="1">
        <v>12.0</v>
      </c>
      <c r="B192" s="1" t="s">
        <v>73</v>
      </c>
      <c r="C192" s="1">
        <v>32.0</v>
      </c>
      <c r="D192" s="2" t="s">
        <v>119</v>
      </c>
      <c r="E192" s="1" t="s">
        <v>301</v>
      </c>
      <c r="F192" s="2" t="s">
        <v>115</v>
      </c>
      <c r="G192" s="1" t="s">
        <v>33</v>
      </c>
      <c r="H192" s="1">
        <v>27.0</v>
      </c>
      <c r="I192" s="1">
        <v>21.0</v>
      </c>
      <c r="J192" s="1">
        <v>1665.0</v>
      </c>
      <c r="K192" s="1">
        <v>18.5</v>
      </c>
      <c r="L192" s="1">
        <v>7.0</v>
      </c>
      <c r="M192" s="1">
        <v>8.0</v>
      </c>
      <c r="N192" s="1">
        <v>15.0</v>
      </c>
      <c r="O192" s="1">
        <v>7.0</v>
      </c>
      <c r="P192" s="1">
        <v>0.0</v>
      </c>
      <c r="Q192" s="1">
        <v>0.0</v>
      </c>
      <c r="R192" s="1">
        <v>0.0</v>
      </c>
      <c r="S192" s="1">
        <v>0.0</v>
      </c>
      <c r="T192" s="1">
        <v>8.9</v>
      </c>
      <c r="U192" s="1">
        <v>8.9</v>
      </c>
      <c r="V192" s="1">
        <v>6.6</v>
      </c>
      <c r="W192" s="1">
        <v>15.5</v>
      </c>
      <c r="X192" s="1">
        <v>33.0</v>
      </c>
      <c r="Y192" s="1">
        <v>88.0</v>
      </c>
      <c r="Z192" s="1">
        <v>182.0</v>
      </c>
      <c r="AA192" s="1">
        <v>0.38</v>
      </c>
      <c r="AB192" s="1">
        <v>0.43</v>
      </c>
      <c r="AC192" s="1">
        <v>0.81</v>
      </c>
      <c r="AD192" s="1">
        <v>0.38</v>
      </c>
      <c r="AE192" s="1">
        <v>0.81</v>
      </c>
      <c r="AF192" s="1">
        <v>0.48</v>
      </c>
      <c r="AG192" s="1">
        <v>0.36</v>
      </c>
      <c r="AH192" s="1">
        <v>0.84</v>
      </c>
      <c r="AI192" s="1">
        <v>0.48</v>
      </c>
      <c r="AJ192" s="1">
        <v>0.84</v>
      </c>
      <c r="AK192" s="2" t="s">
        <v>28</v>
      </c>
    </row>
    <row r="193" ht="15.75" customHeight="1">
      <c r="A193" s="1">
        <v>12.0</v>
      </c>
      <c r="B193" s="1" t="s">
        <v>101</v>
      </c>
      <c r="C193" s="1">
        <v>33.0</v>
      </c>
      <c r="D193" s="2" t="s">
        <v>119</v>
      </c>
      <c r="E193" s="1" t="s">
        <v>302</v>
      </c>
      <c r="F193" s="2" t="s">
        <v>115</v>
      </c>
      <c r="G193" s="1" t="s">
        <v>41</v>
      </c>
      <c r="H193" s="1">
        <v>31.0</v>
      </c>
      <c r="I193" s="1">
        <v>20.0</v>
      </c>
      <c r="J193" s="1">
        <v>1654.0</v>
      </c>
      <c r="K193" s="1">
        <v>18.4</v>
      </c>
      <c r="L193" s="1">
        <v>5.0</v>
      </c>
      <c r="M193" s="1">
        <v>9.0</v>
      </c>
      <c r="N193" s="1">
        <v>14.0</v>
      </c>
      <c r="O193" s="1">
        <v>5.0</v>
      </c>
      <c r="P193" s="1">
        <v>0.0</v>
      </c>
      <c r="Q193" s="1">
        <v>0.0</v>
      </c>
      <c r="R193" s="1">
        <v>0.0</v>
      </c>
      <c r="S193" s="1">
        <v>0.0</v>
      </c>
      <c r="T193" s="1">
        <v>5.7</v>
      </c>
      <c r="U193" s="1">
        <v>5.7</v>
      </c>
      <c r="V193" s="1">
        <v>8.4</v>
      </c>
      <c r="W193" s="1">
        <v>14.1</v>
      </c>
      <c r="X193" s="1">
        <v>38.0</v>
      </c>
      <c r="Y193" s="1">
        <v>82.0</v>
      </c>
      <c r="Z193" s="1">
        <v>188.0</v>
      </c>
      <c r="AA193" s="1">
        <v>0.27</v>
      </c>
      <c r="AB193" s="1">
        <v>0.49</v>
      </c>
      <c r="AC193" s="1">
        <v>0.76</v>
      </c>
      <c r="AD193" s="1">
        <v>0.27</v>
      </c>
      <c r="AE193" s="1">
        <v>0.76</v>
      </c>
      <c r="AF193" s="1">
        <v>0.31</v>
      </c>
      <c r="AG193" s="1">
        <v>0.46</v>
      </c>
      <c r="AH193" s="1">
        <v>0.77</v>
      </c>
      <c r="AI193" s="1">
        <v>0.31</v>
      </c>
      <c r="AJ193" s="1">
        <v>0.77</v>
      </c>
      <c r="AK193" s="2" t="s">
        <v>28</v>
      </c>
    </row>
    <row r="194" ht="15.75" customHeight="1">
      <c r="A194" s="1">
        <v>12.0</v>
      </c>
      <c r="B194" s="1" t="s">
        <v>106</v>
      </c>
      <c r="C194" s="1">
        <v>34.0</v>
      </c>
      <c r="D194" s="2" t="s">
        <v>119</v>
      </c>
      <c r="E194" s="1" t="s">
        <v>303</v>
      </c>
      <c r="F194" s="2" t="s">
        <v>115</v>
      </c>
      <c r="G194" s="1" t="s">
        <v>33</v>
      </c>
      <c r="H194" s="1">
        <v>13.0</v>
      </c>
      <c r="I194" s="1">
        <v>3.0</v>
      </c>
      <c r="J194" s="1">
        <v>462.0</v>
      </c>
      <c r="K194" s="1">
        <v>5.1</v>
      </c>
      <c r="L194" s="1">
        <v>1.0</v>
      </c>
      <c r="M194" s="1">
        <v>1.0</v>
      </c>
      <c r="N194" s="1">
        <v>2.0</v>
      </c>
      <c r="O194" s="1">
        <v>1.0</v>
      </c>
      <c r="P194" s="1">
        <v>0.0</v>
      </c>
      <c r="Q194" s="1">
        <v>0.0</v>
      </c>
      <c r="R194" s="1">
        <v>1.0</v>
      </c>
      <c r="S194" s="1">
        <v>0.0</v>
      </c>
      <c r="T194" s="1">
        <v>1.7</v>
      </c>
      <c r="U194" s="1">
        <v>1.7</v>
      </c>
      <c r="V194" s="1">
        <v>1.1</v>
      </c>
      <c r="W194" s="1">
        <v>2.8</v>
      </c>
      <c r="X194" s="1">
        <v>10.0</v>
      </c>
      <c r="Y194" s="1">
        <v>26.0</v>
      </c>
      <c r="Z194" s="1">
        <v>67.0</v>
      </c>
      <c r="AA194" s="1">
        <v>0.19</v>
      </c>
      <c r="AB194" s="1">
        <v>0.19</v>
      </c>
      <c r="AC194" s="1">
        <v>0.39</v>
      </c>
      <c r="AD194" s="1">
        <v>0.19</v>
      </c>
      <c r="AE194" s="1">
        <v>0.39</v>
      </c>
      <c r="AF194" s="1">
        <v>0.33</v>
      </c>
      <c r="AG194" s="1">
        <v>0.22</v>
      </c>
      <c r="AH194" s="1">
        <v>0.54</v>
      </c>
      <c r="AI194" s="1">
        <v>0.33</v>
      </c>
      <c r="AJ194" s="1">
        <v>0.54</v>
      </c>
      <c r="AK194" s="2" t="s">
        <v>28</v>
      </c>
    </row>
    <row r="195" ht="15.75" customHeight="1">
      <c r="A195" s="1">
        <v>13.0</v>
      </c>
      <c r="B195" s="1" t="s">
        <v>42</v>
      </c>
      <c r="C195" s="1">
        <v>18.0</v>
      </c>
      <c r="D195" s="2" t="s">
        <v>189</v>
      </c>
      <c r="E195" s="1" t="s">
        <v>304</v>
      </c>
      <c r="F195" s="2" t="s">
        <v>154</v>
      </c>
      <c r="G195" s="1" t="s">
        <v>38</v>
      </c>
      <c r="H195" s="1">
        <v>1.0</v>
      </c>
      <c r="I195" s="1">
        <v>0.0</v>
      </c>
      <c r="J195" s="1">
        <v>1.0</v>
      </c>
      <c r="K195" s="1">
        <v>0.0</v>
      </c>
      <c r="L195" s="1">
        <v>0.0</v>
      </c>
      <c r="M195" s="1">
        <v>0.0</v>
      </c>
      <c r="N195" s="1">
        <v>0.0</v>
      </c>
      <c r="O195" s="1">
        <v>0.0</v>
      </c>
      <c r="P195" s="1">
        <v>0.0</v>
      </c>
      <c r="Q195" s="1">
        <v>0.0</v>
      </c>
      <c r="R195" s="1">
        <v>0.0</v>
      </c>
      <c r="S195" s="1">
        <v>0.0</v>
      </c>
      <c r="AA195" s="1">
        <v>0.0</v>
      </c>
      <c r="AB195" s="1">
        <v>0.0</v>
      </c>
      <c r="AC195" s="1">
        <v>0.0</v>
      </c>
      <c r="AD195" s="1">
        <v>0.0</v>
      </c>
      <c r="AE195" s="1">
        <v>0.0</v>
      </c>
      <c r="AK195" s="2" t="s">
        <v>28</v>
      </c>
    </row>
    <row r="196" ht="15.75" customHeight="1">
      <c r="A196" s="1">
        <v>13.0</v>
      </c>
      <c r="B196" s="1" t="s">
        <v>44</v>
      </c>
      <c r="C196" s="1">
        <v>19.0</v>
      </c>
      <c r="D196" s="2" t="s">
        <v>189</v>
      </c>
      <c r="E196" s="1" t="s">
        <v>305</v>
      </c>
      <c r="F196" s="2" t="s">
        <v>154</v>
      </c>
      <c r="G196" s="1" t="s">
        <v>204</v>
      </c>
      <c r="H196" s="1">
        <v>2.0</v>
      </c>
      <c r="I196" s="1">
        <v>0.0</v>
      </c>
      <c r="J196" s="1">
        <v>10.0</v>
      </c>
      <c r="K196" s="1">
        <v>0.1</v>
      </c>
      <c r="L196" s="1">
        <v>0.0</v>
      </c>
      <c r="M196" s="1">
        <v>0.0</v>
      </c>
      <c r="N196" s="1">
        <v>0.0</v>
      </c>
      <c r="O196" s="1">
        <v>0.0</v>
      </c>
      <c r="P196" s="1">
        <v>0.0</v>
      </c>
      <c r="Q196" s="1">
        <v>0.0</v>
      </c>
      <c r="R196" s="1">
        <v>0.0</v>
      </c>
      <c r="S196" s="1">
        <v>0.0</v>
      </c>
      <c r="AA196" s="1">
        <v>0.0</v>
      </c>
      <c r="AB196" s="1">
        <v>0.0</v>
      </c>
      <c r="AC196" s="1">
        <v>0.0</v>
      </c>
      <c r="AD196" s="1">
        <v>0.0</v>
      </c>
      <c r="AE196" s="1">
        <v>0.0</v>
      </c>
      <c r="AK196" s="2" t="s">
        <v>28</v>
      </c>
    </row>
    <row r="197" ht="15.75" customHeight="1">
      <c r="A197" s="1">
        <v>13.0</v>
      </c>
      <c r="B197" s="1" t="s">
        <v>46</v>
      </c>
      <c r="C197" s="1">
        <v>20.0</v>
      </c>
      <c r="D197" s="2" t="s">
        <v>306</v>
      </c>
      <c r="E197" s="1" t="s">
        <v>307</v>
      </c>
      <c r="F197" s="2" t="s">
        <v>308</v>
      </c>
      <c r="G197" s="1" t="s">
        <v>244</v>
      </c>
      <c r="H197" s="1">
        <v>16.0</v>
      </c>
      <c r="I197" s="1">
        <v>10.0</v>
      </c>
      <c r="J197" s="1">
        <v>816.0</v>
      </c>
      <c r="K197" s="1">
        <v>9.1</v>
      </c>
      <c r="L197" s="1">
        <v>1.0</v>
      </c>
      <c r="M197" s="1">
        <v>0.0</v>
      </c>
      <c r="N197" s="1">
        <v>1.0</v>
      </c>
      <c r="O197" s="1">
        <v>1.0</v>
      </c>
      <c r="P197" s="1">
        <v>0.0</v>
      </c>
      <c r="Q197" s="1">
        <v>0.0</v>
      </c>
      <c r="R197" s="1">
        <v>0.0</v>
      </c>
      <c r="S197" s="1">
        <v>0.0</v>
      </c>
      <c r="AA197" s="1">
        <v>0.11</v>
      </c>
      <c r="AB197" s="1">
        <v>0.0</v>
      </c>
      <c r="AC197" s="1">
        <v>0.11</v>
      </c>
      <c r="AD197" s="1">
        <v>0.11</v>
      </c>
      <c r="AE197" s="1">
        <v>0.11</v>
      </c>
    </row>
    <row r="198" ht="15.75" customHeight="1">
      <c r="A198" s="1">
        <v>13.0</v>
      </c>
      <c r="B198" s="1" t="s">
        <v>46</v>
      </c>
      <c r="C198" s="1">
        <v>20.0</v>
      </c>
      <c r="D198" s="2" t="s">
        <v>309</v>
      </c>
      <c r="E198" s="1" t="s">
        <v>310</v>
      </c>
      <c r="F198" s="2" t="s">
        <v>308</v>
      </c>
      <c r="G198" s="1" t="s">
        <v>38</v>
      </c>
      <c r="H198" s="1">
        <v>4.0</v>
      </c>
      <c r="I198" s="1">
        <v>1.0</v>
      </c>
      <c r="J198" s="1">
        <v>126.0</v>
      </c>
      <c r="K198" s="1">
        <v>1.4</v>
      </c>
      <c r="L198" s="1">
        <v>1.0</v>
      </c>
      <c r="M198" s="1">
        <v>0.0</v>
      </c>
      <c r="N198" s="1">
        <v>1.0</v>
      </c>
      <c r="O198" s="1">
        <v>1.0</v>
      </c>
      <c r="P198" s="1">
        <v>0.0</v>
      </c>
      <c r="Q198" s="1">
        <v>1.0</v>
      </c>
      <c r="R198" s="1">
        <v>0.0</v>
      </c>
      <c r="S198" s="1">
        <v>1.0</v>
      </c>
      <c r="AA198" s="1">
        <v>0.71</v>
      </c>
      <c r="AB198" s="1">
        <v>0.0</v>
      </c>
      <c r="AC198" s="1">
        <v>0.71</v>
      </c>
      <c r="AD198" s="1">
        <v>0.71</v>
      </c>
      <c r="AE198" s="1">
        <v>0.71</v>
      </c>
    </row>
    <row r="199" ht="15.75" customHeight="1">
      <c r="A199" s="1">
        <v>13.0</v>
      </c>
      <c r="B199" s="1" t="s">
        <v>48</v>
      </c>
      <c r="C199" s="1">
        <v>21.0</v>
      </c>
      <c r="D199" s="2" t="s">
        <v>311</v>
      </c>
      <c r="E199" s="1" t="s">
        <v>312</v>
      </c>
      <c r="F199" s="2" t="s">
        <v>308</v>
      </c>
      <c r="G199" s="1" t="s">
        <v>33</v>
      </c>
      <c r="H199" s="1">
        <v>37.0</v>
      </c>
      <c r="I199" s="1">
        <v>36.0</v>
      </c>
      <c r="J199" s="1">
        <v>2999.0</v>
      </c>
      <c r="K199" s="1">
        <v>33.3</v>
      </c>
      <c r="L199" s="1">
        <v>28.0</v>
      </c>
      <c r="M199" s="1">
        <v>5.0</v>
      </c>
      <c r="N199" s="1">
        <v>33.0</v>
      </c>
      <c r="O199" s="1">
        <v>23.0</v>
      </c>
      <c r="P199" s="1">
        <v>5.0</v>
      </c>
      <c r="Q199" s="1">
        <v>6.0</v>
      </c>
      <c r="R199" s="1">
        <v>5.0</v>
      </c>
      <c r="S199" s="1">
        <v>0.0</v>
      </c>
      <c r="AA199" s="1">
        <v>0.84</v>
      </c>
      <c r="AB199" s="1">
        <v>0.15</v>
      </c>
      <c r="AC199" s="1">
        <v>0.99</v>
      </c>
      <c r="AD199" s="1">
        <v>0.69</v>
      </c>
      <c r="AE199" s="1">
        <v>0.84</v>
      </c>
    </row>
    <row r="200" ht="15.75" customHeight="1">
      <c r="A200" s="1">
        <v>13.0</v>
      </c>
      <c r="B200" s="1" t="s">
        <v>50</v>
      </c>
      <c r="C200" s="1">
        <v>22.0</v>
      </c>
      <c r="D200" s="2" t="s">
        <v>313</v>
      </c>
      <c r="E200" s="1" t="s">
        <v>314</v>
      </c>
      <c r="F200" s="2" t="s">
        <v>154</v>
      </c>
      <c r="G200" s="1" t="s">
        <v>315</v>
      </c>
      <c r="H200" s="1">
        <v>33.0</v>
      </c>
      <c r="I200" s="1">
        <v>21.0</v>
      </c>
      <c r="J200" s="1">
        <v>2026.0</v>
      </c>
      <c r="K200" s="1">
        <v>22.5</v>
      </c>
      <c r="L200" s="1">
        <v>5.0</v>
      </c>
      <c r="M200" s="1">
        <v>3.0</v>
      </c>
      <c r="N200" s="1">
        <v>8.0</v>
      </c>
      <c r="O200" s="1">
        <v>5.0</v>
      </c>
      <c r="P200" s="1">
        <v>0.0</v>
      </c>
      <c r="Q200" s="1">
        <v>0.0</v>
      </c>
      <c r="R200" s="1">
        <v>5.0</v>
      </c>
      <c r="S200" s="1">
        <v>0.0</v>
      </c>
      <c r="AA200" s="1">
        <v>0.22</v>
      </c>
      <c r="AB200" s="1">
        <v>0.13</v>
      </c>
      <c r="AC200" s="1">
        <v>0.36</v>
      </c>
      <c r="AD200" s="1">
        <v>0.22</v>
      </c>
      <c r="AE200" s="1">
        <v>0.36</v>
      </c>
      <c r="AK200" s="2" t="s">
        <v>28</v>
      </c>
    </row>
    <row r="201" ht="15.75" customHeight="1">
      <c r="A201" s="1">
        <v>13.0</v>
      </c>
      <c r="B201" s="1" t="s">
        <v>52</v>
      </c>
      <c r="C201" s="1">
        <v>23.0</v>
      </c>
      <c r="D201" s="2" t="s">
        <v>316</v>
      </c>
      <c r="E201" s="1" t="s">
        <v>317</v>
      </c>
      <c r="F201" s="2" t="s">
        <v>154</v>
      </c>
      <c r="G201" s="1" t="s">
        <v>204</v>
      </c>
      <c r="H201" s="1">
        <v>33.0</v>
      </c>
      <c r="I201" s="1">
        <v>29.0</v>
      </c>
      <c r="J201" s="1">
        <v>2586.0</v>
      </c>
      <c r="K201" s="1">
        <v>28.7</v>
      </c>
      <c r="L201" s="1">
        <v>22.0</v>
      </c>
      <c r="M201" s="1">
        <v>3.0</v>
      </c>
      <c r="N201" s="1">
        <v>25.0</v>
      </c>
      <c r="O201" s="1">
        <v>22.0</v>
      </c>
      <c r="P201" s="1">
        <v>0.0</v>
      </c>
      <c r="Q201" s="1">
        <v>1.0</v>
      </c>
      <c r="R201" s="1">
        <v>10.0</v>
      </c>
      <c r="S201" s="1">
        <v>1.0</v>
      </c>
      <c r="AA201" s="1">
        <v>0.77</v>
      </c>
      <c r="AB201" s="1">
        <v>0.1</v>
      </c>
      <c r="AC201" s="1">
        <v>0.87</v>
      </c>
      <c r="AD201" s="1">
        <v>0.77</v>
      </c>
      <c r="AE201" s="1">
        <v>0.87</v>
      </c>
      <c r="AK201" s="2" t="s">
        <v>28</v>
      </c>
    </row>
    <row r="202" ht="15.75" customHeight="1">
      <c r="A202" s="1">
        <v>13.0</v>
      </c>
      <c r="B202" s="1" t="s">
        <v>54</v>
      </c>
      <c r="C202" s="1">
        <v>24.0</v>
      </c>
      <c r="D202" s="2" t="s">
        <v>113</v>
      </c>
      <c r="E202" s="1" t="s">
        <v>318</v>
      </c>
      <c r="F202" s="2" t="s">
        <v>115</v>
      </c>
      <c r="G202" s="1" t="s">
        <v>204</v>
      </c>
      <c r="H202" s="1">
        <v>24.0</v>
      </c>
      <c r="I202" s="1">
        <v>9.0</v>
      </c>
      <c r="J202" s="1">
        <v>968.0</v>
      </c>
      <c r="K202" s="1">
        <v>10.8</v>
      </c>
      <c r="L202" s="1">
        <v>3.0</v>
      </c>
      <c r="M202" s="1">
        <v>1.0</v>
      </c>
      <c r="N202" s="1">
        <v>4.0</v>
      </c>
      <c r="O202" s="1">
        <v>3.0</v>
      </c>
      <c r="P202" s="1">
        <v>0.0</v>
      </c>
      <c r="Q202" s="1">
        <v>1.0</v>
      </c>
      <c r="R202" s="1">
        <v>1.0</v>
      </c>
      <c r="S202" s="1">
        <v>0.0</v>
      </c>
      <c r="AA202" s="1">
        <v>0.28</v>
      </c>
      <c r="AB202" s="1">
        <v>0.09</v>
      </c>
      <c r="AC202" s="1">
        <v>0.37</v>
      </c>
      <c r="AD202" s="1">
        <v>0.28</v>
      </c>
      <c r="AE202" s="1">
        <v>0.37</v>
      </c>
      <c r="AK202" s="2" t="s">
        <v>28</v>
      </c>
    </row>
    <row r="203" ht="15.75" customHeight="1">
      <c r="A203" s="1">
        <v>13.0</v>
      </c>
      <c r="B203" s="1" t="s">
        <v>57</v>
      </c>
      <c r="C203" s="1">
        <v>25.0</v>
      </c>
      <c r="D203" s="2" t="s">
        <v>319</v>
      </c>
      <c r="E203" s="1" t="s">
        <v>320</v>
      </c>
      <c r="F203" s="2" t="s">
        <v>32</v>
      </c>
      <c r="G203" s="1" t="s">
        <v>204</v>
      </c>
      <c r="H203" s="1">
        <v>8.0</v>
      </c>
      <c r="I203" s="1">
        <v>4.0</v>
      </c>
      <c r="J203" s="1">
        <v>332.0</v>
      </c>
      <c r="K203" s="1">
        <v>3.7</v>
      </c>
      <c r="L203" s="1">
        <v>2.0</v>
      </c>
      <c r="M203" s="1">
        <v>0.0</v>
      </c>
      <c r="N203" s="1">
        <v>2.0</v>
      </c>
      <c r="O203" s="1">
        <v>2.0</v>
      </c>
      <c r="P203" s="1">
        <v>0.0</v>
      </c>
      <c r="Q203" s="1">
        <v>0.0</v>
      </c>
      <c r="R203" s="1">
        <v>2.0</v>
      </c>
      <c r="S203" s="1">
        <v>0.0</v>
      </c>
      <c r="AA203" s="1">
        <v>0.54</v>
      </c>
      <c r="AB203" s="1">
        <v>0.0</v>
      </c>
      <c r="AC203" s="1">
        <v>0.54</v>
      </c>
      <c r="AD203" s="1">
        <v>0.54</v>
      </c>
      <c r="AE203" s="1">
        <v>0.54</v>
      </c>
      <c r="AK203" s="2" t="s">
        <v>28</v>
      </c>
    </row>
    <row r="204" ht="15.75" customHeight="1">
      <c r="A204" s="1">
        <v>13.0</v>
      </c>
      <c r="B204" s="1" t="s">
        <v>57</v>
      </c>
      <c r="C204" s="1">
        <v>25.0</v>
      </c>
      <c r="D204" s="2" t="s">
        <v>316</v>
      </c>
      <c r="E204" s="1" t="s">
        <v>321</v>
      </c>
      <c r="F204" s="2" t="s">
        <v>154</v>
      </c>
      <c r="G204" s="1" t="s">
        <v>322</v>
      </c>
      <c r="H204" s="1">
        <v>14.0</v>
      </c>
      <c r="I204" s="1">
        <v>11.0</v>
      </c>
      <c r="J204" s="1">
        <v>987.0</v>
      </c>
      <c r="K204" s="1">
        <v>11.0</v>
      </c>
      <c r="L204" s="1">
        <v>5.0</v>
      </c>
      <c r="M204" s="1">
        <v>2.0</v>
      </c>
      <c r="N204" s="1">
        <v>7.0</v>
      </c>
      <c r="O204" s="1">
        <v>3.0</v>
      </c>
      <c r="P204" s="1">
        <v>2.0</v>
      </c>
      <c r="Q204" s="1">
        <v>3.0</v>
      </c>
      <c r="R204" s="1">
        <v>2.0</v>
      </c>
      <c r="S204" s="1">
        <v>0.0</v>
      </c>
      <c r="AA204" s="1">
        <v>0.46</v>
      </c>
      <c r="AB204" s="1">
        <v>0.18</v>
      </c>
      <c r="AC204" s="1">
        <v>0.64</v>
      </c>
      <c r="AD204" s="1">
        <v>0.27</v>
      </c>
      <c r="AE204" s="1">
        <v>0.46</v>
      </c>
      <c r="AK204" s="2" t="s">
        <v>28</v>
      </c>
    </row>
    <row r="205" ht="15.75" customHeight="1">
      <c r="A205" s="1">
        <v>13.0</v>
      </c>
      <c r="B205" s="1" t="s">
        <v>59</v>
      </c>
      <c r="C205" s="1">
        <v>26.0</v>
      </c>
      <c r="D205" s="2" t="s">
        <v>323</v>
      </c>
      <c r="E205" s="1" t="s">
        <v>324</v>
      </c>
      <c r="F205" s="2" t="s">
        <v>154</v>
      </c>
      <c r="G205" s="1" t="s">
        <v>105</v>
      </c>
      <c r="H205" s="1">
        <v>36.0</v>
      </c>
      <c r="I205" s="1">
        <v>35.0</v>
      </c>
      <c r="J205" s="1">
        <v>3118.0</v>
      </c>
      <c r="K205" s="1">
        <v>34.6</v>
      </c>
      <c r="L205" s="1">
        <v>23.0</v>
      </c>
      <c r="M205" s="1">
        <v>3.0</v>
      </c>
      <c r="N205" s="1">
        <v>26.0</v>
      </c>
      <c r="O205" s="1">
        <v>17.0</v>
      </c>
      <c r="P205" s="1">
        <v>6.0</v>
      </c>
      <c r="Q205" s="1">
        <v>6.0</v>
      </c>
      <c r="R205" s="1">
        <v>5.0</v>
      </c>
      <c r="S205" s="1">
        <v>0.0</v>
      </c>
      <c r="AA205" s="1">
        <v>0.66</v>
      </c>
      <c r="AB205" s="1">
        <v>0.09</v>
      </c>
      <c r="AC205" s="1">
        <v>0.75</v>
      </c>
      <c r="AD205" s="1">
        <v>0.49</v>
      </c>
      <c r="AE205" s="1">
        <v>0.58</v>
      </c>
      <c r="AK205" s="2" t="s">
        <v>28</v>
      </c>
    </row>
    <row r="206" ht="15.75" customHeight="1">
      <c r="A206" s="1">
        <v>13.0</v>
      </c>
      <c r="B206" s="1" t="s">
        <v>61</v>
      </c>
      <c r="C206" s="1">
        <v>27.0</v>
      </c>
      <c r="D206" s="2" t="s">
        <v>323</v>
      </c>
      <c r="E206" s="1" t="s">
        <v>325</v>
      </c>
      <c r="F206" s="2" t="s">
        <v>154</v>
      </c>
      <c r="G206" s="1" t="s">
        <v>105</v>
      </c>
      <c r="H206" s="1">
        <v>33.0</v>
      </c>
      <c r="I206" s="1">
        <v>33.0</v>
      </c>
      <c r="J206" s="1">
        <v>2683.0</v>
      </c>
      <c r="K206" s="1">
        <v>29.8</v>
      </c>
      <c r="L206" s="1">
        <v>29.0</v>
      </c>
      <c r="M206" s="1">
        <v>6.0</v>
      </c>
      <c r="N206" s="1">
        <v>35.0</v>
      </c>
      <c r="O206" s="1">
        <v>22.0</v>
      </c>
      <c r="P206" s="1">
        <v>7.0</v>
      </c>
      <c r="Q206" s="1">
        <v>8.0</v>
      </c>
      <c r="R206" s="1">
        <v>3.0</v>
      </c>
      <c r="S206" s="1">
        <v>1.0</v>
      </c>
      <c r="T206" s="1">
        <v>20.7</v>
      </c>
      <c r="U206" s="1">
        <v>14.4</v>
      </c>
      <c r="V206" s="1">
        <v>6.6</v>
      </c>
      <c r="W206" s="1">
        <v>20.9</v>
      </c>
      <c r="X206" s="1">
        <v>77.0</v>
      </c>
      <c r="Y206" s="1">
        <v>47.0</v>
      </c>
      <c r="Z206" s="1">
        <v>259.0</v>
      </c>
      <c r="AA206" s="1">
        <v>0.97</v>
      </c>
      <c r="AB206" s="1">
        <v>0.2</v>
      </c>
      <c r="AC206" s="1">
        <v>1.17</v>
      </c>
      <c r="AD206" s="1">
        <v>0.74</v>
      </c>
      <c r="AE206" s="1">
        <v>0.94</v>
      </c>
      <c r="AF206" s="1">
        <v>0.69</v>
      </c>
      <c r="AG206" s="1">
        <v>0.22</v>
      </c>
      <c r="AH206" s="1">
        <v>0.91</v>
      </c>
      <c r="AI206" s="1">
        <v>0.48</v>
      </c>
      <c r="AJ206" s="1">
        <v>0.7</v>
      </c>
      <c r="AK206" s="2" t="s">
        <v>28</v>
      </c>
    </row>
    <row r="207" ht="15.75" customHeight="1">
      <c r="A207" s="1">
        <v>13.0</v>
      </c>
      <c r="B207" s="1" t="s">
        <v>63</v>
      </c>
      <c r="C207" s="1">
        <v>28.0</v>
      </c>
      <c r="D207" s="2" t="s">
        <v>323</v>
      </c>
      <c r="E207" s="1" t="s">
        <v>326</v>
      </c>
      <c r="F207" s="2" t="s">
        <v>154</v>
      </c>
      <c r="G207" s="1" t="s">
        <v>226</v>
      </c>
      <c r="H207" s="1">
        <v>36.0</v>
      </c>
      <c r="I207" s="1">
        <v>31.0</v>
      </c>
      <c r="J207" s="1">
        <v>2859.0</v>
      </c>
      <c r="K207" s="1">
        <v>31.8</v>
      </c>
      <c r="L207" s="1">
        <v>15.0</v>
      </c>
      <c r="M207" s="1">
        <v>6.0</v>
      </c>
      <c r="N207" s="1">
        <v>21.0</v>
      </c>
      <c r="O207" s="1">
        <v>11.0</v>
      </c>
      <c r="P207" s="1">
        <v>4.0</v>
      </c>
      <c r="Q207" s="1">
        <v>4.0</v>
      </c>
      <c r="R207" s="1">
        <v>6.0</v>
      </c>
      <c r="S207" s="1">
        <v>0.0</v>
      </c>
      <c r="T207" s="1">
        <v>15.9</v>
      </c>
      <c r="U207" s="1">
        <v>12.7</v>
      </c>
      <c r="V207" s="1">
        <v>6.0</v>
      </c>
      <c r="W207" s="1">
        <v>18.7</v>
      </c>
      <c r="X207" s="1">
        <v>103.0</v>
      </c>
      <c r="Y207" s="1">
        <v>74.0</v>
      </c>
      <c r="Z207" s="1">
        <v>335.0</v>
      </c>
      <c r="AA207" s="1">
        <v>0.47</v>
      </c>
      <c r="AB207" s="1">
        <v>0.19</v>
      </c>
      <c r="AC207" s="1">
        <v>0.66</v>
      </c>
      <c r="AD207" s="1">
        <v>0.35</v>
      </c>
      <c r="AE207" s="1">
        <v>0.54</v>
      </c>
      <c r="AF207" s="1">
        <v>0.5</v>
      </c>
      <c r="AG207" s="1">
        <v>0.19</v>
      </c>
      <c r="AH207" s="1">
        <v>0.69</v>
      </c>
      <c r="AI207" s="1">
        <v>0.4</v>
      </c>
      <c r="AJ207" s="1">
        <v>0.59</v>
      </c>
      <c r="AK207" s="2" t="s">
        <v>28</v>
      </c>
    </row>
    <row r="208" ht="15.75" customHeight="1">
      <c r="A208" s="1">
        <v>13.0</v>
      </c>
      <c r="B208" s="1" t="s">
        <v>65</v>
      </c>
      <c r="C208" s="1">
        <v>29.0</v>
      </c>
      <c r="D208" s="2" t="s">
        <v>323</v>
      </c>
      <c r="E208" s="1" t="s">
        <v>327</v>
      </c>
      <c r="F208" s="2" t="s">
        <v>154</v>
      </c>
      <c r="G208" s="1" t="s">
        <v>155</v>
      </c>
      <c r="H208" s="1">
        <v>37.0</v>
      </c>
      <c r="I208" s="1">
        <v>36.0</v>
      </c>
      <c r="J208" s="1">
        <v>3170.0</v>
      </c>
      <c r="K208" s="1">
        <v>35.2</v>
      </c>
      <c r="L208" s="1">
        <v>36.0</v>
      </c>
      <c r="M208" s="1">
        <v>9.0</v>
      </c>
      <c r="N208" s="1">
        <v>45.0</v>
      </c>
      <c r="O208" s="1">
        <v>22.0</v>
      </c>
      <c r="P208" s="1">
        <v>14.0</v>
      </c>
      <c r="Q208" s="1">
        <v>15.0</v>
      </c>
      <c r="R208" s="1">
        <v>8.0</v>
      </c>
      <c r="S208" s="1">
        <v>0.0</v>
      </c>
      <c r="T208" s="1">
        <v>27.2</v>
      </c>
      <c r="U208" s="1">
        <v>15.3</v>
      </c>
      <c r="V208" s="1">
        <v>6.3</v>
      </c>
      <c r="W208" s="1">
        <v>21.6</v>
      </c>
      <c r="X208" s="1">
        <v>94.0</v>
      </c>
      <c r="Y208" s="1">
        <v>96.0</v>
      </c>
      <c r="Z208" s="1">
        <v>253.0</v>
      </c>
      <c r="AA208" s="1">
        <v>1.02</v>
      </c>
      <c r="AB208" s="1">
        <v>0.26</v>
      </c>
      <c r="AC208" s="1">
        <v>1.28</v>
      </c>
      <c r="AD208" s="1">
        <v>0.62</v>
      </c>
      <c r="AE208" s="1">
        <v>0.88</v>
      </c>
      <c r="AF208" s="1">
        <v>0.77</v>
      </c>
      <c r="AG208" s="1">
        <v>0.18</v>
      </c>
      <c r="AH208" s="1">
        <v>0.95</v>
      </c>
      <c r="AI208" s="1">
        <v>0.44</v>
      </c>
      <c r="AJ208" s="1">
        <v>0.61</v>
      </c>
      <c r="AK208" s="2" t="s">
        <v>28</v>
      </c>
    </row>
    <row r="209" ht="15.75" customHeight="1">
      <c r="A209" s="1">
        <v>13.0</v>
      </c>
      <c r="B209" s="1" t="s">
        <v>67</v>
      </c>
      <c r="C209" s="1">
        <v>30.0</v>
      </c>
      <c r="D209" s="2" t="s">
        <v>323</v>
      </c>
      <c r="E209" s="1" t="s">
        <v>328</v>
      </c>
      <c r="F209" s="2" t="s">
        <v>154</v>
      </c>
      <c r="G209" s="1" t="s">
        <v>195</v>
      </c>
      <c r="H209" s="1">
        <v>35.0</v>
      </c>
      <c r="I209" s="1">
        <v>34.0</v>
      </c>
      <c r="J209" s="1">
        <v>2849.0</v>
      </c>
      <c r="K209" s="1">
        <v>31.7</v>
      </c>
      <c r="L209" s="1">
        <v>20.0</v>
      </c>
      <c r="M209" s="1">
        <v>6.0</v>
      </c>
      <c r="N209" s="1">
        <v>26.0</v>
      </c>
      <c r="O209" s="1">
        <v>16.0</v>
      </c>
      <c r="P209" s="1">
        <v>4.0</v>
      </c>
      <c r="Q209" s="1">
        <v>8.0</v>
      </c>
      <c r="R209" s="1">
        <v>4.0</v>
      </c>
      <c r="S209" s="1">
        <v>1.0</v>
      </c>
      <c r="T209" s="1">
        <v>19.8</v>
      </c>
      <c r="U209" s="1">
        <v>13.6</v>
      </c>
      <c r="V209" s="1">
        <v>6.2</v>
      </c>
      <c r="W209" s="1">
        <v>19.8</v>
      </c>
      <c r="X209" s="1">
        <v>74.0</v>
      </c>
      <c r="Y209" s="1">
        <v>84.0</v>
      </c>
      <c r="Z209" s="1">
        <v>250.0</v>
      </c>
      <c r="AA209" s="1">
        <v>0.63</v>
      </c>
      <c r="AB209" s="1">
        <v>0.19</v>
      </c>
      <c r="AC209" s="1">
        <v>0.82</v>
      </c>
      <c r="AD209" s="1">
        <v>0.51</v>
      </c>
      <c r="AE209" s="1">
        <v>0.69</v>
      </c>
      <c r="AF209" s="1">
        <v>0.63</v>
      </c>
      <c r="AG209" s="1">
        <v>0.2</v>
      </c>
      <c r="AH209" s="1">
        <v>0.82</v>
      </c>
      <c r="AI209" s="1">
        <v>0.43</v>
      </c>
      <c r="AJ209" s="1">
        <v>0.62</v>
      </c>
      <c r="AK209" s="2" t="s">
        <v>28</v>
      </c>
    </row>
    <row r="210" ht="15.75" customHeight="1">
      <c r="A210" s="1">
        <v>13.0</v>
      </c>
      <c r="B210" s="1" t="s">
        <v>69</v>
      </c>
      <c r="C210" s="1">
        <v>31.0</v>
      </c>
      <c r="D210" s="2" t="s">
        <v>323</v>
      </c>
      <c r="E210" s="1" t="s">
        <v>329</v>
      </c>
      <c r="F210" s="2" t="s">
        <v>154</v>
      </c>
      <c r="G210" s="1" t="s">
        <v>105</v>
      </c>
      <c r="H210" s="1">
        <v>31.0</v>
      </c>
      <c r="I210" s="1">
        <v>31.0</v>
      </c>
      <c r="J210" s="1">
        <v>2711.0</v>
      </c>
      <c r="K210" s="1">
        <v>30.1</v>
      </c>
      <c r="L210" s="1">
        <v>27.0</v>
      </c>
      <c r="M210" s="1">
        <v>2.0</v>
      </c>
      <c r="N210" s="1">
        <v>29.0</v>
      </c>
      <c r="O210" s="1">
        <v>20.0</v>
      </c>
      <c r="P210" s="1">
        <v>7.0</v>
      </c>
      <c r="Q210" s="1">
        <v>9.0</v>
      </c>
      <c r="R210" s="1">
        <v>4.0</v>
      </c>
      <c r="S210" s="1">
        <v>0.0</v>
      </c>
      <c r="T210" s="1">
        <v>21.5</v>
      </c>
      <c r="U210" s="1">
        <v>14.3</v>
      </c>
      <c r="V210" s="1">
        <v>2.8</v>
      </c>
      <c r="W210" s="1">
        <v>17.2</v>
      </c>
      <c r="X210" s="1">
        <v>52.0</v>
      </c>
      <c r="Y210" s="1">
        <v>54.0</v>
      </c>
      <c r="Z210" s="1">
        <v>204.0</v>
      </c>
      <c r="AA210" s="1">
        <v>0.9</v>
      </c>
      <c r="AB210" s="1">
        <v>0.07</v>
      </c>
      <c r="AC210" s="1">
        <v>0.96</v>
      </c>
      <c r="AD210" s="1">
        <v>0.66</v>
      </c>
      <c r="AE210" s="1">
        <v>0.73</v>
      </c>
      <c r="AF210" s="1">
        <v>0.71</v>
      </c>
      <c r="AG210" s="1">
        <v>0.09</v>
      </c>
      <c r="AH210" s="1">
        <v>0.81</v>
      </c>
      <c r="AI210" s="1">
        <v>0.48</v>
      </c>
      <c r="AJ210" s="1">
        <v>0.57</v>
      </c>
      <c r="AK210" s="2" t="s">
        <v>28</v>
      </c>
    </row>
    <row r="211" ht="15.75" customHeight="1">
      <c r="A211" s="1">
        <v>13.0</v>
      </c>
      <c r="B211" s="1" t="s">
        <v>73</v>
      </c>
      <c r="C211" s="1">
        <v>32.0</v>
      </c>
      <c r="D211" s="2" t="s">
        <v>323</v>
      </c>
      <c r="E211" s="1" t="s">
        <v>330</v>
      </c>
      <c r="F211" s="2" t="s">
        <v>154</v>
      </c>
      <c r="G211" s="1" t="s">
        <v>38</v>
      </c>
      <c r="H211" s="1">
        <v>31.0</v>
      </c>
      <c r="I211" s="1">
        <v>27.0</v>
      </c>
      <c r="J211" s="1">
        <v>2219.0</v>
      </c>
      <c r="K211" s="1">
        <v>24.7</v>
      </c>
      <c r="L211" s="1">
        <v>12.0</v>
      </c>
      <c r="M211" s="1">
        <v>5.0</v>
      </c>
      <c r="N211" s="1">
        <v>17.0</v>
      </c>
      <c r="O211" s="1">
        <v>8.0</v>
      </c>
      <c r="P211" s="1">
        <v>4.0</v>
      </c>
      <c r="Q211" s="1">
        <v>5.0</v>
      </c>
      <c r="R211" s="1">
        <v>3.0</v>
      </c>
      <c r="S211" s="1">
        <v>0.0</v>
      </c>
      <c r="T211" s="1">
        <v>14.2</v>
      </c>
      <c r="U211" s="1">
        <v>10.3</v>
      </c>
      <c r="V211" s="1">
        <v>1.9</v>
      </c>
      <c r="W211" s="1">
        <v>12.2</v>
      </c>
      <c r="X211" s="1">
        <v>40.0</v>
      </c>
      <c r="Y211" s="1">
        <v>43.0</v>
      </c>
      <c r="Z211" s="1">
        <v>174.0</v>
      </c>
      <c r="AA211" s="1">
        <v>0.49</v>
      </c>
      <c r="AB211" s="1">
        <v>0.2</v>
      </c>
      <c r="AC211" s="1">
        <v>0.69</v>
      </c>
      <c r="AD211" s="1">
        <v>0.32</v>
      </c>
      <c r="AE211" s="1">
        <v>0.53</v>
      </c>
      <c r="AF211" s="1">
        <v>0.57</v>
      </c>
      <c r="AG211" s="1">
        <v>0.08</v>
      </c>
      <c r="AH211" s="1">
        <v>0.65</v>
      </c>
      <c r="AI211" s="1">
        <v>0.42</v>
      </c>
      <c r="AJ211" s="1">
        <v>0.49</v>
      </c>
      <c r="AK211" s="2" t="s">
        <v>28</v>
      </c>
    </row>
    <row r="212" ht="15.75" customHeight="1">
      <c r="A212" s="1">
        <v>13.0</v>
      </c>
      <c r="B212" s="1" t="s">
        <v>101</v>
      </c>
      <c r="C212" s="1">
        <v>33.0</v>
      </c>
      <c r="D212" s="2" t="s">
        <v>323</v>
      </c>
      <c r="E212" s="1" t="s">
        <v>331</v>
      </c>
      <c r="F212" s="2" t="s">
        <v>154</v>
      </c>
      <c r="G212" s="1" t="s">
        <v>204</v>
      </c>
      <c r="H212" s="1">
        <v>31.0</v>
      </c>
      <c r="I212" s="1">
        <v>21.0</v>
      </c>
      <c r="J212" s="1">
        <v>1652.0</v>
      </c>
      <c r="K212" s="1">
        <v>18.4</v>
      </c>
      <c r="L212" s="1">
        <v>7.0</v>
      </c>
      <c r="M212" s="1">
        <v>1.0</v>
      </c>
      <c r="N212" s="1">
        <v>8.0</v>
      </c>
      <c r="O212" s="1">
        <v>3.0</v>
      </c>
      <c r="P212" s="1">
        <v>4.0</v>
      </c>
      <c r="Q212" s="1">
        <v>4.0</v>
      </c>
      <c r="R212" s="1">
        <v>8.0</v>
      </c>
      <c r="S212" s="1">
        <v>0.0</v>
      </c>
      <c r="T212" s="1">
        <v>9.7</v>
      </c>
      <c r="U212" s="1">
        <v>6.6</v>
      </c>
      <c r="V212" s="1">
        <v>2.1</v>
      </c>
      <c r="W212" s="1">
        <v>8.6</v>
      </c>
      <c r="X212" s="1">
        <v>19.0</v>
      </c>
      <c r="Y212" s="1">
        <v>39.0</v>
      </c>
      <c r="Z212" s="1">
        <v>123.0</v>
      </c>
      <c r="AA212" s="1">
        <v>0.38</v>
      </c>
      <c r="AB212" s="1">
        <v>0.05</v>
      </c>
      <c r="AC212" s="1">
        <v>0.44</v>
      </c>
      <c r="AD212" s="1">
        <v>0.16</v>
      </c>
      <c r="AE212" s="1">
        <v>0.22</v>
      </c>
      <c r="AF212" s="1">
        <v>0.53</v>
      </c>
      <c r="AG212" s="1">
        <v>0.11</v>
      </c>
      <c r="AH212" s="1">
        <v>0.64</v>
      </c>
      <c r="AI212" s="1">
        <v>0.36</v>
      </c>
      <c r="AJ212" s="1">
        <v>0.47</v>
      </c>
      <c r="AK212" s="2" t="s">
        <v>28</v>
      </c>
    </row>
    <row r="213" ht="15.75" customHeight="1">
      <c r="A213" s="1">
        <v>13.0</v>
      </c>
      <c r="B213" s="1" t="s">
        <v>106</v>
      </c>
      <c r="C213" s="1">
        <v>34.0</v>
      </c>
      <c r="D213" s="2" t="s">
        <v>332</v>
      </c>
      <c r="E213" s="1" t="s">
        <v>333</v>
      </c>
      <c r="F213" s="2" t="s">
        <v>334</v>
      </c>
      <c r="G213" s="1" t="s">
        <v>105</v>
      </c>
      <c r="H213" s="1">
        <v>13.0</v>
      </c>
      <c r="I213" s="1">
        <v>12.0</v>
      </c>
      <c r="J213" s="1">
        <v>978.0</v>
      </c>
      <c r="K213" s="1">
        <v>10.9</v>
      </c>
      <c r="L213" s="1">
        <v>9.0</v>
      </c>
      <c r="M213" s="1">
        <v>0.0</v>
      </c>
      <c r="N213" s="1">
        <v>9.0</v>
      </c>
      <c r="O213" s="1">
        <v>4.0</v>
      </c>
      <c r="P213" s="1">
        <v>5.0</v>
      </c>
      <c r="Q213" s="1">
        <v>5.0</v>
      </c>
      <c r="R213" s="1">
        <v>3.0</v>
      </c>
      <c r="S213" s="1">
        <v>0.0</v>
      </c>
      <c r="AA213" s="1">
        <v>0.83</v>
      </c>
      <c r="AB213" s="1">
        <v>0.0</v>
      </c>
      <c r="AC213" s="1">
        <v>0.83</v>
      </c>
      <c r="AD213" s="1">
        <v>0.37</v>
      </c>
      <c r="AE213" s="1">
        <v>0.37</v>
      </c>
      <c r="AK213" s="2" t="s">
        <v>28</v>
      </c>
    </row>
    <row r="214" ht="15.75" customHeight="1">
      <c r="A214" s="1">
        <v>14.0</v>
      </c>
      <c r="B214" s="1" t="s">
        <v>44</v>
      </c>
      <c r="C214" s="1">
        <v>16.0</v>
      </c>
      <c r="D214" s="2" t="s">
        <v>335</v>
      </c>
      <c r="E214" s="1" t="s">
        <v>336</v>
      </c>
      <c r="F214" s="2" t="s">
        <v>104</v>
      </c>
      <c r="G214" s="1" t="s">
        <v>33</v>
      </c>
      <c r="H214" s="1">
        <v>32.0</v>
      </c>
      <c r="I214" s="1">
        <v>20.0</v>
      </c>
      <c r="J214" s="1">
        <v>1896.0</v>
      </c>
      <c r="K214" s="1">
        <v>21.1</v>
      </c>
      <c r="L214" s="1">
        <v>14.0</v>
      </c>
      <c r="M214" s="1">
        <v>5.0</v>
      </c>
      <c r="N214" s="1">
        <v>19.0</v>
      </c>
      <c r="O214" s="1">
        <v>14.0</v>
      </c>
      <c r="P214" s="1">
        <v>0.0</v>
      </c>
      <c r="Q214" s="1">
        <v>0.0</v>
      </c>
      <c r="R214" s="1">
        <v>1.0</v>
      </c>
      <c r="S214" s="1">
        <v>0.0</v>
      </c>
      <c r="AA214" s="1">
        <v>0.66</v>
      </c>
      <c r="AB214" s="1">
        <v>0.24</v>
      </c>
      <c r="AC214" s="1">
        <v>0.9</v>
      </c>
      <c r="AD214" s="1">
        <v>0.66</v>
      </c>
      <c r="AE214" s="1">
        <v>0.9</v>
      </c>
      <c r="AK214" s="2" t="s">
        <v>28</v>
      </c>
    </row>
    <row r="215" ht="15.75" customHeight="1">
      <c r="A215" s="1">
        <v>14.0</v>
      </c>
      <c r="B215" s="1" t="s">
        <v>46</v>
      </c>
      <c r="C215" s="1">
        <v>17.0</v>
      </c>
      <c r="D215" s="2" t="s">
        <v>335</v>
      </c>
      <c r="E215" s="1" t="s">
        <v>337</v>
      </c>
      <c r="F215" s="2" t="s">
        <v>104</v>
      </c>
      <c r="G215" s="1" t="s">
        <v>41</v>
      </c>
      <c r="H215" s="1">
        <v>37.0</v>
      </c>
      <c r="I215" s="1">
        <v>34.0</v>
      </c>
      <c r="J215" s="1">
        <v>2927.0</v>
      </c>
      <c r="K215" s="1">
        <v>32.5</v>
      </c>
      <c r="L215" s="1">
        <v>16.0</v>
      </c>
      <c r="M215" s="1">
        <v>6.0</v>
      </c>
      <c r="N215" s="1">
        <v>22.0</v>
      </c>
      <c r="O215" s="1">
        <v>15.0</v>
      </c>
      <c r="P215" s="1">
        <v>1.0</v>
      </c>
      <c r="Q215" s="1">
        <v>1.0</v>
      </c>
      <c r="R215" s="1">
        <v>3.0</v>
      </c>
      <c r="S215" s="1">
        <v>1.0</v>
      </c>
      <c r="AA215" s="1">
        <v>0.49</v>
      </c>
      <c r="AB215" s="1">
        <v>0.18</v>
      </c>
      <c r="AC215" s="1">
        <v>0.68</v>
      </c>
      <c r="AD215" s="1">
        <v>0.46</v>
      </c>
      <c r="AE215" s="1">
        <v>0.65</v>
      </c>
      <c r="AK215" s="2" t="s">
        <v>28</v>
      </c>
    </row>
    <row r="216" ht="15.75" customHeight="1">
      <c r="A216" s="1">
        <v>14.0</v>
      </c>
      <c r="B216" s="1" t="s">
        <v>48</v>
      </c>
      <c r="C216" s="1">
        <v>18.0</v>
      </c>
      <c r="D216" s="2" t="s">
        <v>335</v>
      </c>
      <c r="E216" s="1" t="s">
        <v>338</v>
      </c>
      <c r="F216" s="2" t="s">
        <v>104</v>
      </c>
      <c r="G216" s="1" t="s">
        <v>33</v>
      </c>
      <c r="H216" s="1">
        <v>2.0</v>
      </c>
      <c r="I216" s="1">
        <v>2.0</v>
      </c>
      <c r="J216" s="1">
        <v>180.0</v>
      </c>
      <c r="K216" s="1">
        <v>2.0</v>
      </c>
      <c r="L216" s="1">
        <v>2.0</v>
      </c>
      <c r="M216" s="1">
        <v>0.0</v>
      </c>
      <c r="N216" s="1">
        <v>2.0</v>
      </c>
      <c r="O216" s="1">
        <v>2.0</v>
      </c>
      <c r="P216" s="1">
        <v>0.0</v>
      </c>
      <c r="Q216" s="1">
        <v>1.0</v>
      </c>
      <c r="R216" s="1">
        <v>0.0</v>
      </c>
      <c r="S216" s="1">
        <v>0.0</v>
      </c>
      <c r="AA216" s="1">
        <v>1.0</v>
      </c>
      <c r="AB216" s="1">
        <v>0.0</v>
      </c>
      <c r="AC216" s="1">
        <v>1.0</v>
      </c>
      <c r="AD216" s="1">
        <v>1.0</v>
      </c>
      <c r="AE216" s="1">
        <v>1.0</v>
      </c>
      <c r="AK216" s="2" t="s">
        <v>28</v>
      </c>
    </row>
    <row r="217" ht="15.75" customHeight="1">
      <c r="A217" s="1">
        <v>14.0</v>
      </c>
      <c r="B217" s="1" t="s">
        <v>48</v>
      </c>
      <c r="C217" s="1">
        <v>18.0</v>
      </c>
      <c r="D217" s="2" t="s">
        <v>148</v>
      </c>
      <c r="E217" s="1" t="s">
        <v>339</v>
      </c>
      <c r="F217" s="2" t="s">
        <v>150</v>
      </c>
      <c r="G217" s="1" t="s">
        <v>195</v>
      </c>
      <c r="H217" s="1">
        <v>8.0</v>
      </c>
      <c r="I217" s="1">
        <v>1.0</v>
      </c>
      <c r="J217" s="1">
        <v>165.0</v>
      </c>
      <c r="K217" s="1">
        <v>1.8</v>
      </c>
      <c r="L217" s="1">
        <v>0.0</v>
      </c>
      <c r="M217" s="1">
        <v>1.0</v>
      </c>
      <c r="N217" s="1">
        <v>1.0</v>
      </c>
      <c r="O217" s="1">
        <v>0.0</v>
      </c>
      <c r="P217" s="1">
        <v>0.0</v>
      </c>
      <c r="Q217" s="1">
        <v>0.0</v>
      </c>
      <c r="R217" s="1">
        <v>0.0</v>
      </c>
      <c r="S217" s="1">
        <v>0.0</v>
      </c>
      <c r="AA217" s="1">
        <v>0.0</v>
      </c>
      <c r="AB217" s="1">
        <v>0.55</v>
      </c>
      <c r="AC217" s="1">
        <v>0.55</v>
      </c>
      <c r="AD217" s="1">
        <v>0.0</v>
      </c>
      <c r="AE217" s="1">
        <v>0.55</v>
      </c>
      <c r="AK217" s="2" t="s">
        <v>28</v>
      </c>
    </row>
    <row r="218" ht="15.75" customHeight="1">
      <c r="A218" s="1">
        <v>14.0</v>
      </c>
      <c r="B218" s="1" t="s">
        <v>50</v>
      </c>
      <c r="C218" s="1">
        <v>19.0</v>
      </c>
      <c r="D218" s="2" t="s">
        <v>340</v>
      </c>
      <c r="E218" s="1" t="s">
        <v>341</v>
      </c>
      <c r="F218" s="2" t="s">
        <v>150</v>
      </c>
      <c r="G218" s="1" t="s">
        <v>226</v>
      </c>
      <c r="H218" s="1">
        <v>35.0</v>
      </c>
      <c r="I218" s="1">
        <v>20.0</v>
      </c>
      <c r="J218" s="1">
        <v>2005.0</v>
      </c>
      <c r="K218" s="1">
        <v>22.3</v>
      </c>
      <c r="L218" s="1">
        <v>17.0</v>
      </c>
      <c r="M218" s="1">
        <v>4.0</v>
      </c>
      <c r="N218" s="1">
        <v>21.0</v>
      </c>
      <c r="O218" s="1">
        <v>15.0</v>
      </c>
      <c r="P218" s="1">
        <v>2.0</v>
      </c>
      <c r="Q218" s="1">
        <v>3.0</v>
      </c>
      <c r="R218" s="1">
        <v>3.0</v>
      </c>
      <c r="S218" s="1">
        <v>0.0</v>
      </c>
      <c r="AA218" s="1">
        <v>0.76</v>
      </c>
      <c r="AB218" s="1">
        <v>0.18</v>
      </c>
      <c r="AC218" s="1">
        <v>0.94</v>
      </c>
      <c r="AD218" s="1">
        <v>0.67</v>
      </c>
      <c r="AE218" s="1">
        <v>0.85</v>
      </c>
      <c r="AK218" s="2" t="s">
        <v>28</v>
      </c>
    </row>
    <row r="219" ht="15.75" customHeight="1">
      <c r="A219" s="1">
        <v>14.0</v>
      </c>
      <c r="B219" s="1" t="s">
        <v>52</v>
      </c>
      <c r="C219" s="1">
        <v>20.0</v>
      </c>
      <c r="D219" s="2" t="s">
        <v>148</v>
      </c>
      <c r="E219" s="1" t="s">
        <v>342</v>
      </c>
      <c r="F219" s="2" t="s">
        <v>150</v>
      </c>
      <c r="G219" s="1" t="s">
        <v>41</v>
      </c>
      <c r="H219" s="1">
        <v>2.0</v>
      </c>
      <c r="I219" s="1">
        <v>0.0</v>
      </c>
      <c r="J219" s="1">
        <v>42.0</v>
      </c>
      <c r="K219" s="1">
        <v>0.5</v>
      </c>
      <c r="L219" s="1">
        <v>0.0</v>
      </c>
      <c r="M219" s="1">
        <v>0.0</v>
      </c>
      <c r="N219" s="1">
        <v>0.0</v>
      </c>
      <c r="O219" s="1">
        <v>0.0</v>
      </c>
      <c r="P219" s="1">
        <v>0.0</v>
      </c>
      <c r="Q219" s="1">
        <v>0.0</v>
      </c>
      <c r="R219" s="1">
        <v>0.0</v>
      </c>
      <c r="S219" s="1">
        <v>0.0</v>
      </c>
      <c r="AA219" s="1">
        <v>0.0</v>
      </c>
      <c r="AB219" s="1">
        <v>0.0</v>
      </c>
      <c r="AC219" s="1">
        <v>0.0</v>
      </c>
      <c r="AD219" s="1">
        <v>0.0</v>
      </c>
      <c r="AE219" s="1">
        <v>0.0</v>
      </c>
      <c r="AK219" s="2" t="s">
        <v>28</v>
      </c>
    </row>
    <row r="220" ht="15.75" customHeight="1">
      <c r="A220" s="1">
        <v>14.0</v>
      </c>
      <c r="B220" s="1" t="s">
        <v>52</v>
      </c>
      <c r="C220" s="1">
        <v>20.0</v>
      </c>
      <c r="D220" s="2" t="s">
        <v>343</v>
      </c>
      <c r="E220" s="1" t="s">
        <v>344</v>
      </c>
      <c r="F220" s="2" t="s">
        <v>150</v>
      </c>
      <c r="G220" s="1" t="s">
        <v>105</v>
      </c>
      <c r="H220" s="1">
        <v>31.0</v>
      </c>
      <c r="I220" s="1">
        <v>29.0</v>
      </c>
      <c r="J220" s="1">
        <v>2556.0</v>
      </c>
      <c r="K220" s="1">
        <v>28.4</v>
      </c>
      <c r="L220" s="1">
        <v>15.0</v>
      </c>
      <c r="M220" s="1">
        <v>6.0</v>
      </c>
      <c r="N220" s="1">
        <v>21.0</v>
      </c>
      <c r="O220" s="1">
        <v>15.0</v>
      </c>
      <c r="P220" s="1">
        <v>0.0</v>
      </c>
      <c r="Q220" s="1">
        <v>0.0</v>
      </c>
      <c r="R220" s="1">
        <v>1.0</v>
      </c>
      <c r="S220" s="1">
        <v>0.0</v>
      </c>
      <c r="AA220" s="1">
        <v>0.53</v>
      </c>
      <c r="AB220" s="1">
        <v>0.21</v>
      </c>
      <c r="AC220" s="1">
        <v>0.74</v>
      </c>
      <c r="AD220" s="1">
        <v>0.53</v>
      </c>
      <c r="AE220" s="1">
        <v>0.74</v>
      </c>
      <c r="AK220" s="2" t="s">
        <v>28</v>
      </c>
    </row>
    <row r="221" ht="15.75" customHeight="1">
      <c r="A221" s="1">
        <v>14.0</v>
      </c>
      <c r="B221" s="1" t="s">
        <v>54</v>
      </c>
      <c r="C221" s="1">
        <v>21.0</v>
      </c>
      <c r="D221" s="2" t="s">
        <v>343</v>
      </c>
      <c r="E221" s="1" t="s">
        <v>345</v>
      </c>
      <c r="F221" s="2" t="s">
        <v>150</v>
      </c>
      <c r="G221" s="1" t="s">
        <v>211</v>
      </c>
      <c r="H221" s="1">
        <v>36.0</v>
      </c>
      <c r="I221" s="1">
        <v>32.0</v>
      </c>
      <c r="J221" s="1">
        <v>2870.0</v>
      </c>
      <c r="K221" s="1">
        <v>31.9</v>
      </c>
      <c r="L221" s="1">
        <v>10.0</v>
      </c>
      <c r="M221" s="1">
        <v>5.0</v>
      </c>
      <c r="N221" s="1">
        <v>15.0</v>
      </c>
      <c r="O221" s="1">
        <v>8.0</v>
      </c>
      <c r="P221" s="1">
        <v>2.0</v>
      </c>
      <c r="Q221" s="1">
        <v>2.0</v>
      </c>
      <c r="R221" s="1">
        <v>1.0</v>
      </c>
      <c r="S221" s="1">
        <v>0.0</v>
      </c>
      <c r="AA221" s="1">
        <v>0.31</v>
      </c>
      <c r="AB221" s="1">
        <v>0.16</v>
      </c>
      <c r="AC221" s="1">
        <v>0.47</v>
      </c>
      <c r="AD221" s="1">
        <v>0.25</v>
      </c>
      <c r="AE221" s="1">
        <v>0.41</v>
      </c>
      <c r="AK221" s="2" t="s">
        <v>28</v>
      </c>
    </row>
    <row r="222" ht="15.75" customHeight="1">
      <c r="A222" s="1">
        <v>14.0</v>
      </c>
      <c r="B222" s="1" t="s">
        <v>57</v>
      </c>
      <c r="C222" s="1">
        <v>22.0</v>
      </c>
      <c r="D222" s="2" t="s">
        <v>343</v>
      </c>
      <c r="E222" s="1" t="s">
        <v>346</v>
      </c>
      <c r="F222" s="2" t="s">
        <v>150</v>
      </c>
      <c r="G222" s="1" t="s">
        <v>211</v>
      </c>
      <c r="H222" s="1">
        <v>37.0</v>
      </c>
      <c r="I222" s="1">
        <v>36.0</v>
      </c>
      <c r="J222" s="1">
        <v>3169.0</v>
      </c>
      <c r="K222" s="1">
        <v>35.2</v>
      </c>
      <c r="L222" s="1">
        <v>18.0</v>
      </c>
      <c r="M222" s="1">
        <v>6.0</v>
      </c>
      <c r="N222" s="1">
        <v>24.0</v>
      </c>
      <c r="O222" s="1">
        <v>17.0</v>
      </c>
      <c r="P222" s="1">
        <v>1.0</v>
      </c>
      <c r="Q222" s="1">
        <v>2.0</v>
      </c>
      <c r="R222" s="1">
        <v>3.0</v>
      </c>
      <c r="S222" s="1">
        <v>0.0</v>
      </c>
      <c r="AA222" s="1">
        <v>0.51</v>
      </c>
      <c r="AB222" s="1">
        <v>0.17</v>
      </c>
      <c r="AC222" s="1">
        <v>0.68</v>
      </c>
      <c r="AD222" s="1">
        <v>0.48</v>
      </c>
      <c r="AE222" s="1">
        <v>0.65</v>
      </c>
      <c r="AK222" s="2" t="s">
        <v>28</v>
      </c>
    </row>
    <row r="223" ht="15.75" customHeight="1">
      <c r="A223" s="1">
        <v>14.0</v>
      </c>
      <c r="B223" s="1" t="s">
        <v>59</v>
      </c>
      <c r="C223" s="1">
        <v>23.0</v>
      </c>
      <c r="D223" s="2" t="s">
        <v>343</v>
      </c>
      <c r="E223" s="1" t="s">
        <v>347</v>
      </c>
      <c r="F223" s="2" t="s">
        <v>150</v>
      </c>
      <c r="G223" s="1" t="s">
        <v>204</v>
      </c>
      <c r="H223" s="1">
        <v>37.0</v>
      </c>
      <c r="I223" s="1">
        <v>36.0</v>
      </c>
      <c r="J223" s="1">
        <v>3266.0</v>
      </c>
      <c r="K223" s="1">
        <v>36.3</v>
      </c>
      <c r="L223" s="1">
        <v>25.0</v>
      </c>
      <c r="M223" s="1">
        <v>6.0</v>
      </c>
      <c r="N223" s="1">
        <v>31.0</v>
      </c>
      <c r="O223" s="1">
        <v>24.0</v>
      </c>
      <c r="P223" s="1">
        <v>1.0</v>
      </c>
      <c r="Q223" s="1">
        <v>1.0</v>
      </c>
      <c r="R223" s="1">
        <v>3.0</v>
      </c>
      <c r="S223" s="1">
        <v>0.0</v>
      </c>
      <c r="AA223" s="1">
        <v>0.69</v>
      </c>
      <c r="AB223" s="1">
        <v>0.17</v>
      </c>
      <c r="AC223" s="1">
        <v>0.85</v>
      </c>
      <c r="AD223" s="1">
        <v>0.66</v>
      </c>
      <c r="AE223" s="1">
        <v>0.83</v>
      </c>
      <c r="AK223" s="2" t="s">
        <v>28</v>
      </c>
    </row>
    <row r="224" ht="15.75" customHeight="1">
      <c r="A224" s="1">
        <v>14.0</v>
      </c>
      <c r="B224" s="1" t="s">
        <v>61</v>
      </c>
      <c r="C224" s="1">
        <v>24.0</v>
      </c>
      <c r="D224" s="2" t="s">
        <v>173</v>
      </c>
      <c r="E224" s="1" t="s">
        <v>348</v>
      </c>
      <c r="F224" s="2" t="s">
        <v>150</v>
      </c>
      <c r="G224" s="1" t="s">
        <v>38</v>
      </c>
      <c r="H224" s="1">
        <v>34.0</v>
      </c>
      <c r="I224" s="1">
        <v>33.0</v>
      </c>
      <c r="J224" s="1">
        <v>2867.0</v>
      </c>
      <c r="K224" s="1">
        <v>31.9</v>
      </c>
      <c r="L224" s="1">
        <v>16.0</v>
      </c>
      <c r="M224" s="1">
        <v>7.0</v>
      </c>
      <c r="N224" s="1">
        <v>23.0</v>
      </c>
      <c r="O224" s="1">
        <v>16.0</v>
      </c>
      <c r="P224" s="1">
        <v>0.0</v>
      </c>
      <c r="Q224" s="1">
        <v>1.0</v>
      </c>
      <c r="R224" s="1">
        <v>4.0</v>
      </c>
      <c r="S224" s="1">
        <v>0.0</v>
      </c>
      <c r="T224" s="1">
        <v>13.2</v>
      </c>
      <c r="U224" s="1">
        <v>12.4</v>
      </c>
      <c r="V224" s="1">
        <v>4.7</v>
      </c>
      <c r="W224" s="1">
        <v>17.0</v>
      </c>
      <c r="X224" s="1">
        <v>57.0</v>
      </c>
      <c r="Y224" s="1">
        <v>63.0</v>
      </c>
      <c r="Z224" s="1">
        <v>216.0</v>
      </c>
      <c r="AA224" s="1">
        <v>0.5</v>
      </c>
      <c r="AB224" s="1">
        <v>0.22</v>
      </c>
      <c r="AC224" s="1">
        <v>0.72</v>
      </c>
      <c r="AD224" s="1">
        <v>0.5</v>
      </c>
      <c r="AE224" s="1">
        <v>0.72</v>
      </c>
      <c r="AF224" s="1">
        <v>0.41</v>
      </c>
      <c r="AG224" s="1">
        <v>0.15</v>
      </c>
      <c r="AH224" s="1">
        <v>0.56</v>
      </c>
      <c r="AI224" s="1">
        <v>0.39</v>
      </c>
      <c r="AJ224" s="1">
        <v>0.54</v>
      </c>
      <c r="AK224" s="2" t="s">
        <v>28</v>
      </c>
    </row>
    <row r="225" ht="15.75" customHeight="1">
      <c r="A225" s="1">
        <v>14.0</v>
      </c>
      <c r="B225" s="1" t="s">
        <v>63</v>
      </c>
      <c r="C225" s="1">
        <v>25.0</v>
      </c>
      <c r="D225" s="2" t="s">
        <v>173</v>
      </c>
      <c r="E225" s="1" t="s">
        <v>349</v>
      </c>
      <c r="F225" s="2" t="s">
        <v>150</v>
      </c>
      <c r="G225" s="1" t="s">
        <v>195</v>
      </c>
      <c r="H225" s="1">
        <v>32.0</v>
      </c>
      <c r="I225" s="1">
        <v>22.0</v>
      </c>
      <c r="J225" s="1">
        <v>2136.0</v>
      </c>
      <c r="K225" s="1">
        <v>23.7</v>
      </c>
      <c r="L225" s="1">
        <v>12.0</v>
      </c>
      <c r="M225" s="1">
        <v>0.0</v>
      </c>
      <c r="N225" s="1">
        <v>12.0</v>
      </c>
      <c r="O225" s="1">
        <v>12.0</v>
      </c>
      <c r="P225" s="1">
        <v>0.0</v>
      </c>
      <c r="Q225" s="1">
        <v>0.0</v>
      </c>
      <c r="R225" s="1">
        <v>4.0</v>
      </c>
      <c r="S225" s="1">
        <v>0.0</v>
      </c>
      <c r="T225" s="1">
        <v>10.5</v>
      </c>
      <c r="U225" s="1">
        <v>10.5</v>
      </c>
      <c r="V225" s="1">
        <v>2.2</v>
      </c>
      <c r="W225" s="1">
        <v>12.7</v>
      </c>
      <c r="X225" s="1">
        <v>44.0</v>
      </c>
      <c r="Y225" s="1">
        <v>55.0</v>
      </c>
      <c r="Z225" s="1">
        <v>200.0</v>
      </c>
      <c r="AA225" s="1">
        <v>0.51</v>
      </c>
      <c r="AB225" s="1">
        <v>0.0</v>
      </c>
      <c r="AC225" s="1">
        <v>0.51</v>
      </c>
      <c r="AD225" s="1">
        <v>0.51</v>
      </c>
      <c r="AE225" s="1">
        <v>0.51</v>
      </c>
      <c r="AF225" s="1">
        <v>0.44</v>
      </c>
      <c r="AG225" s="1">
        <v>0.09</v>
      </c>
      <c r="AH225" s="1">
        <v>0.54</v>
      </c>
      <c r="AI225" s="1">
        <v>0.44</v>
      </c>
      <c r="AJ225" s="1">
        <v>0.54</v>
      </c>
      <c r="AK225" s="2" t="s">
        <v>28</v>
      </c>
    </row>
    <row r="226" ht="15.75" customHeight="1">
      <c r="A226" s="1">
        <v>14.0</v>
      </c>
      <c r="B226" s="1" t="s">
        <v>65</v>
      </c>
      <c r="C226" s="1">
        <v>26.0</v>
      </c>
      <c r="D226" s="2" t="s">
        <v>350</v>
      </c>
      <c r="E226" s="1" t="s">
        <v>351</v>
      </c>
      <c r="F226" s="2" t="s">
        <v>154</v>
      </c>
      <c r="G226" s="1" t="s">
        <v>38</v>
      </c>
      <c r="H226" s="1">
        <v>36.0</v>
      </c>
      <c r="I226" s="1">
        <v>33.0</v>
      </c>
      <c r="J226" s="1">
        <v>2979.0</v>
      </c>
      <c r="K226" s="1">
        <v>33.1</v>
      </c>
      <c r="L226" s="1">
        <v>23.0</v>
      </c>
      <c r="M226" s="1">
        <v>2.0</v>
      </c>
      <c r="N226" s="1">
        <v>25.0</v>
      </c>
      <c r="O226" s="1">
        <v>17.0</v>
      </c>
      <c r="P226" s="1">
        <v>6.0</v>
      </c>
      <c r="Q226" s="1">
        <v>6.0</v>
      </c>
      <c r="R226" s="1">
        <v>2.0</v>
      </c>
      <c r="S226" s="1">
        <v>0.0</v>
      </c>
      <c r="T226" s="1">
        <v>19.0</v>
      </c>
      <c r="U226" s="1">
        <v>14.3</v>
      </c>
      <c r="V226" s="1">
        <v>4.5</v>
      </c>
      <c r="W226" s="1">
        <v>18.8</v>
      </c>
      <c r="X226" s="1">
        <v>48.0</v>
      </c>
      <c r="Y226" s="1">
        <v>76.0</v>
      </c>
      <c r="Z226" s="1">
        <v>289.0</v>
      </c>
      <c r="AA226" s="1">
        <v>0.69</v>
      </c>
      <c r="AB226" s="1">
        <v>0.06</v>
      </c>
      <c r="AC226" s="1">
        <v>0.76</v>
      </c>
      <c r="AD226" s="1">
        <v>0.51</v>
      </c>
      <c r="AE226" s="1">
        <v>0.57</v>
      </c>
      <c r="AF226" s="1">
        <v>0.57</v>
      </c>
      <c r="AG226" s="1">
        <v>0.14</v>
      </c>
      <c r="AH226" s="1">
        <v>0.71</v>
      </c>
      <c r="AI226" s="1">
        <v>0.43</v>
      </c>
      <c r="AJ226" s="1">
        <v>0.57</v>
      </c>
      <c r="AK226" s="2" t="s">
        <v>28</v>
      </c>
    </row>
    <row r="227" ht="15.75" customHeight="1">
      <c r="A227" s="1">
        <v>14.0</v>
      </c>
      <c r="B227" s="1" t="s">
        <v>67</v>
      </c>
      <c r="C227" s="1">
        <v>27.0</v>
      </c>
      <c r="D227" s="2" t="s">
        <v>350</v>
      </c>
      <c r="E227" s="1" t="s">
        <v>352</v>
      </c>
      <c r="F227" s="2" t="s">
        <v>154</v>
      </c>
      <c r="G227" s="1" t="s">
        <v>33</v>
      </c>
      <c r="H227" s="1">
        <v>36.0</v>
      </c>
      <c r="I227" s="1">
        <v>32.0</v>
      </c>
      <c r="J227" s="1">
        <v>2884.0</v>
      </c>
      <c r="K227" s="1">
        <v>32.0</v>
      </c>
      <c r="L227" s="1">
        <v>24.0</v>
      </c>
      <c r="M227" s="1">
        <v>11.0</v>
      </c>
      <c r="N227" s="1">
        <v>35.0</v>
      </c>
      <c r="O227" s="1">
        <v>18.0</v>
      </c>
      <c r="P227" s="1">
        <v>6.0</v>
      </c>
      <c r="Q227" s="1">
        <v>6.0</v>
      </c>
      <c r="R227" s="1">
        <v>4.0</v>
      </c>
      <c r="S227" s="1">
        <v>0.0</v>
      </c>
      <c r="T227" s="1">
        <v>23.0</v>
      </c>
      <c r="U227" s="1">
        <v>18.2</v>
      </c>
      <c r="V227" s="1">
        <v>7.0</v>
      </c>
      <c r="W227" s="1">
        <v>25.3</v>
      </c>
      <c r="X227" s="1">
        <v>77.0</v>
      </c>
      <c r="Y227" s="1">
        <v>82.0</v>
      </c>
      <c r="Z227" s="1">
        <v>295.0</v>
      </c>
      <c r="AA227" s="1">
        <v>0.75</v>
      </c>
      <c r="AB227" s="1">
        <v>0.34</v>
      </c>
      <c r="AC227" s="1">
        <v>1.09</v>
      </c>
      <c r="AD227" s="1">
        <v>0.56</v>
      </c>
      <c r="AE227" s="1">
        <v>0.9</v>
      </c>
      <c r="AF227" s="1">
        <v>0.72</v>
      </c>
      <c r="AG227" s="1">
        <v>0.22</v>
      </c>
      <c r="AH227" s="1">
        <v>0.94</v>
      </c>
      <c r="AI227" s="1">
        <v>0.57</v>
      </c>
      <c r="AJ227" s="1">
        <v>0.79</v>
      </c>
      <c r="AK227" s="2" t="s">
        <v>28</v>
      </c>
    </row>
    <row r="228" ht="15.75" customHeight="1">
      <c r="A228" s="1">
        <v>14.0</v>
      </c>
      <c r="B228" s="1" t="s">
        <v>69</v>
      </c>
      <c r="C228" s="1">
        <v>28.0</v>
      </c>
      <c r="D228" s="2" t="s">
        <v>148</v>
      </c>
      <c r="E228" s="1" t="s">
        <v>353</v>
      </c>
      <c r="F228" s="2" t="s">
        <v>150</v>
      </c>
      <c r="G228" s="1" t="s">
        <v>41</v>
      </c>
      <c r="H228" s="1">
        <v>26.0</v>
      </c>
      <c r="I228" s="1">
        <v>16.0</v>
      </c>
      <c r="J228" s="1">
        <v>1589.0</v>
      </c>
      <c r="K228" s="1">
        <v>17.7</v>
      </c>
      <c r="L228" s="1">
        <v>8.0</v>
      </c>
      <c r="M228" s="1">
        <v>0.0</v>
      </c>
      <c r="N228" s="1">
        <v>8.0</v>
      </c>
      <c r="O228" s="1">
        <v>7.0</v>
      </c>
      <c r="P228" s="1">
        <v>1.0</v>
      </c>
      <c r="Q228" s="1">
        <v>1.0</v>
      </c>
      <c r="R228" s="1">
        <v>1.0</v>
      </c>
      <c r="S228" s="1">
        <v>0.0</v>
      </c>
      <c r="T228" s="1">
        <v>6.6</v>
      </c>
      <c r="U228" s="1">
        <v>5.8</v>
      </c>
      <c r="V228" s="1">
        <v>3.0</v>
      </c>
      <c r="W228" s="1">
        <v>8.8</v>
      </c>
      <c r="X228" s="1">
        <v>29.0</v>
      </c>
      <c r="Y228" s="1">
        <v>19.0</v>
      </c>
      <c r="Z228" s="1">
        <v>125.0</v>
      </c>
      <c r="AA228" s="1">
        <v>0.45</v>
      </c>
      <c r="AB228" s="1">
        <v>0.0</v>
      </c>
      <c r="AC228" s="1">
        <v>0.45</v>
      </c>
      <c r="AD228" s="1">
        <v>0.4</v>
      </c>
      <c r="AE228" s="1">
        <v>0.4</v>
      </c>
      <c r="AF228" s="1">
        <v>0.38</v>
      </c>
      <c r="AG228" s="1">
        <v>0.17</v>
      </c>
      <c r="AH228" s="1">
        <v>0.54</v>
      </c>
      <c r="AI228" s="1">
        <v>0.33</v>
      </c>
      <c r="AJ228" s="1">
        <v>0.5</v>
      </c>
      <c r="AK228" s="2" t="s">
        <v>28</v>
      </c>
    </row>
    <row r="229" ht="15.75" customHeight="1">
      <c r="A229" s="1">
        <v>14.0</v>
      </c>
      <c r="B229" s="1" t="s">
        <v>73</v>
      </c>
      <c r="C229" s="1">
        <v>29.0</v>
      </c>
      <c r="D229" s="2" t="s">
        <v>350</v>
      </c>
      <c r="E229" s="1" t="s">
        <v>354</v>
      </c>
      <c r="F229" s="2" t="s">
        <v>154</v>
      </c>
      <c r="G229" s="1" t="s">
        <v>41</v>
      </c>
      <c r="H229" s="1">
        <v>25.0</v>
      </c>
      <c r="I229" s="1">
        <v>19.0</v>
      </c>
      <c r="J229" s="1">
        <v>1660.0</v>
      </c>
      <c r="K229" s="1">
        <v>18.4</v>
      </c>
      <c r="L229" s="1">
        <v>10.0</v>
      </c>
      <c r="M229" s="1">
        <v>6.0</v>
      </c>
      <c r="N229" s="1">
        <v>16.0</v>
      </c>
      <c r="O229" s="1">
        <v>8.0</v>
      </c>
      <c r="P229" s="1">
        <v>2.0</v>
      </c>
      <c r="Q229" s="1">
        <v>2.0</v>
      </c>
      <c r="R229" s="1">
        <v>1.0</v>
      </c>
      <c r="S229" s="1">
        <v>0.0</v>
      </c>
      <c r="T229" s="1">
        <v>9.0</v>
      </c>
      <c r="U229" s="1">
        <v>7.4</v>
      </c>
      <c r="V229" s="1">
        <v>4.1</v>
      </c>
      <c r="W229" s="1">
        <v>11.5</v>
      </c>
      <c r="X229" s="1">
        <v>34.0</v>
      </c>
      <c r="Y229" s="1">
        <v>41.0</v>
      </c>
      <c r="Z229" s="1">
        <v>159.0</v>
      </c>
      <c r="AA229" s="1">
        <v>0.54</v>
      </c>
      <c r="AB229" s="1">
        <v>0.33</v>
      </c>
      <c r="AC229" s="1">
        <v>0.87</v>
      </c>
      <c r="AD229" s="1">
        <v>0.43</v>
      </c>
      <c r="AE229" s="1">
        <v>0.76</v>
      </c>
      <c r="AF229" s="1">
        <v>0.49</v>
      </c>
      <c r="AG229" s="1">
        <v>0.22</v>
      </c>
      <c r="AH229" s="1">
        <v>0.71</v>
      </c>
      <c r="AI229" s="1">
        <v>0.4</v>
      </c>
      <c r="AJ229" s="1">
        <v>0.62</v>
      </c>
      <c r="AK229" s="2" t="s">
        <v>28</v>
      </c>
    </row>
    <row r="230" ht="15.75" customHeight="1">
      <c r="A230" s="1">
        <v>14.0</v>
      </c>
      <c r="B230" s="1" t="s">
        <v>101</v>
      </c>
      <c r="C230" s="1">
        <v>30.0</v>
      </c>
      <c r="D230" s="2" t="s">
        <v>156</v>
      </c>
      <c r="E230" s="1" t="s">
        <v>355</v>
      </c>
      <c r="F230" s="2" t="s">
        <v>154</v>
      </c>
      <c r="G230" s="1" t="s">
        <v>195</v>
      </c>
      <c r="H230" s="1">
        <v>32.0</v>
      </c>
      <c r="I230" s="1">
        <v>30.0</v>
      </c>
      <c r="J230" s="1">
        <v>2641.0</v>
      </c>
      <c r="K230" s="1">
        <v>29.3</v>
      </c>
      <c r="L230" s="1">
        <v>13.0</v>
      </c>
      <c r="M230" s="1">
        <v>3.0</v>
      </c>
      <c r="N230" s="1">
        <v>16.0</v>
      </c>
      <c r="O230" s="1">
        <v>13.0</v>
      </c>
      <c r="P230" s="1">
        <v>0.0</v>
      </c>
      <c r="Q230" s="1">
        <v>1.0</v>
      </c>
      <c r="R230" s="1">
        <v>5.0</v>
      </c>
      <c r="S230" s="1">
        <v>1.0</v>
      </c>
      <c r="T230" s="1">
        <v>9.8</v>
      </c>
      <c r="U230" s="1">
        <v>9.0</v>
      </c>
      <c r="V230" s="1">
        <v>2.4</v>
      </c>
      <c r="W230" s="1">
        <v>11.4</v>
      </c>
      <c r="X230" s="1">
        <v>37.0</v>
      </c>
      <c r="Y230" s="1">
        <v>37.0</v>
      </c>
      <c r="Z230" s="1">
        <v>234.0</v>
      </c>
      <c r="AA230" s="1">
        <v>0.44</v>
      </c>
      <c r="AB230" s="1">
        <v>0.1</v>
      </c>
      <c r="AC230" s="1">
        <v>0.55</v>
      </c>
      <c r="AD230" s="1">
        <v>0.44</v>
      </c>
      <c r="AE230" s="1">
        <v>0.55</v>
      </c>
      <c r="AF230" s="1">
        <v>0.33</v>
      </c>
      <c r="AG230" s="1">
        <v>0.08</v>
      </c>
      <c r="AH230" s="1">
        <v>0.42</v>
      </c>
      <c r="AI230" s="1">
        <v>0.31</v>
      </c>
      <c r="AJ230" s="1">
        <v>0.39</v>
      </c>
      <c r="AK230" s="2" t="s">
        <v>28</v>
      </c>
    </row>
    <row r="231" ht="15.75" customHeight="1">
      <c r="A231" s="1">
        <v>14.0</v>
      </c>
      <c r="B231" s="1" t="s">
        <v>106</v>
      </c>
      <c r="C231" s="1">
        <v>31.0</v>
      </c>
      <c r="D231" s="2" t="s">
        <v>356</v>
      </c>
      <c r="E231" s="1" t="s">
        <v>357</v>
      </c>
      <c r="F231" s="2" t="s">
        <v>154</v>
      </c>
      <c r="G231" s="1" t="s">
        <v>38</v>
      </c>
      <c r="H231" s="1">
        <v>13.0</v>
      </c>
      <c r="I231" s="1">
        <v>12.0</v>
      </c>
      <c r="J231" s="1">
        <v>968.0</v>
      </c>
      <c r="K231" s="1">
        <v>10.8</v>
      </c>
      <c r="L231" s="1">
        <v>5.0</v>
      </c>
      <c r="M231" s="1">
        <v>4.0</v>
      </c>
      <c r="N231" s="1">
        <v>9.0</v>
      </c>
      <c r="O231" s="1">
        <v>4.0</v>
      </c>
      <c r="P231" s="1">
        <v>1.0</v>
      </c>
      <c r="Q231" s="1">
        <v>1.0</v>
      </c>
      <c r="R231" s="1">
        <v>1.0</v>
      </c>
      <c r="S231" s="1">
        <v>0.0</v>
      </c>
      <c r="T231" s="1">
        <v>4.6</v>
      </c>
      <c r="U231" s="1">
        <v>3.8</v>
      </c>
      <c r="V231" s="1">
        <v>1.5</v>
      </c>
      <c r="W231" s="1">
        <v>5.3</v>
      </c>
      <c r="X231" s="1">
        <v>10.0</v>
      </c>
      <c r="Y231" s="1">
        <v>11.0</v>
      </c>
      <c r="Z231" s="1">
        <v>79.0</v>
      </c>
      <c r="AA231" s="1">
        <v>0.46</v>
      </c>
      <c r="AB231" s="1">
        <v>0.37</v>
      </c>
      <c r="AC231" s="1">
        <v>0.84</v>
      </c>
      <c r="AD231" s="1">
        <v>0.37</v>
      </c>
      <c r="AE231" s="1">
        <v>0.74</v>
      </c>
      <c r="AF231" s="1">
        <v>0.42</v>
      </c>
      <c r="AG231" s="1">
        <v>0.14</v>
      </c>
      <c r="AH231" s="1">
        <v>0.57</v>
      </c>
      <c r="AI231" s="1">
        <v>0.35</v>
      </c>
      <c r="AJ231" s="1">
        <v>0.49</v>
      </c>
      <c r="AK231" s="2" t="s">
        <v>28</v>
      </c>
    </row>
    <row r="232" ht="15.75" customHeight="1">
      <c r="A232" s="1">
        <v>15.0</v>
      </c>
      <c r="B232" s="1" t="s">
        <v>48</v>
      </c>
      <c r="C232" s="1">
        <v>16.0</v>
      </c>
      <c r="D232" s="2" t="s">
        <v>159</v>
      </c>
      <c r="E232" s="1" t="s">
        <v>358</v>
      </c>
      <c r="F232" s="2" t="s">
        <v>150</v>
      </c>
      <c r="G232" s="1" t="s">
        <v>226</v>
      </c>
      <c r="H232" s="1">
        <v>3.0</v>
      </c>
      <c r="I232" s="1">
        <v>0.0</v>
      </c>
      <c r="J232" s="1">
        <v>30.0</v>
      </c>
      <c r="K232" s="1">
        <v>0.3</v>
      </c>
      <c r="L232" s="1">
        <v>0.0</v>
      </c>
      <c r="M232" s="1">
        <v>0.0</v>
      </c>
      <c r="N232" s="1">
        <v>0.0</v>
      </c>
      <c r="O232" s="1">
        <v>0.0</v>
      </c>
      <c r="P232" s="1">
        <v>0.0</v>
      </c>
      <c r="Q232" s="1">
        <v>0.0</v>
      </c>
      <c r="R232" s="1">
        <v>0.0</v>
      </c>
      <c r="S232" s="1">
        <v>0.0</v>
      </c>
      <c r="AA232" s="1">
        <v>0.0</v>
      </c>
      <c r="AB232" s="1">
        <v>0.0</v>
      </c>
      <c r="AC232" s="1">
        <v>0.0</v>
      </c>
      <c r="AD232" s="1">
        <v>0.0</v>
      </c>
      <c r="AE232" s="1">
        <v>0.0</v>
      </c>
      <c r="AK232" s="2" t="s">
        <v>28</v>
      </c>
    </row>
    <row r="233" ht="15.75" customHeight="1">
      <c r="A233" s="1">
        <v>15.0</v>
      </c>
      <c r="B233" s="1" t="s">
        <v>50</v>
      </c>
      <c r="C233" s="1">
        <v>17.0</v>
      </c>
      <c r="D233" s="2" t="s">
        <v>159</v>
      </c>
      <c r="E233" s="1" t="s">
        <v>359</v>
      </c>
      <c r="F233" s="2" t="s">
        <v>150</v>
      </c>
      <c r="G233" s="1" t="s">
        <v>204</v>
      </c>
      <c r="H233" s="1">
        <v>24.0</v>
      </c>
      <c r="I233" s="1">
        <v>19.0</v>
      </c>
      <c r="J233" s="1">
        <v>1748.0</v>
      </c>
      <c r="K233" s="1">
        <v>19.4</v>
      </c>
      <c r="L233" s="1">
        <v>2.0</v>
      </c>
      <c r="M233" s="1">
        <v>2.0</v>
      </c>
      <c r="N233" s="1">
        <v>4.0</v>
      </c>
      <c r="O233" s="1">
        <v>2.0</v>
      </c>
      <c r="P233" s="1">
        <v>0.0</v>
      </c>
      <c r="Q233" s="1">
        <v>0.0</v>
      </c>
      <c r="R233" s="1">
        <v>1.0</v>
      </c>
      <c r="S233" s="1">
        <v>0.0</v>
      </c>
      <c r="AA233" s="1">
        <v>0.1</v>
      </c>
      <c r="AB233" s="1">
        <v>0.1</v>
      </c>
      <c r="AC233" s="1">
        <v>0.21</v>
      </c>
      <c r="AD233" s="1">
        <v>0.1</v>
      </c>
      <c r="AE233" s="1">
        <v>0.21</v>
      </c>
      <c r="AK233" s="2" t="s">
        <v>28</v>
      </c>
    </row>
    <row r="234" ht="15.75" customHeight="1">
      <c r="A234" s="1">
        <v>15.0</v>
      </c>
      <c r="B234" s="1" t="s">
        <v>52</v>
      </c>
      <c r="C234" s="1">
        <v>18.0</v>
      </c>
      <c r="D234" s="2" t="s">
        <v>159</v>
      </c>
      <c r="E234" s="1" t="s">
        <v>360</v>
      </c>
      <c r="F234" s="2" t="s">
        <v>150</v>
      </c>
      <c r="G234" s="1" t="s">
        <v>38</v>
      </c>
      <c r="H234" s="1">
        <v>33.0</v>
      </c>
      <c r="I234" s="1">
        <v>24.0</v>
      </c>
      <c r="J234" s="1">
        <v>2218.0</v>
      </c>
      <c r="K234" s="1">
        <v>24.6</v>
      </c>
      <c r="L234" s="1">
        <v>9.0</v>
      </c>
      <c r="M234" s="1">
        <v>5.0</v>
      </c>
      <c r="N234" s="1">
        <v>14.0</v>
      </c>
      <c r="O234" s="1">
        <v>9.0</v>
      </c>
      <c r="P234" s="1">
        <v>0.0</v>
      </c>
      <c r="Q234" s="1">
        <v>0.0</v>
      </c>
      <c r="R234" s="1">
        <v>3.0</v>
      </c>
      <c r="S234" s="1">
        <v>0.0</v>
      </c>
      <c r="AA234" s="1">
        <v>0.37</v>
      </c>
      <c r="AB234" s="1">
        <v>0.2</v>
      </c>
      <c r="AC234" s="1">
        <v>0.57</v>
      </c>
      <c r="AD234" s="1">
        <v>0.37</v>
      </c>
      <c r="AE234" s="1">
        <v>0.57</v>
      </c>
      <c r="AK234" s="2" t="s">
        <v>28</v>
      </c>
    </row>
    <row r="235" ht="15.75" customHeight="1">
      <c r="A235" s="1">
        <v>15.0</v>
      </c>
      <c r="B235" s="1" t="s">
        <v>54</v>
      </c>
      <c r="C235" s="1">
        <v>19.0</v>
      </c>
      <c r="D235" s="2" t="s">
        <v>159</v>
      </c>
      <c r="E235" s="1" t="s">
        <v>361</v>
      </c>
      <c r="F235" s="2" t="s">
        <v>150</v>
      </c>
      <c r="G235" s="1" t="s">
        <v>195</v>
      </c>
      <c r="H235" s="1">
        <v>35.0</v>
      </c>
      <c r="I235" s="1">
        <v>34.0</v>
      </c>
      <c r="J235" s="1">
        <v>3045.0</v>
      </c>
      <c r="K235" s="1">
        <v>33.8</v>
      </c>
      <c r="L235" s="1">
        <v>7.0</v>
      </c>
      <c r="M235" s="1">
        <v>7.0</v>
      </c>
      <c r="N235" s="1">
        <v>14.0</v>
      </c>
      <c r="O235" s="1">
        <v>7.0</v>
      </c>
      <c r="P235" s="1">
        <v>0.0</v>
      </c>
      <c r="Q235" s="1">
        <v>0.0</v>
      </c>
      <c r="R235" s="1">
        <v>5.0</v>
      </c>
      <c r="S235" s="1">
        <v>0.0</v>
      </c>
      <c r="AA235" s="1">
        <v>0.21</v>
      </c>
      <c r="AB235" s="1">
        <v>0.21</v>
      </c>
      <c r="AC235" s="1">
        <v>0.41</v>
      </c>
      <c r="AD235" s="1">
        <v>0.21</v>
      </c>
      <c r="AE235" s="1">
        <v>0.41</v>
      </c>
      <c r="AK235" s="2" t="s">
        <v>28</v>
      </c>
    </row>
    <row r="236" ht="15.75" customHeight="1">
      <c r="A236" s="1">
        <v>15.0</v>
      </c>
      <c r="B236" s="1" t="s">
        <v>57</v>
      </c>
      <c r="C236" s="1">
        <v>20.0</v>
      </c>
      <c r="D236" s="2" t="s">
        <v>270</v>
      </c>
      <c r="E236" s="1" t="s">
        <v>362</v>
      </c>
      <c r="F236" s="2" t="s">
        <v>150</v>
      </c>
      <c r="G236" s="1" t="s">
        <v>155</v>
      </c>
      <c r="H236" s="1">
        <v>31.0</v>
      </c>
      <c r="I236" s="1">
        <v>23.0</v>
      </c>
      <c r="J236" s="1">
        <v>1920.0</v>
      </c>
      <c r="K236" s="1">
        <v>21.3</v>
      </c>
      <c r="L236" s="1">
        <v>6.0</v>
      </c>
      <c r="M236" s="1">
        <v>2.0</v>
      </c>
      <c r="N236" s="1">
        <v>8.0</v>
      </c>
      <c r="O236" s="1">
        <v>6.0</v>
      </c>
      <c r="P236" s="1">
        <v>0.0</v>
      </c>
      <c r="Q236" s="1">
        <v>0.0</v>
      </c>
      <c r="R236" s="1">
        <v>1.0</v>
      </c>
      <c r="S236" s="1">
        <v>0.0</v>
      </c>
      <c r="AA236" s="1">
        <v>0.28</v>
      </c>
      <c r="AB236" s="1">
        <v>0.09</v>
      </c>
      <c r="AC236" s="1">
        <v>0.37</v>
      </c>
      <c r="AD236" s="1">
        <v>0.28</v>
      </c>
      <c r="AE236" s="1">
        <v>0.37</v>
      </c>
      <c r="AK236" s="2" t="s">
        <v>28</v>
      </c>
    </row>
    <row r="237" ht="15.75" customHeight="1">
      <c r="A237" s="1">
        <v>15.0</v>
      </c>
      <c r="B237" s="1" t="s">
        <v>59</v>
      </c>
      <c r="C237" s="1">
        <v>21.0</v>
      </c>
      <c r="D237" s="2" t="s">
        <v>270</v>
      </c>
      <c r="E237" s="1" t="s">
        <v>363</v>
      </c>
      <c r="F237" s="2" t="s">
        <v>150</v>
      </c>
      <c r="G237" s="1" t="s">
        <v>41</v>
      </c>
      <c r="H237" s="1">
        <v>33.0</v>
      </c>
      <c r="I237" s="1">
        <v>29.0</v>
      </c>
      <c r="J237" s="1">
        <v>2508.0</v>
      </c>
      <c r="K237" s="1">
        <v>27.9</v>
      </c>
      <c r="L237" s="1">
        <v>7.0</v>
      </c>
      <c r="M237" s="1">
        <v>8.0</v>
      </c>
      <c r="N237" s="1">
        <v>15.0</v>
      </c>
      <c r="O237" s="1">
        <v>7.0</v>
      </c>
      <c r="P237" s="1">
        <v>0.0</v>
      </c>
      <c r="Q237" s="1">
        <v>0.0</v>
      </c>
      <c r="R237" s="1">
        <v>7.0</v>
      </c>
      <c r="S237" s="1">
        <v>0.0</v>
      </c>
      <c r="AA237" s="1">
        <v>0.25</v>
      </c>
      <c r="AB237" s="1">
        <v>0.29</v>
      </c>
      <c r="AC237" s="1">
        <v>0.54</v>
      </c>
      <c r="AD237" s="1">
        <v>0.25</v>
      </c>
      <c r="AE237" s="1">
        <v>0.54</v>
      </c>
      <c r="AK237" s="2" t="s">
        <v>28</v>
      </c>
    </row>
    <row r="238" ht="15.75" customHeight="1">
      <c r="A238" s="1">
        <v>15.0</v>
      </c>
      <c r="B238" s="1" t="s">
        <v>61</v>
      </c>
      <c r="C238" s="1">
        <v>22.0</v>
      </c>
      <c r="D238" s="2" t="s">
        <v>270</v>
      </c>
      <c r="E238" s="1" t="s">
        <v>364</v>
      </c>
      <c r="F238" s="2" t="s">
        <v>150</v>
      </c>
      <c r="G238" s="1" t="s">
        <v>33</v>
      </c>
      <c r="H238" s="1">
        <v>33.0</v>
      </c>
      <c r="I238" s="1">
        <v>29.0</v>
      </c>
      <c r="J238" s="1">
        <v>2587.0</v>
      </c>
      <c r="K238" s="1">
        <v>28.7</v>
      </c>
      <c r="L238" s="1">
        <v>18.0</v>
      </c>
      <c r="M238" s="1">
        <v>11.0</v>
      </c>
      <c r="N238" s="1">
        <v>29.0</v>
      </c>
      <c r="O238" s="1">
        <v>17.0</v>
      </c>
      <c r="P238" s="1">
        <v>1.0</v>
      </c>
      <c r="Q238" s="1">
        <v>1.0</v>
      </c>
      <c r="R238" s="1">
        <v>4.0</v>
      </c>
      <c r="S238" s="1">
        <v>2.0</v>
      </c>
      <c r="T238" s="1">
        <v>16.2</v>
      </c>
      <c r="U238" s="1">
        <v>15.3</v>
      </c>
      <c r="V238" s="1">
        <v>7.3</v>
      </c>
      <c r="W238" s="1">
        <v>22.6</v>
      </c>
      <c r="X238" s="1">
        <v>116.0</v>
      </c>
      <c r="Y238" s="1">
        <v>94.0</v>
      </c>
      <c r="Z238" s="1">
        <v>410.0</v>
      </c>
      <c r="AA238" s="1">
        <v>0.63</v>
      </c>
      <c r="AB238" s="1">
        <v>0.38</v>
      </c>
      <c r="AC238" s="1">
        <v>1.01</v>
      </c>
      <c r="AD238" s="1">
        <v>0.59</v>
      </c>
      <c r="AE238" s="1">
        <v>0.97</v>
      </c>
      <c r="AF238" s="1">
        <v>0.56</v>
      </c>
      <c r="AG238" s="1">
        <v>0.25</v>
      </c>
      <c r="AH238" s="1">
        <v>0.82</v>
      </c>
      <c r="AI238" s="1">
        <v>0.53</v>
      </c>
      <c r="AJ238" s="1">
        <v>0.79</v>
      </c>
      <c r="AK238" s="2" t="s">
        <v>28</v>
      </c>
    </row>
    <row r="239" ht="15.75" customHeight="1">
      <c r="A239" s="1">
        <v>15.0</v>
      </c>
      <c r="B239" s="1" t="s">
        <v>63</v>
      </c>
      <c r="C239" s="1">
        <v>23.0</v>
      </c>
      <c r="D239" s="2" t="s">
        <v>270</v>
      </c>
      <c r="E239" s="1" t="s">
        <v>365</v>
      </c>
      <c r="F239" s="2" t="s">
        <v>150</v>
      </c>
      <c r="G239" s="1" t="s">
        <v>33</v>
      </c>
      <c r="H239" s="1">
        <v>34.0</v>
      </c>
      <c r="I239" s="1">
        <v>31.0</v>
      </c>
      <c r="J239" s="1">
        <v>2771.0</v>
      </c>
      <c r="K239" s="1">
        <v>30.8</v>
      </c>
      <c r="L239" s="1">
        <v>17.0</v>
      </c>
      <c r="M239" s="1">
        <v>9.0</v>
      </c>
      <c r="N239" s="1">
        <v>26.0</v>
      </c>
      <c r="O239" s="1">
        <v>17.0</v>
      </c>
      <c r="P239" s="1">
        <v>0.0</v>
      </c>
      <c r="Q239" s="1">
        <v>0.0</v>
      </c>
      <c r="R239" s="1">
        <v>3.0</v>
      </c>
      <c r="S239" s="1">
        <v>0.0</v>
      </c>
      <c r="T239" s="1">
        <v>13.7</v>
      </c>
      <c r="U239" s="1">
        <v>13.7</v>
      </c>
      <c r="V239" s="1">
        <v>9.6</v>
      </c>
      <c r="W239" s="1">
        <v>23.3</v>
      </c>
      <c r="X239" s="1">
        <v>155.0</v>
      </c>
      <c r="Y239" s="1">
        <v>87.0</v>
      </c>
      <c r="Z239" s="1">
        <v>436.0</v>
      </c>
      <c r="AA239" s="1">
        <v>0.55</v>
      </c>
      <c r="AB239" s="1">
        <v>0.29</v>
      </c>
      <c r="AC239" s="1">
        <v>0.84</v>
      </c>
      <c r="AD239" s="1">
        <v>0.55</v>
      </c>
      <c r="AE239" s="1">
        <v>0.84</v>
      </c>
      <c r="AF239" s="1">
        <v>0.44</v>
      </c>
      <c r="AG239" s="1">
        <v>0.31</v>
      </c>
      <c r="AH239" s="1">
        <v>0.76</v>
      </c>
      <c r="AI239" s="1">
        <v>0.44</v>
      </c>
      <c r="AJ239" s="1">
        <v>0.76</v>
      </c>
      <c r="AK239" s="2" t="s">
        <v>28</v>
      </c>
    </row>
    <row r="240" ht="15.75" customHeight="1">
      <c r="A240" s="1">
        <v>15.0</v>
      </c>
      <c r="B240" s="1" t="s">
        <v>65</v>
      </c>
      <c r="C240" s="1">
        <v>24.0</v>
      </c>
      <c r="D240" s="2" t="s">
        <v>270</v>
      </c>
      <c r="E240" s="1" t="s">
        <v>366</v>
      </c>
      <c r="F240" s="2" t="s">
        <v>150</v>
      </c>
      <c r="G240" s="1" t="s">
        <v>38</v>
      </c>
      <c r="H240" s="1">
        <v>33.0</v>
      </c>
      <c r="I240" s="1">
        <v>30.0</v>
      </c>
      <c r="J240" s="1">
        <v>2651.0</v>
      </c>
      <c r="K240" s="1">
        <v>29.5</v>
      </c>
      <c r="L240" s="1">
        <v>20.0</v>
      </c>
      <c r="M240" s="1">
        <v>1.0</v>
      </c>
      <c r="N240" s="1">
        <v>21.0</v>
      </c>
      <c r="O240" s="1">
        <v>20.0</v>
      </c>
      <c r="P240" s="1">
        <v>0.0</v>
      </c>
      <c r="Q240" s="1">
        <v>2.0</v>
      </c>
      <c r="R240" s="1">
        <v>5.0</v>
      </c>
      <c r="S240" s="1">
        <v>0.0</v>
      </c>
      <c r="T240" s="1">
        <v>18.2</v>
      </c>
      <c r="U240" s="1">
        <v>16.4</v>
      </c>
      <c r="V240" s="1">
        <v>6.2</v>
      </c>
      <c r="W240" s="1">
        <v>22.7</v>
      </c>
      <c r="X240" s="1">
        <v>151.0</v>
      </c>
      <c r="Y240" s="1">
        <v>100.0</v>
      </c>
      <c r="Z240" s="1">
        <v>429.0</v>
      </c>
      <c r="AA240" s="1">
        <v>0.68</v>
      </c>
      <c r="AB240" s="1">
        <v>0.03</v>
      </c>
      <c r="AC240" s="1">
        <v>0.71</v>
      </c>
      <c r="AD240" s="1">
        <v>0.68</v>
      </c>
      <c r="AE240" s="1">
        <v>0.71</v>
      </c>
      <c r="AF240" s="1">
        <v>0.62</v>
      </c>
      <c r="AG240" s="1">
        <v>0.21</v>
      </c>
      <c r="AH240" s="1">
        <v>0.83</v>
      </c>
      <c r="AI240" s="1">
        <v>0.56</v>
      </c>
      <c r="AJ240" s="1">
        <v>0.77</v>
      </c>
      <c r="AK240" s="2" t="s">
        <v>28</v>
      </c>
    </row>
    <row r="241" ht="15.75" customHeight="1">
      <c r="A241" s="1">
        <v>15.0</v>
      </c>
      <c r="B241" s="1" t="s">
        <v>67</v>
      </c>
      <c r="C241" s="1">
        <v>25.0</v>
      </c>
      <c r="D241" s="2" t="s">
        <v>270</v>
      </c>
      <c r="E241" s="1" t="s">
        <v>367</v>
      </c>
      <c r="F241" s="2" t="s">
        <v>150</v>
      </c>
      <c r="G241" s="1" t="s">
        <v>33</v>
      </c>
      <c r="H241" s="1">
        <v>31.0</v>
      </c>
      <c r="I241" s="1">
        <v>28.0</v>
      </c>
      <c r="J241" s="1">
        <v>2536.0</v>
      </c>
      <c r="K241" s="1">
        <v>28.2</v>
      </c>
      <c r="L241" s="1">
        <v>10.0</v>
      </c>
      <c r="M241" s="1">
        <v>7.0</v>
      </c>
      <c r="N241" s="1">
        <v>17.0</v>
      </c>
      <c r="O241" s="1">
        <v>10.0</v>
      </c>
      <c r="P241" s="1">
        <v>0.0</v>
      </c>
      <c r="Q241" s="1">
        <v>1.0</v>
      </c>
      <c r="R241" s="1">
        <v>4.0</v>
      </c>
      <c r="S241" s="1">
        <v>0.0</v>
      </c>
      <c r="T241" s="1">
        <v>11.0</v>
      </c>
      <c r="U241" s="1">
        <v>10.2</v>
      </c>
      <c r="V241" s="1">
        <v>5.7</v>
      </c>
      <c r="W241" s="1">
        <v>15.9</v>
      </c>
      <c r="X241" s="1">
        <v>129.0</v>
      </c>
      <c r="Y241" s="1">
        <v>67.0</v>
      </c>
      <c r="Z241" s="1">
        <v>351.0</v>
      </c>
      <c r="AA241" s="1">
        <v>0.35</v>
      </c>
      <c r="AB241" s="1">
        <v>0.25</v>
      </c>
      <c r="AC241" s="1">
        <v>0.6</v>
      </c>
      <c r="AD241" s="1">
        <v>0.35</v>
      </c>
      <c r="AE241" s="1">
        <v>0.6</v>
      </c>
      <c r="AF241" s="1">
        <v>0.39</v>
      </c>
      <c r="AG241" s="1">
        <v>0.2</v>
      </c>
      <c r="AH241" s="1">
        <v>0.59</v>
      </c>
      <c r="AI241" s="1">
        <v>0.36</v>
      </c>
      <c r="AJ241" s="1">
        <v>0.57</v>
      </c>
      <c r="AK241" s="2" t="s">
        <v>28</v>
      </c>
    </row>
    <row r="242" ht="15.75" customHeight="1">
      <c r="A242" s="1">
        <v>15.0</v>
      </c>
      <c r="B242" s="1" t="s">
        <v>69</v>
      </c>
      <c r="C242" s="1">
        <v>26.0</v>
      </c>
      <c r="D242" s="2" t="s">
        <v>270</v>
      </c>
      <c r="E242" s="1" t="s">
        <v>368</v>
      </c>
      <c r="F242" s="2" t="s">
        <v>150</v>
      </c>
      <c r="G242" s="1" t="s">
        <v>33</v>
      </c>
      <c r="H242" s="1">
        <v>30.0</v>
      </c>
      <c r="I242" s="1">
        <v>23.0</v>
      </c>
      <c r="J242" s="1">
        <v>2128.0</v>
      </c>
      <c r="K242" s="1">
        <v>23.6</v>
      </c>
      <c r="L242" s="1">
        <v>13.0</v>
      </c>
      <c r="M242" s="1">
        <v>5.0</v>
      </c>
      <c r="N242" s="1">
        <v>18.0</v>
      </c>
      <c r="O242" s="1">
        <v>11.0</v>
      </c>
      <c r="P242" s="1">
        <v>2.0</v>
      </c>
      <c r="Q242" s="1">
        <v>3.0</v>
      </c>
      <c r="R242" s="1">
        <v>1.0</v>
      </c>
      <c r="S242" s="1">
        <v>0.0</v>
      </c>
      <c r="T242" s="1">
        <v>14.0</v>
      </c>
      <c r="U242" s="1">
        <v>11.5</v>
      </c>
      <c r="V242" s="1">
        <v>5.5</v>
      </c>
      <c r="W242" s="1">
        <v>17.0</v>
      </c>
      <c r="X242" s="1">
        <v>108.0</v>
      </c>
      <c r="Y242" s="1">
        <v>65.0</v>
      </c>
      <c r="Z242" s="1">
        <v>317.0</v>
      </c>
      <c r="AA242" s="1">
        <v>0.55</v>
      </c>
      <c r="AB242" s="1">
        <v>0.21</v>
      </c>
      <c r="AC242" s="1">
        <v>0.76</v>
      </c>
      <c r="AD242" s="1">
        <v>0.47</v>
      </c>
      <c r="AE242" s="1">
        <v>0.68</v>
      </c>
      <c r="AF242" s="1">
        <v>0.59</v>
      </c>
      <c r="AG242" s="1">
        <v>0.23</v>
      </c>
      <c r="AH242" s="1">
        <v>0.82</v>
      </c>
      <c r="AI242" s="1">
        <v>0.49</v>
      </c>
      <c r="AJ242" s="1">
        <v>0.72</v>
      </c>
      <c r="AK242" s="2" t="s">
        <v>28</v>
      </c>
    </row>
    <row r="243" ht="15.75" customHeight="1">
      <c r="A243" s="1">
        <v>15.0</v>
      </c>
      <c r="B243" s="1" t="s">
        <v>73</v>
      </c>
      <c r="C243" s="1">
        <v>27.0</v>
      </c>
      <c r="D243" s="2" t="s">
        <v>148</v>
      </c>
      <c r="E243" s="1" t="s">
        <v>369</v>
      </c>
      <c r="F243" s="2" t="s">
        <v>150</v>
      </c>
      <c r="G243" s="1" t="s">
        <v>322</v>
      </c>
      <c r="H243" s="1">
        <v>28.0</v>
      </c>
      <c r="I243" s="1">
        <v>23.0</v>
      </c>
      <c r="J243" s="1">
        <v>1891.0</v>
      </c>
      <c r="K243" s="1">
        <v>21.0</v>
      </c>
      <c r="L243" s="1">
        <v>6.0</v>
      </c>
      <c r="M243" s="1">
        <v>3.0</v>
      </c>
      <c r="N243" s="1">
        <v>9.0</v>
      </c>
      <c r="O243" s="1">
        <v>6.0</v>
      </c>
      <c r="P243" s="1">
        <v>0.0</v>
      </c>
      <c r="Q243" s="1">
        <v>0.0</v>
      </c>
      <c r="R243" s="1">
        <v>4.0</v>
      </c>
      <c r="S243" s="1">
        <v>0.0</v>
      </c>
      <c r="T243" s="1">
        <v>6.2</v>
      </c>
      <c r="U243" s="1">
        <v>6.2</v>
      </c>
      <c r="V243" s="1">
        <v>4.6</v>
      </c>
      <c r="W243" s="1">
        <v>10.8</v>
      </c>
      <c r="X243" s="1">
        <v>81.0</v>
      </c>
      <c r="Y243" s="1">
        <v>59.0</v>
      </c>
      <c r="Z243" s="1">
        <v>186.0</v>
      </c>
      <c r="AA243" s="1">
        <v>0.29</v>
      </c>
      <c r="AB243" s="1">
        <v>0.14</v>
      </c>
      <c r="AC243" s="1">
        <v>0.43</v>
      </c>
      <c r="AD243" s="1">
        <v>0.29</v>
      </c>
      <c r="AE243" s="1">
        <v>0.43</v>
      </c>
      <c r="AF243" s="1">
        <v>0.29</v>
      </c>
      <c r="AG243" s="1">
        <v>0.22</v>
      </c>
      <c r="AH243" s="1">
        <v>0.51</v>
      </c>
      <c r="AI243" s="1">
        <v>0.29</v>
      </c>
      <c r="AJ243" s="1">
        <v>0.51</v>
      </c>
      <c r="AK243" s="2" t="s">
        <v>28</v>
      </c>
    </row>
    <row r="244" ht="15.75" customHeight="1">
      <c r="A244" s="1">
        <v>15.0</v>
      </c>
      <c r="B244" s="1" t="s">
        <v>101</v>
      </c>
      <c r="C244" s="1">
        <v>28.0</v>
      </c>
      <c r="D244" s="2" t="s">
        <v>148</v>
      </c>
      <c r="E244" s="1" t="s">
        <v>370</v>
      </c>
      <c r="F244" s="2" t="s">
        <v>150</v>
      </c>
      <c r="G244" s="1" t="s">
        <v>195</v>
      </c>
      <c r="H244" s="1">
        <v>31.0</v>
      </c>
      <c r="I244" s="1">
        <v>22.0</v>
      </c>
      <c r="J244" s="1">
        <v>1978.0</v>
      </c>
      <c r="K244" s="1">
        <v>22.0</v>
      </c>
      <c r="L244" s="1">
        <v>8.0</v>
      </c>
      <c r="M244" s="1">
        <v>4.0</v>
      </c>
      <c r="N244" s="1">
        <v>12.0</v>
      </c>
      <c r="O244" s="1">
        <v>8.0</v>
      </c>
      <c r="P244" s="1">
        <v>0.0</v>
      </c>
      <c r="Q244" s="1">
        <v>0.0</v>
      </c>
      <c r="R244" s="1">
        <v>7.0</v>
      </c>
      <c r="S244" s="1">
        <v>0.0</v>
      </c>
      <c r="T244" s="1">
        <v>6.5</v>
      </c>
      <c r="U244" s="1">
        <v>6.5</v>
      </c>
      <c r="V244" s="1">
        <v>4.5</v>
      </c>
      <c r="W244" s="1">
        <v>11.0</v>
      </c>
      <c r="X244" s="1">
        <v>120.0</v>
      </c>
      <c r="Y244" s="1">
        <v>78.0</v>
      </c>
      <c r="Z244" s="1">
        <v>242.0</v>
      </c>
      <c r="AA244" s="1">
        <v>0.36</v>
      </c>
      <c r="AB244" s="1">
        <v>0.18</v>
      </c>
      <c r="AC244" s="1">
        <v>0.55</v>
      </c>
      <c r="AD244" s="1">
        <v>0.36</v>
      </c>
      <c r="AE244" s="1">
        <v>0.55</v>
      </c>
      <c r="AF244" s="1">
        <v>0.29</v>
      </c>
      <c r="AG244" s="1">
        <v>0.2</v>
      </c>
      <c r="AH244" s="1">
        <v>0.5</v>
      </c>
      <c r="AI244" s="1">
        <v>0.29</v>
      </c>
      <c r="AJ244" s="1">
        <v>0.5</v>
      </c>
      <c r="AK244" s="2" t="s">
        <v>28</v>
      </c>
    </row>
    <row r="245" ht="15.75" customHeight="1">
      <c r="A245" s="1">
        <v>15.0</v>
      </c>
      <c r="B245" s="1" t="s">
        <v>106</v>
      </c>
      <c r="C245" s="1">
        <v>29.0</v>
      </c>
      <c r="D245" s="2" t="s">
        <v>371</v>
      </c>
      <c r="E245" s="1" t="s">
        <v>372</v>
      </c>
      <c r="F245" s="2" t="s">
        <v>150</v>
      </c>
      <c r="G245" s="1" t="s">
        <v>41</v>
      </c>
      <c r="H245" s="1">
        <v>6.0</v>
      </c>
      <c r="I245" s="1">
        <v>2.0</v>
      </c>
      <c r="J245" s="1">
        <v>148.0</v>
      </c>
      <c r="K245" s="1">
        <v>1.6</v>
      </c>
      <c r="L245" s="1">
        <v>0.0</v>
      </c>
      <c r="M245" s="1">
        <v>1.0</v>
      </c>
      <c r="N245" s="1">
        <v>1.0</v>
      </c>
      <c r="O245" s="1">
        <v>0.0</v>
      </c>
      <c r="P245" s="1">
        <v>0.0</v>
      </c>
      <c r="Q245" s="1">
        <v>0.0</v>
      </c>
      <c r="R245" s="1">
        <v>0.0</v>
      </c>
      <c r="S245" s="1">
        <v>0.0</v>
      </c>
      <c r="T245" s="1">
        <v>0.5</v>
      </c>
      <c r="U245" s="1">
        <v>0.5</v>
      </c>
      <c r="V245" s="1">
        <v>0.2</v>
      </c>
      <c r="W245" s="1">
        <v>0.7</v>
      </c>
      <c r="X245" s="1">
        <v>10.0</v>
      </c>
      <c r="Y245" s="1">
        <v>6.0</v>
      </c>
      <c r="Z245" s="1">
        <v>19.0</v>
      </c>
      <c r="AA245" s="1">
        <v>0.0</v>
      </c>
      <c r="AB245" s="1">
        <v>0.61</v>
      </c>
      <c r="AC245" s="1">
        <v>0.61</v>
      </c>
      <c r="AD245" s="1">
        <v>0.0</v>
      </c>
      <c r="AE245" s="1">
        <v>0.61</v>
      </c>
      <c r="AF245" s="1">
        <v>0.31</v>
      </c>
      <c r="AG245" s="1">
        <v>0.1</v>
      </c>
      <c r="AH245" s="1">
        <v>0.41</v>
      </c>
      <c r="AI245" s="1">
        <v>0.31</v>
      </c>
      <c r="AJ245" s="1">
        <v>0.41</v>
      </c>
      <c r="AK245" s="2" t="s">
        <v>28</v>
      </c>
    </row>
    <row r="246" ht="15.75" customHeight="1">
      <c r="A246" s="1">
        <v>16.0</v>
      </c>
      <c r="B246" s="1" t="s">
        <v>48</v>
      </c>
      <c r="C246" s="1">
        <v>20.0</v>
      </c>
      <c r="D246" s="2" t="s">
        <v>373</v>
      </c>
      <c r="E246" s="1" t="s">
        <v>374</v>
      </c>
      <c r="F246" s="2" t="s">
        <v>375</v>
      </c>
      <c r="G246" s="1" t="s">
        <v>244</v>
      </c>
      <c r="H246" s="1">
        <v>9.0</v>
      </c>
      <c r="I246" s="1">
        <v>4.0</v>
      </c>
      <c r="J246" s="1">
        <v>435.0</v>
      </c>
      <c r="K246" s="1">
        <v>4.8</v>
      </c>
      <c r="L246" s="1">
        <v>0.0</v>
      </c>
      <c r="M246" s="1">
        <v>1.0</v>
      </c>
      <c r="N246" s="1">
        <v>1.0</v>
      </c>
      <c r="O246" s="1">
        <v>0.0</v>
      </c>
      <c r="P246" s="1">
        <v>0.0</v>
      </c>
      <c r="Q246" s="1">
        <v>0.0</v>
      </c>
      <c r="R246" s="1">
        <v>0.0</v>
      </c>
      <c r="S246" s="1">
        <v>0.0</v>
      </c>
      <c r="AA246" s="1">
        <v>0.0</v>
      </c>
      <c r="AB246" s="1">
        <v>0.21</v>
      </c>
      <c r="AC246" s="1">
        <v>0.21</v>
      </c>
      <c r="AD246" s="1">
        <v>0.0</v>
      </c>
      <c r="AE246" s="1">
        <v>0.21</v>
      </c>
    </row>
    <row r="247" ht="15.75" customHeight="1">
      <c r="A247" s="1">
        <v>16.0</v>
      </c>
      <c r="B247" s="1" t="s">
        <v>50</v>
      </c>
      <c r="C247" s="1">
        <v>21.0</v>
      </c>
      <c r="D247" s="2" t="s">
        <v>373</v>
      </c>
      <c r="E247" s="1" t="s">
        <v>376</v>
      </c>
      <c r="F247" s="2" t="s">
        <v>375</v>
      </c>
      <c r="G247" s="1" t="s">
        <v>195</v>
      </c>
      <c r="H247" s="1">
        <v>34.0</v>
      </c>
      <c r="I247" s="1">
        <v>23.0</v>
      </c>
      <c r="J247" s="1">
        <v>2015.0</v>
      </c>
      <c r="K247" s="1">
        <v>22.4</v>
      </c>
      <c r="L247" s="1">
        <v>4.0</v>
      </c>
      <c r="M247" s="1">
        <v>6.0</v>
      </c>
      <c r="N247" s="1">
        <v>10.0</v>
      </c>
      <c r="O247" s="1">
        <v>4.0</v>
      </c>
      <c r="P247" s="1">
        <v>0.0</v>
      </c>
      <c r="Q247" s="1">
        <v>0.0</v>
      </c>
      <c r="R247" s="1">
        <v>3.0</v>
      </c>
      <c r="S247" s="1">
        <v>0.0</v>
      </c>
      <c r="AA247" s="1">
        <v>0.18</v>
      </c>
      <c r="AB247" s="1">
        <v>0.27</v>
      </c>
      <c r="AC247" s="1">
        <v>0.45</v>
      </c>
      <c r="AD247" s="1">
        <v>0.18</v>
      </c>
      <c r="AE247" s="1">
        <v>0.45</v>
      </c>
    </row>
    <row r="248" ht="15.75" customHeight="1">
      <c r="A248" s="1">
        <v>16.0</v>
      </c>
      <c r="B248" s="1" t="s">
        <v>52</v>
      </c>
      <c r="C248" s="1">
        <v>22.0</v>
      </c>
      <c r="D248" s="2" t="s">
        <v>373</v>
      </c>
      <c r="E248" s="1" t="s">
        <v>377</v>
      </c>
      <c r="F248" s="2" t="s">
        <v>375</v>
      </c>
      <c r="G248" s="1" t="s">
        <v>322</v>
      </c>
      <c r="H248" s="1">
        <v>17.0</v>
      </c>
      <c r="I248" s="1">
        <v>15.0</v>
      </c>
      <c r="J248" s="1">
        <v>1274.0</v>
      </c>
      <c r="K248" s="1">
        <v>14.2</v>
      </c>
      <c r="L248" s="1">
        <v>2.0</v>
      </c>
      <c r="M248" s="1">
        <v>4.0</v>
      </c>
      <c r="N248" s="1">
        <v>6.0</v>
      </c>
      <c r="O248" s="1">
        <v>2.0</v>
      </c>
      <c r="P248" s="1">
        <v>0.0</v>
      </c>
      <c r="Q248" s="1">
        <v>0.0</v>
      </c>
      <c r="R248" s="1">
        <v>2.0</v>
      </c>
      <c r="S248" s="1">
        <v>0.0</v>
      </c>
      <c r="AA248" s="1">
        <v>0.14</v>
      </c>
      <c r="AB248" s="1">
        <v>0.28</v>
      </c>
      <c r="AC248" s="1">
        <v>0.42</v>
      </c>
      <c r="AD248" s="1">
        <v>0.14</v>
      </c>
      <c r="AE248" s="1">
        <v>0.42</v>
      </c>
    </row>
    <row r="249" ht="15.75" customHeight="1">
      <c r="A249" s="1">
        <v>16.0</v>
      </c>
      <c r="B249" s="1" t="s">
        <v>52</v>
      </c>
      <c r="C249" s="1">
        <v>22.0</v>
      </c>
      <c r="D249" s="2" t="s">
        <v>212</v>
      </c>
      <c r="E249" s="1" t="s">
        <v>378</v>
      </c>
      <c r="F249" s="2" t="s">
        <v>207</v>
      </c>
      <c r="G249" s="1" t="s">
        <v>33</v>
      </c>
      <c r="H249" s="1">
        <v>19.0</v>
      </c>
      <c r="I249" s="1">
        <v>12.0</v>
      </c>
      <c r="J249" s="1">
        <v>1164.0</v>
      </c>
      <c r="K249" s="1">
        <v>12.9</v>
      </c>
      <c r="L249" s="1">
        <v>3.0</v>
      </c>
      <c r="M249" s="1">
        <v>4.0</v>
      </c>
      <c r="N249" s="1">
        <v>7.0</v>
      </c>
      <c r="O249" s="1">
        <v>3.0</v>
      </c>
      <c r="P249" s="1">
        <v>0.0</v>
      </c>
      <c r="Q249" s="1">
        <v>0.0</v>
      </c>
      <c r="R249" s="1">
        <v>0.0</v>
      </c>
      <c r="S249" s="1">
        <v>0.0</v>
      </c>
      <c r="AA249" s="1">
        <v>0.23</v>
      </c>
      <c r="AB249" s="1">
        <v>0.31</v>
      </c>
      <c r="AC249" s="1">
        <v>0.54</v>
      </c>
      <c r="AD249" s="1">
        <v>0.23</v>
      </c>
      <c r="AE249" s="1">
        <v>0.54</v>
      </c>
    </row>
    <row r="250" ht="15.75" customHeight="1">
      <c r="A250" s="1">
        <v>16.0</v>
      </c>
      <c r="B250" s="1" t="s">
        <v>54</v>
      </c>
      <c r="C250" s="1">
        <v>23.0</v>
      </c>
      <c r="D250" s="2" t="s">
        <v>212</v>
      </c>
      <c r="E250" s="1" t="s">
        <v>379</v>
      </c>
      <c r="F250" s="2" t="s">
        <v>150</v>
      </c>
      <c r="G250" s="1" t="s">
        <v>380</v>
      </c>
      <c r="H250" s="1">
        <v>30.0</v>
      </c>
      <c r="I250" s="1">
        <v>25.0</v>
      </c>
      <c r="J250" s="1">
        <v>2079.0</v>
      </c>
      <c r="K250" s="1">
        <v>23.1</v>
      </c>
      <c r="L250" s="1">
        <v>4.0</v>
      </c>
      <c r="M250" s="1">
        <v>3.0</v>
      </c>
      <c r="N250" s="1">
        <v>7.0</v>
      </c>
      <c r="O250" s="1">
        <v>4.0</v>
      </c>
      <c r="P250" s="1">
        <v>0.0</v>
      </c>
      <c r="Q250" s="1">
        <v>0.0</v>
      </c>
      <c r="R250" s="1">
        <v>0.0</v>
      </c>
      <c r="S250" s="1">
        <v>0.0</v>
      </c>
      <c r="AA250" s="1">
        <v>0.17</v>
      </c>
      <c r="AB250" s="1">
        <v>0.13</v>
      </c>
      <c r="AC250" s="1">
        <v>0.3</v>
      </c>
      <c r="AD250" s="1">
        <v>0.17</v>
      </c>
      <c r="AE250" s="1">
        <v>0.3</v>
      </c>
      <c r="AK250" s="2" t="s">
        <v>28</v>
      </c>
    </row>
    <row r="251" ht="15.75" customHeight="1">
      <c r="A251" s="1">
        <v>16.0</v>
      </c>
      <c r="B251" s="1" t="s">
        <v>57</v>
      </c>
      <c r="C251" s="1">
        <v>24.0</v>
      </c>
      <c r="D251" s="2" t="s">
        <v>212</v>
      </c>
      <c r="E251" s="1" t="s">
        <v>381</v>
      </c>
      <c r="F251" s="2" t="s">
        <v>150</v>
      </c>
      <c r="G251" s="1" t="s">
        <v>33</v>
      </c>
      <c r="H251" s="1">
        <v>37.0</v>
      </c>
      <c r="I251" s="1">
        <v>36.0</v>
      </c>
      <c r="J251" s="1">
        <v>3034.0</v>
      </c>
      <c r="K251" s="1">
        <v>33.7</v>
      </c>
      <c r="L251" s="1">
        <v>17.0</v>
      </c>
      <c r="M251" s="1">
        <v>11.0</v>
      </c>
      <c r="N251" s="1">
        <v>28.0</v>
      </c>
      <c r="O251" s="1">
        <v>13.0</v>
      </c>
      <c r="P251" s="1">
        <v>4.0</v>
      </c>
      <c r="Q251" s="1">
        <v>6.0</v>
      </c>
      <c r="R251" s="1">
        <v>1.0</v>
      </c>
      <c r="S251" s="1">
        <v>0.0</v>
      </c>
      <c r="AA251" s="1">
        <v>0.5</v>
      </c>
      <c r="AB251" s="1">
        <v>0.33</v>
      </c>
      <c r="AC251" s="1">
        <v>0.83</v>
      </c>
      <c r="AD251" s="1">
        <v>0.39</v>
      </c>
      <c r="AE251" s="1">
        <v>0.71</v>
      </c>
      <c r="AK251" s="2" t="s">
        <v>28</v>
      </c>
    </row>
    <row r="252" ht="15.75" customHeight="1">
      <c r="A252" s="1">
        <v>16.0</v>
      </c>
      <c r="B252" s="1" t="s">
        <v>59</v>
      </c>
      <c r="C252" s="1">
        <v>25.0</v>
      </c>
      <c r="D252" s="2" t="s">
        <v>212</v>
      </c>
      <c r="E252" s="1" t="s">
        <v>382</v>
      </c>
      <c r="F252" s="2" t="s">
        <v>150</v>
      </c>
      <c r="G252" s="1" t="s">
        <v>322</v>
      </c>
      <c r="H252" s="1">
        <v>36.0</v>
      </c>
      <c r="I252" s="1">
        <v>33.0</v>
      </c>
      <c r="J252" s="1">
        <v>2825.0</v>
      </c>
      <c r="K252" s="1">
        <v>31.4</v>
      </c>
      <c r="L252" s="1">
        <v>6.0</v>
      </c>
      <c r="M252" s="1">
        <v>4.0</v>
      </c>
      <c r="N252" s="1">
        <v>10.0</v>
      </c>
      <c r="O252" s="1">
        <v>3.0</v>
      </c>
      <c r="P252" s="1">
        <v>3.0</v>
      </c>
      <c r="Q252" s="1">
        <v>5.0</v>
      </c>
      <c r="R252" s="1">
        <v>4.0</v>
      </c>
      <c r="S252" s="1">
        <v>0.0</v>
      </c>
      <c r="AA252" s="1">
        <v>0.19</v>
      </c>
      <c r="AB252" s="1">
        <v>0.13</v>
      </c>
      <c r="AC252" s="1">
        <v>0.32</v>
      </c>
      <c r="AD252" s="1">
        <v>0.1</v>
      </c>
      <c r="AE252" s="1">
        <v>0.22</v>
      </c>
      <c r="AK252" s="2" t="s">
        <v>28</v>
      </c>
    </row>
    <row r="253" ht="15.75" customHeight="1">
      <c r="A253" s="1">
        <v>16.0</v>
      </c>
      <c r="B253" s="1" t="s">
        <v>61</v>
      </c>
      <c r="C253" s="1">
        <v>26.0</v>
      </c>
      <c r="D253" s="2" t="s">
        <v>212</v>
      </c>
      <c r="E253" s="1" t="s">
        <v>383</v>
      </c>
      <c r="F253" s="2" t="s">
        <v>150</v>
      </c>
      <c r="G253" s="1" t="s">
        <v>384</v>
      </c>
      <c r="H253" s="1">
        <v>36.0</v>
      </c>
      <c r="I253" s="1">
        <v>34.0</v>
      </c>
      <c r="J253" s="1">
        <v>2950.0</v>
      </c>
      <c r="K253" s="1">
        <v>32.8</v>
      </c>
      <c r="L253" s="1">
        <v>12.0</v>
      </c>
      <c r="M253" s="1">
        <v>10.0</v>
      </c>
      <c r="N253" s="1">
        <v>22.0</v>
      </c>
      <c r="O253" s="1">
        <v>12.0</v>
      </c>
      <c r="P253" s="1">
        <v>0.0</v>
      </c>
      <c r="Q253" s="1">
        <v>0.0</v>
      </c>
      <c r="R253" s="1">
        <v>2.0</v>
      </c>
      <c r="S253" s="1">
        <v>0.0</v>
      </c>
      <c r="T253" s="1">
        <v>6.5</v>
      </c>
      <c r="U253" s="1">
        <v>6.5</v>
      </c>
      <c r="V253" s="1">
        <v>7.2</v>
      </c>
      <c r="W253" s="1">
        <v>13.8</v>
      </c>
      <c r="X253" s="1">
        <v>121.0</v>
      </c>
      <c r="Y253" s="1">
        <v>190.0</v>
      </c>
      <c r="Z253" s="1">
        <v>191.0</v>
      </c>
      <c r="AA253" s="1">
        <v>0.37</v>
      </c>
      <c r="AB253" s="1">
        <v>0.31</v>
      </c>
      <c r="AC253" s="1">
        <v>0.67</v>
      </c>
      <c r="AD253" s="1">
        <v>0.37</v>
      </c>
      <c r="AE253" s="1">
        <v>0.67</v>
      </c>
      <c r="AF253" s="1">
        <v>0.2</v>
      </c>
      <c r="AG253" s="1">
        <v>0.22</v>
      </c>
      <c r="AH253" s="1">
        <v>0.42</v>
      </c>
      <c r="AI253" s="1">
        <v>0.2</v>
      </c>
      <c r="AJ253" s="1">
        <v>0.42</v>
      </c>
      <c r="AK253" s="2" t="s">
        <v>28</v>
      </c>
    </row>
    <row r="254" ht="15.75" customHeight="1">
      <c r="A254" s="1">
        <v>16.0</v>
      </c>
      <c r="B254" s="1" t="s">
        <v>63</v>
      </c>
      <c r="C254" s="1">
        <v>27.0</v>
      </c>
      <c r="D254" s="2" t="s">
        <v>270</v>
      </c>
      <c r="E254" s="1" t="s">
        <v>385</v>
      </c>
      <c r="F254" s="2" t="s">
        <v>150</v>
      </c>
      <c r="G254" s="1" t="s">
        <v>33</v>
      </c>
      <c r="H254" s="1">
        <v>27.0</v>
      </c>
      <c r="I254" s="1">
        <v>14.0</v>
      </c>
      <c r="J254" s="1">
        <v>1343.0</v>
      </c>
      <c r="K254" s="1">
        <v>14.9</v>
      </c>
      <c r="L254" s="1">
        <v>7.0</v>
      </c>
      <c r="M254" s="1">
        <v>4.0</v>
      </c>
      <c r="N254" s="1">
        <v>11.0</v>
      </c>
      <c r="O254" s="1">
        <v>7.0</v>
      </c>
      <c r="P254" s="1">
        <v>0.0</v>
      </c>
      <c r="Q254" s="1">
        <v>1.0</v>
      </c>
      <c r="R254" s="1">
        <v>0.0</v>
      </c>
      <c r="S254" s="1">
        <v>0.0</v>
      </c>
      <c r="T254" s="1">
        <v>5.5</v>
      </c>
      <c r="U254" s="1">
        <v>4.7</v>
      </c>
      <c r="V254" s="1">
        <v>4.6</v>
      </c>
      <c r="W254" s="1">
        <v>9.3</v>
      </c>
      <c r="X254" s="1">
        <v>87.0</v>
      </c>
      <c r="Y254" s="1">
        <v>73.0</v>
      </c>
      <c r="Z254" s="1">
        <v>191.0</v>
      </c>
      <c r="AA254" s="1">
        <v>0.47</v>
      </c>
      <c r="AB254" s="1">
        <v>0.27</v>
      </c>
      <c r="AC254" s="1">
        <v>0.74</v>
      </c>
      <c r="AD254" s="1">
        <v>0.47</v>
      </c>
      <c r="AE254" s="1">
        <v>0.74</v>
      </c>
      <c r="AF254" s="1">
        <v>0.37</v>
      </c>
      <c r="AG254" s="1">
        <v>0.31</v>
      </c>
      <c r="AH254" s="1">
        <v>0.68</v>
      </c>
      <c r="AI254" s="1">
        <v>0.32</v>
      </c>
      <c r="AJ254" s="1">
        <v>0.62</v>
      </c>
      <c r="AK254" s="2" t="s">
        <v>28</v>
      </c>
    </row>
    <row r="255" ht="15.75" customHeight="1">
      <c r="A255" s="1">
        <v>16.0</v>
      </c>
      <c r="B255" s="1" t="s">
        <v>65</v>
      </c>
      <c r="C255" s="1">
        <v>28.0</v>
      </c>
      <c r="D255" s="2" t="s">
        <v>270</v>
      </c>
      <c r="E255" s="1" t="s">
        <v>386</v>
      </c>
      <c r="F255" s="2" t="s">
        <v>150</v>
      </c>
      <c r="G255" s="1" t="s">
        <v>38</v>
      </c>
      <c r="H255" s="1">
        <v>33.0</v>
      </c>
      <c r="I255" s="1">
        <v>21.0</v>
      </c>
      <c r="J255" s="1">
        <v>1944.0</v>
      </c>
      <c r="K255" s="1">
        <v>21.6</v>
      </c>
      <c r="L255" s="1">
        <v>11.0</v>
      </c>
      <c r="M255" s="1">
        <v>9.0</v>
      </c>
      <c r="N255" s="1">
        <v>20.0</v>
      </c>
      <c r="O255" s="1">
        <v>10.0</v>
      </c>
      <c r="P255" s="1">
        <v>1.0</v>
      </c>
      <c r="Q255" s="1">
        <v>1.0</v>
      </c>
      <c r="R255" s="1">
        <v>0.0</v>
      </c>
      <c r="S255" s="1">
        <v>0.0</v>
      </c>
      <c r="T255" s="1">
        <v>7.8</v>
      </c>
      <c r="U255" s="1">
        <v>7.0</v>
      </c>
      <c r="V255" s="1">
        <v>10.0</v>
      </c>
      <c r="W255" s="1">
        <v>17.0</v>
      </c>
      <c r="X255" s="1">
        <v>118.0</v>
      </c>
      <c r="Y255" s="1">
        <v>120.0</v>
      </c>
      <c r="Z255" s="1">
        <v>246.0</v>
      </c>
      <c r="AA255" s="1">
        <v>0.51</v>
      </c>
      <c r="AB255" s="1">
        <v>0.42</v>
      </c>
      <c r="AC255" s="1">
        <v>0.93</v>
      </c>
      <c r="AD255" s="1">
        <v>0.46</v>
      </c>
      <c r="AE255" s="1">
        <v>0.88</v>
      </c>
      <c r="AF255" s="1">
        <v>0.36</v>
      </c>
      <c r="AG255" s="1">
        <v>0.46</v>
      </c>
      <c r="AH255" s="1">
        <v>0.83</v>
      </c>
      <c r="AI255" s="1">
        <v>0.33</v>
      </c>
      <c r="AJ255" s="1">
        <v>0.79</v>
      </c>
      <c r="AK255" s="2" t="s">
        <v>28</v>
      </c>
    </row>
    <row r="256" ht="15.75" customHeight="1">
      <c r="A256" s="1">
        <v>16.0</v>
      </c>
      <c r="B256" s="1" t="s">
        <v>67</v>
      </c>
      <c r="C256" s="1">
        <v>29.0</v>
      </c>
      <c r="D256" s="2" t="s">
        <v>270</v>
      </c>
      <c r="E256" s="1" t="s">
        <v>387</v>
      </c>
      <c r="F256" s="2" t="s">
        <v>150</v>
      </c>
      <c r="G256" s="1" t="s">
        <v>33</v>
      </c>
      <c r="H256" s="1">
        <v>27.0</v>
      </c>
      <c r="I256" s="1">
        <v>23.0</v>
      </c>
      <c r="J256" s="1">
        <v>1949.0</v>
      </c>
      <c r="K256" s="1">
        <v>21.7</v>
      </c>
      <c r="L256" s="1">
        <v>9.0</v>
      </c>
      <c r="M256" s="1">
        <v>6.0</v>
      </c>
      <c r="N256" s="1">
        <v>15.0</v>
      </c>
      <c r="O256" s="1">
        <v>9.0</v>
      </c>
      <c r="P256" s="1">
        <v>0.0</v>
      </c>
      <c r="Q256" s="1">
        <v>0.0</v>
      </c>
      <c r="R256" s="1">
        <v>0.0</v>
      </c>
      <c r="S256" s="1">
        <v>0.0</v>
      </c>
      <c r="T256" s="1">
        <v>4.7</v>
      </c>
      <c r="U256" s="1">
        <v>4.7</v>
      </c>
      <c r="V256" s="1">
        <v>5.0</v>
      </c>
      <c r="W256" s="1">
        <v>9.7</v>
      </c>
      <c r="X256" s="1">
        <v>88.0</v>
      </c>
      <c r="Y256" s="1">
        <v>88.0</v>
      </c>
      <c r="Z256" s="1">
        <v>247.0</v>
      </c>
      <c r="AA256" s="1">
        <v>0.42</v>
      </c>
      <c r="AB256" s="1">
        <v>0.28</v>
      </c>
      <c r="AC256" s="1">
        <v>0.69</v>
      </c>
      <c r="AD256" s="1">
        <v>0.42</v>
      </c>
      <c r="AE256" s="1">
        <v>0.69</v>
      </c>
      <c r="AF256" s="1">
        <v>0.22</v>
      </c>
      <c r="AG256" s="1">
        <v>0.23</v>
      </c>
      <c r="AH256" s="1">
        <v>0.45</v>
      </c>
      <c r="AI256" s="1">
        <v>0.22</v>
      </c>
      <c r="AJ256" s="1">
        <v>0.45</v>
      </c>
      <c r="AK256" s="2" t="s">
        <v>28</v>
      </c>
    </row>
    <row r="257" ht="15.75" customHeight="1">
      <c r="A257" s="1">
        <v>16.0</v>
      </c>
      <c r="B257" s="1" t="s">
        <v>69</v>
      </c>
      <c r="C257" s="1">
        <v>30.0</v>
      </c>
      <c r="D257" s="2" t="s">
        <v>270</v>
      </c>
      <c r="E257" s="1" t="s">
        <v>388</v>
      </c>
      <c r="F257" s="2" t="s">
        <v>150</v>
      </c>
      <c r="G257" s="1" t="s">
        <v>33</v>
      </c>
      <c r="H257" s="1">
        <v>28.0</v>
      </c>
      <c r="I257" s="1">
        <v>15.0</v>
      </c>
      <c r="J257" s="1">
        <v>1498.0</v>
      </c>
      <c r="K257" s="1">
        <v>16.6</v>
      </c>
      <c r="L257" s="1">
        <v>11.0</v>
      </c>
      <c r="M257" s="1">
        <v>5.0</v>
      </c>
      <c r="N257" s="1">
        <v>16.0</v>
      </c>
      <c r="O257" s="1">
        <v>7.0</v>
      </c>
      <c r="P257" s="1">
        <v>4.0</v>
      </c>
      <c r="Q257" s="1">
        <v>5.0</v>
      </c>
      <c r="R257" s="1">
        <v>0.0</v>
      </c>
      <c r="S257" s="1">
        <v>0.0</v>
      </c>
      <c r="T257" s="1">
        <v>10.1</v>
      </c>
      <c r="U257" s="1">
        <v>6.2</v>
      </c>
      <c r="V257" s="1">
        <v>4.2</v>
      </c>
      <c r="W257" s="1">
        <v>10.4</v>
      </c>
      <c r="X257" s="1">
        <v>74.0</v>
      </c>
      <c r="Y257" s="1">
        <v>70.0</v>
      </c>
      <c r="Z257" s="1">
        <v>234.0</v>
      </c>
      <c r="AA257" s="1">
        <v>0.66</v>
      </c>
      <c r="AB257" s="1">
        <v>0.3</v>
      </c>
      <c r="AC257" s="1">
        <v>0.96</v>
      </c>
      <c r="AD257" s="1">
        <v>0.42</v>
      </c>
      <c r="AE257" s="1">
        <v>0.72</v>
      </c>
      <c r="AF257" s="1">
        <v>0.61</v>
      </c>
      <c r="AG257" s="1">
        <v>0.25</v>
      </c>
      <c r="AH257" s="1">
        <v>0.86</v>
      </c>
      <c r="AI257" s="1">
        <v>0.37</v>
      </c>
      <c r="AJ257" s="1">
        <v>0.62</v>
      </c>
      <c r="AK257" s="2" t="s">
        <v>28</v>
      </c>
    </row>
    <row r="258" ht="15.75" customHeight="1">
      <c r="A258" s="1">
        <v>16.0</v>
      </c>
      <c r="B258" s="1" t="s">
        <v>73</v>
      </c>
      <c r="C258" s="1">
        <v>31.0</v>
      </c>
      <c r="D258" s="2" t="s">
        <v>270</v>
      </c>
      <c r="E258" s="1" t="s">
        <v>389</v>
      </c>
      <c r="F258" s="2" t="s">
        <v>150</v>
      </c>
      <c r="G258" s="1" t="s">
        <v>33</v>
      </c>
      <c r="H258" s="1">
        <v>30.0</v>
      </c>
      <c r="I258" s="1">
        <v>22.0</v>
      </c>
      <c r="J258" s="1">
        <v>1920.0</v>
      </c>
      <c r="K258" s="1">
        <v>21.3</v>
      </c>
      <c r="L258" s="1">
        <v>5.0</v>
      </c>
      <c r="M258" s="1">
        <v>10.0</v>
      </c>
      <c r="N258" s="1">
        <v>15.0</v>
      </c>
      <c r="O258" s="1">
        <v>4.0</v>
      </c>
      <c r="P258" s="1">
        <v>1.0</v>
      </c>
      <c r="Q258" s="1">
        <v>1.0</v>
      </c>
      <c r="R258" s="1">
        <v>2.0</v>
      </c>
      <c r="S258" s="1">
        <v>0.0</v>
      </c>
      <c r="T258" s="1">
        <v>5.6</v>
      </c>
      <c r="U258" s="1">
        <v>4.8</v>
      </c>
      <c r="V258" s="1">
        <v>7.0</v>
      </c>
      <c r="W258" s="1">
        <v>11.8</v>
      </c>
      <c r="X258" s="1">
        <v>78.0</v>
      </c>
      <c r="Y258" s="1">
        <v>76.0</v>
      </c>
      <c r="Z258" s="1">
        <v>242.0</v>
      </c>
      <c r="AA258" s="1">
        <v>0.23</v>
      </c>
      <c r="AB258" s="1">
        <v>0.47</v>
      </c>
      <c r="AC258" s="1">
        <v>0.7</v>
      </c>
      <c r="AD258" s="1">
        <v>0.19</v>
      </c>
      <c r="AE258" s="1">
        <v>0.66</v>
      </c>
      <c r="AF258" s="1">
        <v>0.26</v>
      </c>
      <c r="AG258" s="1">
        <v>0.33</v>
      </c>
      <c r="AH258" s="1">
        <v>0.59</v>
      </c>
      <c r="AI258" s="1">
        <v>0.22</v>
      </c>
      <c r="AJ258" s="1">
        <v>0.55</v>
      </c>
      <c r="AK258" s="2" t="s">
        <v>28</v>
      </c>
    </row>
    <row r="259" ht="15.75" customHeight="1">
      <c r="A259" s="1">
        <v>16.0</v>
      </c>
      <c r="B259" s="1" t="s">
        <v>101</v>
      </c>
      <c r="C259" s="1">
        <v>32.0</v>
      </c>
      <c r="D259" s="2" t="s">
        <v>390</v>
      </c>
      <c r="E259" s="1" t="s">
        <v>391</v>
      </c>
      <c r="F259" s="2" t="s">
        <v>104</v>
      </c>
      <c r="G259" s="1" t="s">
        <v>41</v>
      </c>
      <c r="H259" s="1">
        <v>32.0</v>
      </c>
      <c r="I259" s="1">
        <v>32.0</v>
      </c>
      <c r="J259" s="1">
        <v>2764.0</v>
      </c>
      <c r="K259" s="1">
        <v>30.7</v>
      </c>
      <c r="L259" s="1">
        <v>11.0</v>
      </c>
      <c r="M259" s="1">
        <v>13.0</v>
      </c>
      <c r="N259" s="1">
        <v>24.0</v>
      </c>
      <c r="O259" s="1">
        <v>8.0</v>
      </c>
      <c r="P259" s="1">
        <v>3.0</v>
      </c>
      <c r="Q259" s="1">
        <v>3.0</v>
      </c>
      <c r="R259" s="1">
        <v>2.0</v>
      </c>
      <c r="S259" s="1">
        <v>0.0</v>
      </c>
      <c r="AA259" s="1">
        <v>0.36</v>
      </c>
      <c r="AB259" s="1">
        <v>0.42</v>
      </c>
      <c r="AC259" s="1">
        <v>0.78</v>
      </c>
      <c r="AD259" s="1">
        <v>0.26</v>
      </c>
      <c r="AE259" s="1">
        <v>0.68</v>
      </c>
      <c r="AK259" s="2" t="s">
        <v>28</v>
      </c>
    </row>
    <row r="260" ht="15.75" customHeight="1">
      <c r="A260" s="1">
        <v>16.0</v>
      </c>
      <c r="B260" s="1" t="s">
        <v>106</v>
      </c>
      <c r="C260" s="1">
        <v>33.0</v>
      </c>
      <c r="D260" s="2" t="s">
        <v>390</v>
      </c>
      <c r="E260" s="1" t="s">
        <v>392</v>
      </c>
      <c r="F260" s="2" t="s">
        <v>108</v>
      </c>
      <c r="G260" s="1" t="s">
        <v>204</v>
      </c>
      <c r="H260" s="1">
        <v>13.0</v>
      </c>
      <c r="I260" s="1">
        <v>13.0</v>
      </c>
      <c r="J260" s="1">
        <v>1121.0</v>
      </c>
      <c r="K260" s="1">
        <v>12.5</v>
      </c>
      <c r="L260" s="1">
        <v>4.0</v>
      </c>
      <c r="M260" s="1">
        <v>1.0</v>
      </c>
      <c r="N260" s="1">
        <v>5.0</v>
      </c>
      <c r="O260" s="1">
        <v>3.0</v>
      </c>
      <c r="P260" s="1">
        <v>1.0</v>
      </c>
      <c r="Q260" s="1">
        <v>1.0</v>
      </c>
      <c r="R260" s="1">
        <v>1.0</v>
      </c>
      <c r="S260" s="1">
        <v>0.0</v>
      </c>
      <c r="AA260" s="1">
        <v>0.32</v>
      </c>
      <c r="AB260" s="1">
        <v>0.08</v>
      </c>
      <c r="AC260" s="1">
        <v>0.4</v>
      </c>
      <c r="AD260" s="1">
        <v>0.24</v>
      </c>
      <c r="AE260" s="1">
        <v>0.32</v>
      </c>
      <c r="AK260" s="2" t="s">
        <v>131</v>
      </c>
    </row>
    <row r="261" ht="15.75" customHeight="1">
      <c r="A261" s="1">
        <v>17.0</v>
      </c>
      <c r="B261" s="1" t="s">
        <v>50</v>
      </c>
      <c r="C261" s="1">
        <v>18.0</v>
      </c>
      <c r="D261" s="2" t="s">
        <v>393</v>
      </c>
      <c r="E261" s="1" t="s">
        <v>394</v>
      </c>
      <c r="F261" s="2" t="s">
        <v>154</v>
      </c>
      <c r="G261" s="1" t="s">
        <v>395</v>
      </c>
      <c r="H261" s="1">
        <v>27.0</v>
      </c>
      <c r="I261" s="1">
        <v>11.0</v>
      </c>
      <c r="J261" s="1">
        <v>1261.0</v>
      </c>
      <c r="K261" s="1">
        <v>14.0</v>
      </c>
      <c r="L261" s="1">
        <v>3.0</v>
      </c>
      <c r="M261" s="1">
        <v>0.0</v>
      </c>
      <c r="N261" s="1">
        <v>3.0</v>
      </c>
      <c r="O261" s="1">
        <v>3.0</v>
      </c>
      <c r="P261" s="1">
        <v>0.0</v>
      </c>
      <c r="Q261" s="1">
        <v>0.0</v>
      </c>
      <c r="R261" s="1">
        <v>2.0</v>
      </c>
      <c r="S261" s="1">
        <v>0.0</v>
      </c>
      <c r="AA261" s="1">
        <v>0.21</v>
      </c>
      <c r="AB261" s="1">
        <v>0.0</v>
      </c>
      <c r="AC261" s="1">
        <v>0.21</v>
      </c>
      <c r="AD261" s="1">
        <v>0.21</v>
      </c>
      <c r="AE261" s="1">
        <v>0.21</v>
      </c>
      <c r="AK261" s="2" t="s">
        <v>28</v>
      </c>
    </row>
    <row r="262" ht="15.75" customHeight="1">
      <c r="A262" s="1">
        <v>17.0</v>
      </c>
      <c r="B262" s="1" t="s">
        <v>52</v>
      </c>
      <c r="C262" s="1">
        <v>19.0</v>
      </c>
      <c r="D262" s="2" t="s">
        <v>393</v>
      </c>
      <c r="E262" s="1" t="s">
        <v>396</v>
      </c>
      <c r="F262" s="2" t="s">
        <v>308</v>
      </c>
      <c r="G262" s="1" t="s">
        <v>33</v>
      </c>
      <c r="H262" s="1">
        <v>28.0</v>
      </c>
      <c r="I262" s="1">
        <v>26.0</v>
      </c>
      <c r="J262" s="1">
        <v>1919.0</v>
      </c>
      <c r="K262" s="1">
        <v>21.3</v>
      </c>
      <c r="L262" s="1">
        <v>5.0</v>
      </c>
      <c r="M262" s="1">
        <v>5.0</v>
      </c>
      <c r="N262" s="1">
        <v>10.0</v>
      </c>
      <c r="O262" s="1">
        <v>5.0</v>
      </c>
      <c r="P262" s="1">
        <v>0.0</v>
      </c>
      <c r="Q262" s="1">
        <v>1.0</v>
      </c>
      <c r="R262" s="1">
        <v>4.0</v>
      </c>
      <c r="S262" s="1">
        <v>0.0</v>
      </c>
      <c r="AA262" s="1">
        <v>0.23</v>
      </c>
      <c r="AB262" s="1">
        <v>0.23</v>
      </c>
      <c r="AC262" s="1">
        <v>0.47</v>
      </c>
      <c r="AD262" s="1">
        <v>0.23</v>
      </c>
      <c r="AE262" s="1">
        <v>0.47</v>
      </c>
    </row>
    <row r="263" ht="15.75" customHeight="1">
      <c r="A263" s="1">
        <v>17.0</v>
      </c>
      <c r="B263" s="1" t="s">
        <v>54</v>
      </c>
      <c r="C263" s="1">
        <v>20.0</v>
      </c>
      <c r="D263" s="2" t="s">
        <v>393</v>
      </c>
      <c r="E263" s="1" t="s">
        <v>397</v>
      </c>
      <c r="F263" s="2" t="s">
        <v>154</v>
      </c>
      <c r="G263" s="1" t="s">
        <v>211</v>
      </c>
      <c r="H263" s="1">
        <v>34.0</v>
      </c>
      <c r="I263" s="1">
        <v>34.0</v>
      </c>
      <c r="J263" s="1">
        <v>2955.0</v>
      </c>
      <c r="K263" s="1">
        <v>32.8</v>
      </c>
      <c r="L263" s="1">
        <v>13.0</v>
      </c>
      <c r="M263" s="1">
        <v>10.0</v>
      </c>
      <c r="N263" s="1">
        <v>23.0</v>
      </c>
      <c r="O263" s="1">
        <v>10.0</v>
      </c>
      <c r="P263" s="1">
        <v>3.0</v>
      </c>
      <c r="Q263" s="1">
        <v>3.0</v>
      </c>
      <c r="R263" s="1">
        <v>3.0</v>
      </c>
      <c r="S263" s="1">
        <v>0.0</v>
      </c>
      <c r="AA263" s="1">
        <v>0.4</v>
      </c>
      <c r="AB263" s="1">
        <v>0.3</v>
      </c>
      <c r="AC263" s="1">
        <v>0.7</v>
      </c>
      <c r="AD263" s="1">
        <v>0.3</v>
      </c>
      <c r="AE263" s="1">
        <v>0.61</v>
      </c>
      <c r="AK263" s="2" t="s">
        <v>28</v>
      </c>
    </row>
    <row r="264" ht="15.75" customHeight="1">
      <c r="A264" s="1">
        <v>17.0</v>
      </c>
      <c r="B264" s="1" t="s">
        <v>57</v>
      </c>
      <c r="C264" s="1">
        <v>21.0</v>
      </c>
      <c r="D264" s="2" t="s">
        <v>189</v>
      </c>
      <c r="E264" s="1" t="s">
        <v>398</v>
      </c>
      <c r="F264" s="2" t="s">
        <v>154</v>
      </c>
      <c r="G264" s="1" t="s">
        <v>33</v>
      </c>
      <c r="H264" s="1">
        <v>34.0</v>
      </c>
      <c r="I264" s="1">
        <v>29.0</v>
      </c>
      <c r="J264" s="1">
        <v>2443.0</v>
      </c>
      <c r="K264" s="1">
        <v>27.1</v>
      </c>
      <c r="L264" s="1">
        <v>19.0</v>
      </c>
      <c r="M264" s="1">
        <v>9.0</v>
      </c>
      <c r="N264" s="1">
        <v>28.0</v>
      </c>
      <c r="O264" s="1">
        <v>13.0</v>
      </c>
      <c r="P264" s="1">
        <v>6.0</v>
      </c>
      <c r="Q264" s="1">
        <v>6.0</v>
      </c>
      <c r="R264" s="1">
        <v>1.0</v>
      </c>
      <c r="S264" s="1">
        <v>0.0</v>
      </c>
      <c r="AA264" s="1">
        <v>0.7</v>
      </c>
      <c r="AB264" s="1">
        <v>0.33</v>
      </c>
      <c r="AC264" s="1">
        <v>1.03</v>
      </c>
      <c r="AD264" s="1">
        <v>0.48</v>
      </c>
      <c r="AE264" s="1">
        <v>0.81</v>
      </c>
      <c r="AK264" s="2" t="s">
        <v>28</v>
      </c>
    </row>
    <row r="265" ht="15.75" customHeight="1">
      <c r="A265" s="1">
        <v>17.0</v>
      </c>
      <c r="B265" s="1" t="s">
        <v>59</v>
      </c>
      <c r="C265" s="1">
        <v>22.0</v>
      </c>
      <c r="D265" s="2" t="s">
        <v>189</v>
      </c>
      <c r="E265" s="1" t="s">
        <v>399</v>
      </c>
      <c r="F265" s="2" t="s">
        <v>154</v>
      </c>
      <c r="G265" s="1" t="s">
        <v>33</v>
      </c>
      <c r="H265" s="1">
        <v>31.0</v>
      </c>
      <c r="I265" s="1">
        <v>26.0</v>
      </c>
      <c r="J265" s="1">
        <v>2140.0</v>
      </c>
      <c r="K265" s="1">
        <v>23.8</v>
      </c>
      <c r="L265" s="1">
        <v>11.0</v>
      </c>
      <c r="M265" s="1">
        <v>7.0</v>
      </c>
      <c r="N265" s="1">
        <v>18.0</v>
      </c>
      <c r="O265" s="1">
        <v>8.0</v>
      </c>
      <c r="P265" s="1">
        <v>3.0</v>
      </c>
      <c r="Q265" s="1">
        <v>3.0</v>
      </c>
      <c r="R265" s="1">
        <v>2.0</v>
      </c>
      <c r="S265" s="1">
        <v>0.0</v>
      </c>
      <c r="AA265" s="1">
        <v>0.46</v>
      </c>
      <c r="AB265" s="1">
        <v>0.29</v>
      </c>
      <c r="AC265" s="1">
        <v>0.76</v>
      </c>
      <c r="AD265" s="1">
        <v>0.34</v>
      </c>
      <c r="AE265" s="1">
        <v>0.63</v>
      </c>
      <c r="AK265" s="2" t="s">
        <v>28</v>
      </c>
    </row>
    <row r="266" ht="15.75" customHeight="1">
      <c r="A266" s="1">
        <v>17.0</v>
      </c>
      <c r="B266" s="1" t="s">
        <v>61</v>
      </c>
      <c r="C266" s="1">
        <v>23.0</v>
      </c>
      <c r="D266" s="2" t="s">
        <v>189</v>
      </c>
      <c r="E266" s="1" t="s">
        <v>400</v>
      </c>
      <c r="F266" s="2" t="s">
        <v>154</v>
      </c>
      <c r="G266" s="1" t="s">
        <v>33</v>
      </c>
      <c r="H266" s="1">
        <v>33.0</v>
      </c>
      <c r="I266" s="1">
        <v>26.0</v>
      </c>
      <c r="J266" s="1">
        <v>2353.0</v>
      </c>
      <c r="K266" s="1">
        <v>26.1</v>
      </c>
      <c r="L266" s="1">
        <v>22.0</v>
      </c>
      <c r="M266" s="1">
        <v>3.0</v>
      </c>
      <c r="N266" s="1">
        <v>25.0</v>
      </c>
      <c r="O266" s="1">
        <v>19.0</v>
      </c>
      <c r="P266" s="1">
        <v>3.0</v>
      </c>
      <c r="Q266" s="1">
        <v>5.0</v>
      </c>
      <c r="R266" s="1">
        <v>0.0</v>
      </c>
      <c r="S266" s="1">
        <v>0.0</v>
      </c>
      <c r="T266" s="1">
        <v>12.2</v>
      </c>
      <c r="U266" s="1">
        <v>8.3</v>
      </c>
      <c r="V266" s="1">
        <v>4.6</v>
      </c>
      <c r="W266" s="1">
        <v>12.9</v>
      </c>
      <c r="X266" s="1">
        <v>86.0</v>
      </c>
      <c r="Y266" s="1">
        <v>134.0</v>
      </c>
      <c r="Z266" s="1">
        <v>173.0</v>
      </c>
      <c r="AA266" s="1">
        <v>0.84</v>
      </c>
      <c r="AB266" s="1">
        <v>0.11</v>
      </c>
      <c r="AC266" s="1">
        <v>0.96</v>
      </c>
      <c r="AD266" s="1">
        <v>0.73</v>
      </c>
      <c r="AE266" s="1">
        <v>0.84</v>
      </c>
      <c r="AF266" s="1">
        <v>0.46</v>
      </c>
      <c r="AG266" s="1">
        <v>0.18</v>
      </c>
      <c r="AH266" s="1">
        <v>0.64</v>
      </c>
      <c r="AI266" s="1">
        <v>0.32</v>
      </c>
      <c r="AJ266" s="1">
        <v>0.49</v>
      </c>
      <c r="AK266" s="2" t="s">
        <v>28</v>
      </c>
    </row>
    <row r="267" ht="15.75" customHeight="1">
      <c r="A267" s="1">
        <v>17.0</v>
      </c>
      <c r="B267" s="1" t="s">
        <v>63</v>
      </c>
      <c r="C267" s="1">
        <v>24.0</v>
      </c>
      <c r="D267" s="2" t="s">
        <v>189</v>
      </c>
      <c r="E267" s="1" t="s">
        <v>401</v>
      </c>
      <c r="F267" s="2" t="s">
        <v>154</v>
      </c>
      <c r="G267" s="1" t="s">
        <v>33</v>
      </c>
      <c r="H267" s="1">
        <v>30.0</v>
      </c>
      <c r="I267" s="1">
        <v>24.0</v>
      </c>
      <c r="J267" s="1">
        <v>2137.0</v>
      </c>
      <c r="K267" s="1">
        <v>23.7</v>
      </c>
      <c r="L267" s="1">
        <v>5.0</v>
      </c>
      <c r="M267" s="1">
        <v>4.0</v>
      </c>
      <c r="N267" s="1">
        <v>9.0</v>
      </c>
      <c r="O267" s="1">
        <v>4.0</v>
      </c>
      <c r="P267" s="1">
        <v>1.0</v>
      </c>
      <c r="Q267" s="1">
        <v>1.0</v>
      </c>
      <c r="R267" s="1">
        <v>2.0</v>
      </c>
      <c r="S267" s="1">
        <v>0.0</v>
      </c>
      <c r="T267" s="1">
        <v>5.0</v>
      </c>
      <c r="U267" s="1">
        <v>4.2</v>
      </c>
      <c r="V267" s="1">
        <v>3.8</v>
      </c>
      <c r="W267" s="1">
        <v>8.0</v>
      </c>
      <c r="X267" s="1">
        <v>69.0</v>
      </c>
      <c r="Y267" s="1">
        <v>143.0</v>
      </c>
      <c r="Z267" s="1">
        <v>154.0</v>
      </c>
      <c r="AA267" s="1">
        <v>0.21</v>
      </c>
      <c r="AB267" s="1">
        <v>0.17</v>
      </c>
      <c r="AC267" s="1">
        <v>0.38</v>
      </c>
      <c r="AD267" s="1">
        <v>0.17</v>
      </c>
      <c r="AE267" s="1">
        <v>0.34</v>
      </c>
      <c r="AF267" s="1">
        <v>0.21</v>
      </c>
      <c r="AG267" s="1">
        <v>0.16</v>
      </c>
      <c r="AH267" s="1">
        <v>0.37</v>
      </c>
      <c r="AI267" s="1">
        <v>0.18</v>
      </c>
      <c r="AJ267" s="1">
        <v>0.34</v>
      </c>
      <c r="AK267" s="2" t="s">
        <v>28</v>
      </c>
    </row>
    <row r="268" ht="15.75" customHeight="1">
      <c r="A268" s="1">
        <v>17.0</v>
      </c>
      <c r="B268" s="1" t="s">
        <v>65</v>
      </c>
      <c r="C268" s="1">
        <v>25.0</v>
      </c>
      <c r="D268" s="2" t="s">
        <v>189</v>
      </c>
      <c r="E268" s="1" t="s">
        <v>402</v>
      </c>
      <c r="F268" s="2" t="s">
        <v>154</v>
      </c>
      <c r="G268" s="1" t="s">
        <v>33</v>
      </c>
      <c r="H268" s="1">
        <v>33.0</v>
      </c>
      <c r="I268" s="1">
        <v>25.0</v>
      </c>
      <c r="J268" s="1">
        <v>2155.0</v>
      </c>
      <c r="K268" s="1">
        <v>23.9</v>
      </c>
      <c r="L268" s="1">
        <v>11.0</v>
      </c>
      <c r="M268" s="1">
        <v>6.0</v>
      </c>
      <c r="N268" s="1">
        <v>17.0</v>
      </c>
      <c r="O268" s="1">
        <v>10.0</v>
      </c>
      <c r="P268" s="1">
        <v>1.0</v>
      </c>
      <c r="Q268" s="1">
        <v>1.0</v>
      </c>
      <c r="R268" s="1">
        <v>5.0</v>
      </c>
      <c r="S268" s="1">
        <v>0.0</v>
      </c>
      <c r="T268" s="1">
        <v>9.4</v>
      </c>
      <c r="U268" s="1">
        <v>8.6</v>
      </c>
      <c r="V268" s="1">
        <v>6.7</v>
      </c>
      <c r="W268" s="1">
        <v>15.3</v>
      </c>
      <c r="X268" s="1">
        <v>101.0</v>
      </c>
      <c r="Y268" s="1">
        <v>135.0</v>
      </c>
      <c r="Z268" s="1">
        <v>204.0</v>
      </c>
      <c r="AA268" s="1">
        <v>0.46</v>
      </c>
      <c r="AB268" s="1">
        <v>0.25</v>
      </c>
      <c r="AC268" s="1">
        <v>0.71</v>
      </c>
      <c r="AD268" s="1">
        <v>0.42</v>
      </c>
      <c r="AE268" s="1">
        <v>0.67</v>
      </c>
      <c r="AF268" s="1">
        <v>0.39</v>
      </c>
      <c r="AG268" s="1">
        <v>0.28</v>
      </c>
      <c r="AH268" s="1">
        <v>0.67</v>
      </c>
      <c r="AI268" s="1">
        <v>0.36</v>
      </c>
      <c r="AJ268" s="1">
        <v>0.64</v>
      </c>
      <c r="AK268" s="2" t="s">
        <v>28</v>
      </c>
    </row>
    <row r="269" ht="15.75" customHeight="1">
      <c r="A269" s="1">
        <v>17.0</v>
      </c>
      <c r="B269" s="1" t="s">
        <v>67</v>
      </c>
      <c r="C269" s="1">
        <v>26.0</v>
      </c>
      <c r="D269" s="2" t="s">
        <v>189</v>
      </c>
      <c r="E269" s="1" t="s">
        <v>403</v>
      </c>
      <c r="F269" s="2" t="s">
        <v>154</v>
      </c>
      <c r="G269" s="1" t="s">
        <v>155</v>
      </c>
      <c r="H269" s="1">
        <v>20.0</v>
      </c>
      <c r="I269" s="1">
        <v>14.0</v>
      </c>
      <c r="J269" s="1">
        <v>1132.0</v>
      </c>
      <c r="K269" s="1">
        <v>12.6</v>
      </c>
      <c r="L269" s="1">
        <v>4.0</v>
      </c>
      <c r="M269" s="1">
        <v>3.0</v>
      </c>
      <c r="N269" s="1">
        <v>7.0</v>
      </c>
      <c r="O269" s="1">
        <v>4.0</v>
      </c>
      <c r="P269" s="1">
        <v>0.0</v>
      </c>
      <c r="Q269" s="1">
        <v>0.0</v>
      </c>
      <c r="R269" s="1">
        <v>0.0</v>
      </c>
      <c r="S269" s="1">
        <v>0.0</v>
      </c>
      <c r="T269" s="1">
        <v>4.6</v>
      </c>
      <c r="U269" s="1">
        <v>4.6</v>
      </c>
      <c r="V269" s="1">
        <v>2.8</v>
      </c>
      <c r="W269" s="1">
        <v>7.4</v>
      </c>
      <c r="X269" s="1">
        <v>39.0</v>
      </c>
      <c r="Y269" s="1">
        <v>74.0</v>
      </c>
      <c r="Z269" s="1">
        <v>97.0</v>
      </c>
      <c r="AA269" s="1">
        <v>0.32</v>
      </c>
      <c r="AB269" s="1">
        <v>0.24</v>
      </c>
      <c r="AC269" s="1">
        <v>0.56</v>
      </c>
      <c r="AD269" s="1">
        <v>0.32</v>
      </c>
      <c r="AE269" s="1">
        <v>0.56</v>
      </c>
      <c r="AF269" s="1">
        <v>0.36</v>
      </c>
      <c r="AG269" s="1">
        <v>0.22</v>
      </c>
      <c r="AH269" s="1">
        <v>0.58</v>
      </c>
      <c r="AI269" s="1">
        <v>0.36</v>
      </c>
      <c r="AJ269" s="1">
        <v>0.58</v>
      </c>
      <c r="AK269" s="2" t="s">
        <v>28</v>
      </c>
    </row>
    <row r="270" ht="15.75" customHeight="1">
      <c r="A270" s="1">
        <v>17.0</v>
      </c>
      <c r="B270" s="1" t="s">
        <v>69</v>
      </c>
      <c r="C270" s="1">
        <v>27.0</v>
      </c>
      <c r="D270" s="2" t="s">
        <v>189</v>
      </c>
      <c r="E270" s="1" t="s">
        <v>404</v>
      </c>
      <c r="F270" s="2" t="s">
        <v>154</v>
      </c>
      <c r="G270" s="1" t="s">
        <v>155</v>
      </c>
      <c r="H270" s="1">
        <v>29.0</v>
      </c>
      <c r="I270" s="1">
        <v>26.0</v>
      </c>
      <c r="J270" s="1">
        <v>2061.0</v>
      </c>
      <c r="K270" s="1">
        <v>22.9</v>
      </c>
      <c r="L270" s="1">
        <v>10.0</v>
      </c>
      <c r="M270" s="1">
        <v>5.0</v>
      </c>
      <c r="N270" s="1">
        <v>15.0</v>
      </c>
      <c r="O270" s="1">
        <v>9.0</v>
      </c>
      <c r="P270" s="1">
        <v>1.0</v>
      </c>
      <c r="Q270" s="1">
        <v>2.0</v>
      </c>
      <c r="R270" s="1">
        <v>3.0</v>
      </c>
      <c r="S270" s="1">
        <v>0.0</v>
      </c>
      <c r="T270" s="1">
        <v>7.6</v>
      </c>
      <c r="U270" s="1">
        <v>6.0</v>
      </c>
      <c r="V270" s="1">
        <v>4.5</v>
      </c>
      <c r="W270" s="1">
        <v>10.5</v>
      </c>
      <c r="X270" s="1">
        <v>50.0</v>
      </c>
      <c r="Y270" s="1">
        <v>103.0</v>
      </c>
      <c r="Z270" s="1">
        <v>155.0</v>
      </c>
      <c r="AA270" s="1">
        <v>0.44</v>
      </c>
      <c r="AB270" s="1">
        <v>0.22</v>
      </c>
      <c r="AC270" s="1">
        <v>0.66</v>
      </c>
      <c r="AD270" s="1">
        <v>0.39</v>
      </c>
      <c r="AE270" s="1">
        <v>0.61</v>
      </c>
      <c r="AF270" s="1">
        <v>0.33</v>
      </c>
      <c r="AG270" s="1">
        <v>0.2</v>
      </c>
      <c r="AH270" s="1">
        <v>0.53</v>
      </c>
      <c r="AI270" s="1">
        <v>0.26</v>
      </c>
      <c r="AJ270" s="1">
        <v>0.46</v>
      </c>
      <c r="AK270" s="2" t="s">
        <v>28</v>
      </c>
    </row>
    <row r="271" ht="15.75" customHeight="1">
      <c r="A271" s="1">
        <v>17.0</v>
      </c>
      <c r="B271" s="1" t="s">
        <v>73</v>
      </c>
      <c r="C271" s="1">
        <v>28.0</v>
      </c>
      <c r="D271" s="2" t="s">
        <v>156</v>
      </c>
      <c r="E271" s="1" t="s">
        <v>405</v>
      </c>
      <c r="F271" s="2" t="s">
        <v>154</v>
      </c>
      <c r="G271" s="1" t="s">
        <v>195</v>
      </c>
      <c r="H271" s="1">
        <v>25.0</v>
      </c>
      <c r="I271" s="1">
        <v>21.0</v>
      </c>
      <c r="J271" s="1">
        <v>1739.0</v>
      </c>
      <c r="K271" s="1">
        <v>19.3</v>
      </c>
      <c r="L271" s="1">
        <v>12.0</v>
      </c>
      <c r="M271" s="1">
        <v>6.0</v>
      </c>
      <c r="N271" s="1">
        <v>18.0</v>
      </c>
      <c r="O271" s="1">
        <v>7.0</v>
      </c>
      <c r="P271" s="1">
        <v>5.0</v>
      </c>
      <c r="Q271" s="1">
        <v>5.0</v>
      </c>
      <c r="R271" s="1">
        <v>5.0</v>
      </c>
      <c r="S271" s="1">
        <v>0.0</v>
      </c>
      <c r="T271" s="1">
        <v>9.3</v>
      </c>
      <c r="U271" s="1">
        <v>5.3</v>
      </c>
      <c r="V271" s="1">
        <v>6.9</v>
      </c>
      <c r="W271" s="1">
        <v>12.2</v>
      </c>
      <c r="X271" s="1">
        <v>56.0</v>
      </c>
      <c r="Y271" s="1">
        <v>75.0</v>
      </c>
      <c r="Z271" s="1">
        <v>109.0</v>
      </c>
      <c r="AA271" s="1">
        <v>0.62</v>
      </c>
      <c r="AB271" s="1">
        <v>0.31</v>
      </c>
      <c r="AC271" s="1">
        <v>0.93</v>
      </c>
      <c r="AD271" s="1">
        <v>0.36</v>
      </c>
      <c r="AE271" s="1">
        <v>0.67</v>
      </c>
      <c r="AF271" s="1">
        <v>0.48</v>
      </c>
      <c r="AG271" s="1">
        <v>0.36</v>
      </c>
      <c r="AH271" s="1">
        <v>0.83</v>
      </c>
      <c r="AI271" s="1">
        <v>0.28</v>
      </c>
      <c r="AJ271" s="1">
        <v>0.63</v>
      </c>
      <c r="AK271" s="2" t="s">
        <v>28</v>
      </c>
    </row>
    <row r="272" ht="15.75" customHeight="1">
      <c r="A272" s="1">
        <v>17.0</v>
      </c>
      <c r="B272" s="1" t="s">
        <v>101</v>
      </c>
      <c r="C272" s="1">
        <v>29.0</v>
      </c>
      <c r="D272" s="2" t="s">
        <v>156</v>
      </c>
      <c r="E272" s="1" t="s">
        <v>406</v>
      </c>
      <c r="F272" s="2" t="s">
        <v>154</v>
      </c>
      <c r="G272" s="1" t="s">
        <v>195</v>
      </c>
      <c r="H272" s="1">
        <v>28.0</v>
      </c>
      <c r="I272" s="1">
        <v>25.0</v>
      </c>
      <c r="J272" s="1">
        <v>1959.0</v>
      </c>
      <c r="K272" s="1">
        <v>21.8</v>
      </c>
      <c r="L272" s="1">
        <v>13.0</v>
      </c>
      <c r="M272" s="1">
        <v>9.0</v>
      </c>
      <c r="N272" s="1">
        <v>22.0</v>
      </c>
      <c r="O272" s="1">
        <v>6.0</v>
      </c>
      <c r="P272" s="1">
        <v>7.0</v>
      </c>
      <c r="Q272" s="1">
        <v>7.0</v>
      </c>
      <c r="R272" s="1">
        <v>3.0</v>
      </c>
      <c r="S272" s="1">
        <v>0.0</v>
      </c>
      <c r="T272" s="1">
        <v>10.6</v>
      </c>
      <c r="U272" s="1">
        <v>5.1</v>
      </c>
      <c r="V272" s="1">
        <v>4.3</v>
      </c>
      <c r="W272" s="1">
        <v>9.4</v>
      </c>
      <c r="X272" s="1">
        <v>79.0</v>
      </c>
      <c r="Y272" s="1">
        <v>122.0</v>
      </c>
      <c r="Z272" s="1">
        <v>167.0</v>
      </c>
      <c r="AA272" s="1">
        <v>0.6</v>
      </c>
      <c r="AB272" s="1">
        <v>0.41</v>
      </c>
      <c r="AC272" s="1">
        <v>1.01</v>
      </c>
      <c r="AD272" s="1">
        <v>0.28</v>
      </c>
      <c r="AE272" s="1">
        <v>0.69</v>
      </c>
      <c r="AF272" s="1">
        <v>0.49</v>
      </c>
      <c r="AG272" s="1">
        <v>0.2</v>
      </c>
      <c r="AH272" s="1">
        <v>0.68</v>
      </c>
      <c r="AI272" s="1">
        <v>0.23</v>
      </c>
      <c r="AJ272" s="1">
        <v>0.43</v>
      </c>
      <c r="AK272" s="2" t="s">
        <v>28</v>
      </c>
    </row>
    <row r="273" ht="15.75" customHeight="1">
      <c r="A273" s="1">
        <v>17.0</v>
      </c>
      <c r="B273" s="1" t="s">
        <v>106</v>
      </c>
      <c r="C273" s="1">
        <v>30.0</v>
      </c>
      <c r="D273" s="2" t="s">
        <v>156</v>
      </c>
      <c r="E273" s="1" t="s">
        <v>407</v>
      </c>
      <c r="F273" s="2" t="s">
        <v>154</v>
      </c>
      <c r="G273" s="1" t="s">
        <v>211</v>
      </c>
      <c r="H273" s="1">
        <v>12.0</v>
      </c>
      <c r="I273" s="1">
        <v>8.0</v>
      </c>
      <c r="J273" s="1">
        <v>705.0</v>
      </c>
      <c r="K273" s="1">
        <v>7.8</v>
      </c>
      <c r="L273" s="1">
        <v>2.0</v>
      </c>
      <c r="M273" s="1">
        <v>0.0</v>
      </c>
      <c r="N273" s="1">
        <v>2.0</v>
      </c>
      <c r="O273" s="1">
        <v>1.0</v>
      </c>
      <c r="P273" s="1">
        <v>1.0</v>
      </c>
      <c r="Q273" s="1">
        <v>1.0</v>
      </c>
      <c r="R273" s="1">
        <v>1.0</v>
      </c>
      <c r="S273" s="1">
        <v>0.0</v>
      </c>
      <c r="T273" s="1">
        <v>2.4</v>
      </c>
      <c r="U273" s="1">
        <v>1.6</v>
      </c>
      <c r="V273" s="1">
        <v>2.0</v>
      </c>
      <c r="W273" s="1">
        <v>3.6</v>
      </c>
      <c r="X273" s="1">
        <v>16.0</v>
      </c>
      <c r="Y273" s="1">
        <v>37.0</v>
      </c>
      <c r="Z273" s="1">
        <v>65.0</v>
      </c>
      <c r="AA273" s="1">
        <v>0.26</v>
      </c>
      <c r="AB273" s="1">
        <v>0.0</v>
      </c>
      <c r="AC273" s="1">
        <v>0.26</v>
      </c>
      <c r="AD273" s="1">
        <v>0.13</v>
      </c>
      <c r="AE273" s="1">
        <v>0.13</v>
      </c>
      <c r="AF273" s="1">
        <v>0.31</v>
      </c>
      <c r="AG273" s="1">
        <v>0.26</v>
      </c>
      <c r="AH273" s="1">
        <v>0.56</v>
      </c>
      <c r="AI273" s="1">
        <v>0.2</v>
      </c>
      <c r="AJ273" s="1">
        <v>0.46</v>
      </c>
      <c r="AK273" s="2" t="s">
        <v>28</v>
      </c>
    </row>
    <row r="274" ht="15.75" customHeight="1">
      <c r="A274" s="1">
        <v>18.0</v>
      </c>
      <c r="B274" s="1" t="s">
        <v>50</v>
      </c>
      <c r="C274" s="1">
        <v>17.0</v>
      </c>
      <c r="D274" s="2" t="s">
        <v>408</v>
      </c>
      <c r="E274" s="1" t="s">
        <v>409</v>
      </c>
      <c r="F274" s="2" t="s">
        <v>308</v>
      </c>
      <c r="G274" s="1" t="s">
        <v>105</v>
      </c>
      <c r="H274" s="1">
        <v>21.0</v>
      </c>
      <c r="I274" s="1">
        <v>15.0</v>
      </c>
      <c r="J274" s="1">
        <v>1313.0</v>
      </c>
      <c r="K274" s="1">
        <v>14.6</v>
      </c>
      <c r="L274" s="1">
        <v>4.0</v>
      </c>
      <c r="M274" s="1">
        <v>1.0</v>
      </c>
      <c r="N274" s="1">
        <v>5.0</v>
      </c>
      <c r="O274" s="1">
        <v>4.0</v>
      </c>
      <c r="P274" s="1">
        <v>0.0</v>
      </c>
      <c r="Q274" s="1">
        <v>0.0</v>
      </c>
      <c r="R274" s="1">
        <v>2.0</v>
      </c>
      <c r="S274" s="1">
        <v>0.0</v>
      </c>
      <c r="AA274" s="1">
        <v>0.27</v>
      </c>
      <c r="AB274" s="1">
        <v>0.07</v>
      </c>
      <c r="AC274" s="1">
        <v>0.34</v>
      </c>
      <c r="AD274" s="1">
        <v>0.27</v>
      </c>
      <c r="AE274" s="1">
        <v>0.34</v>
      </c>
    </row>
    <row r="275" ht="15.75" customHeight="1">
      <c r="A275" s="1">
        <v>18.0</v>
      </c>
      <c r="B275" s="1" t="s">
        <v>52</v>
      </c>
      <c r="C275" s="1">
        <v>18.0</v>
      </c>
      <c r="D275" s="2" t="s">
        <v>410</v>
      </c>
      <c r="E275" s="1" t="s">
        <v>411</v>
      </c>
      <c r="F275" s="2" t="s">
        <v>154</v>
      </c>
      <c r="G275" s="1" t="s">
        <v>412</v>
      </c>
      <c r="H275" s="1">
        <v>24.0</v>
      </c>
      <c r="I275" s="1">
        <v>17.0</v>
      </c>
      <c r="J275" s="1">
        <v>1553.0</v>
      </c>
      <c r="K275" s="1">
        <v>17.3</v>
      </c>
      <c r="L275" s="1">
        <v>4.0</v>
      </c>
      <c r="M275" s="1">
        <v>5.0</v>
      </c>
      <c r="N275" s="1">
        <v>9.0</v>
      </c>
      <c r="O275" s="1">
        <v>4.0</v>
      </c>
      <c r="P275" s="1">
        <v>0.0</v>
      </c>
      <c r="Q275" s="1">
        <v>0.0</v>
      </c>
      <c r="R275" s="1">
        <v>4.0</v>
      </c>
      <c r="S275" s="1">
        <v>0.0</v>
      </c>
      <c r="AA275" s="1">
        <v>0.23</v>
      </c>
      <c r="AB275" s="1">
        <v>0.29</v>
      </c>
      <c r="AC275" s="1">
        <v>0.52</v>
      </c>
      <c r="AD275" s="1">
        <v>0.23</v>
      </c>
      <c r="AE275" s="1">
        <v>0.52</v>
      </c>
      <c r="AK275" s="2" t="s">
        <v>28</v>
      </c>
    </row>
    <row r="276" ht="15.75" customHeight="1">
      <c r="A276" s="1">
        <v>18.0</v>
      </c>
      <c r="B276" s="1" t="s">
        <v>54</v>
      </c>
      <c r="C276" s="1">
        <v>19.0</v>
      </c>
      <c r="D276" s="2" t="s">
        <v>410</v>
      </c>
      <c r="E276" s="1" t="s">
        <v>413</v>
      </c>
      <c r="F276" s="2" t="s">
        <v>154</v>
      </c>
      <c r="G276" s="1" t="s">
        <v>208</v>
      </c>
      <c r="H276" s="1">
        <v>31.0</v>
      </c>
      <c r="I276" s="1">
        <v>16.0</v>
      </c>
      <c r="J276" s="1">
        <v>1611.0</v>
      </c>
      <c r="K276" s="1">
        <v>17.9</v>
      </c>
      <c r="L276" s="1">
        <v>3.0</v>
      </c>
      <c r="M276" s="1">
        <v>2.0</v>
      </c>
      <c r="N276" s="1">
        <v>5.0</v>
      </c>
      <c r="O276" s="1">
        <v>3.0</v>
      </c>
      <c r="P276" s="1">
        <v>0.0</v>
      </c>
      <c r="Q276" s="1">
        <v>0.0</v>
      </c>
      <c r="R276" s="1">
        <v>5.0</v>
      </c>
      <c r="S276" s="1">
        <v>0.0</v>
      </c>
      <c r="AA276" s="1">
        <v>0.17</v>
      </c>
      <c r="AB276" s="1">
        <v>0.11</v>
      </c>
      <c r="AC276" s="1">
        <v>0.28</v>
      </c>
      <c r="AD276" s="1">
        <v>0.17</v>
      </c>
      <c r="AE276" s="1">
        <v>0.28</v>
      </c>
      <c r="AK276" s="2" t="s">
        <v>28</v>
      </c>
    </row>
    <row r="277" ht="15.75" customHeight="1">
      <c r="A277" s="1">
        <v>18.0</v>
      </c>
      <c r="B277" s="1" t="s">
        <v>57</v>
      </c>
      <c r="C277" s="1">
        <v>20.0</v>
      </c>
      <c r="D277" s="2" t="s">
        <v>410</v>
      </c>
      <c r="E277" s="1" t="s">
        <v>414</v>
      </c>
      <c r="F277" s="2" t="s">
        <v>154</v>
      </c>
      <c r="G277" s="1" t="s">
        <v>315</v>
      </c>
      <c r="H277" s="1">
        <v>31.0</v>
      </c>
      <c r="I277" s="1">
        <v>24.0</v>
      </c>
      <c r="J277" s="1">
        <v>2110.0</v>
      </c>
      <c r="K277" s="1">
        <v>23.4</v>
      </c>
      <c r="L277" s="1">
        <v>3.0</v>
      </c>
      <c r="M277" s="1">
        <v>4.0</v>
      </c>
      <c r="N277" s="1">
        <v>7.0</v>
      </c>
      <c r="O277" s="1">
        <v>2.0</v>
      </c>
      <c r="P277" s="1">
        <v>1.0</v>
      </c>
      <c r="Q277" s="1">
        <v>1.0</v>
      </c>
      <c r="R277" s="1">
        <v>8.0</v>
      </c>
      <c r="S277" s="1">
        <v>1.0</v>
      </c>
      <c r="AA277" s="1">
        <v>0.13</v>
      </c>
      <c r="AB277" s="1">
        <v>0.17</v>
      </c>
      <c r="AC277" s="1">
        <v>0.3</v>
      </c>
      <c r="AD277" s="1">
        <v>0.09</v>
      </c>
      <c r="AE277" s="1">
        <v>0.26</v>
      </c>
      <c r="AK277" s="2" t="s">
        <v>28</v>
      </c>
    </row>
    <row r="278" ht="15.75" customHeight="1">
      <c r="A278" s="1">
        <v>18.0</v>
      </c>
      <c r="B278" s="1" t="s">
        <v>59</v>
      </c>
      <c r="C278" s="1">
        <v>21.0</v>
      </c>
      <c r="D278" s="2" t="s">
        <v>415</v>
      </c>
      <c r="E278" s="1" t="s">
        <v>416</v>
      </c>
      <c r="F278" s="2" t="s">
        <v>154</v>
      </c>
      <c r="G278" s="1" t="s">
        <v>417</v>
      </c>
      <c r="H278" s="1">
        <v>33.0</v>
      </c>
      <c r="I278" s="1">
        <v>22.0</v>
      </c>
      <c r="J278" s="1">
        <v>1714.0</v>
      </c>
      <c r="K278" s="1">
        <v>19.0</v>
      </c>
      <c r="L278" s="1">
        <v>5.0</v>
      </c>
      <c r="M278" s="1">
        <v>2.0</v>
      </c>
      <c r="N278" s="1">
        <v>7.0</v>
      </c>
      <c r="O278" s="1">
        <v>5.0</v>
      </c>
      <c r="P278" s="1">
        <v>0.0</v>
      </c>
      <c r="Q278" s="1">
        <v>0.0</v>
      </c>
      <c r="R278" s="1">
        <v>2.0</v>
      </c>
      <c r="S278" s="1">
        <v>0.0</v>
      </c>
      <c r="AA278" s="1">
        <v>0.26</v>
      </c>
      <c r="AB278" s="1">
        <v>0.11</v>
      </c>
      <c r="AC278" s="1">
        <v>0.37</v>
      </c>
      <c r="AD278" s="1">
        <v>0.26</v>
      </c>
      <c r="AE278" s="1">
        <v>0.37</v>
      </c>
      <c r="AK278" s="2" t="s">
        <v>28</v>
      </c>
    </row>
    <row r="279" ht="15.75" customHeight="1">
      <c r="A279" s="1">
        <v>18.0</v>
      </c>
      <c r="B279" s="1" t="s">
        <v>61</v>
      </c>
      <c r="C279" s="1">
        <v>22.0</v>
      </c>
      <c r="D279" s="2" t="s">
        <v>169</v>
      </c>
      <c r="E279" s="1" t="s">
        <v>418</v>
      </c>
      <c r="F279" s="2" t="s">
        <v>171</v>
      </c>
      <c r="G279" s="1" t="s">
        <v>41</v>
      </c>
      <c r="H279" s="1">
        <v>33.0</v>
      </c>
      <c r="I279" s="1">
        <v>32.0</v>
      </c>
      <c r="J279" s="1">
        <v>2796.0</v>
      </c>
      <c r="K279" s="1">
        <v>31.1</v>
      </c>
      <c r="L279" s="1">
        <v>11.0</v>
      </c>
      <c r="M279" s="1">
        <v>8.0</v>
      </c>
      <c r="N279" s="1">
        <v>19.0</v>
      </c>
      <c r="O279" s="1">
        <v>9.0</v>
      </c>
      <c r="P279" s="1">
        <v>2.0</v>
      </c>
      <c r="Q279" s="1">
        <v>2.0</v>
      </c>
      <c r="R279" s="1">
        <v>6.0</v>
      </c>
      <c r="S279" s="1">
        <v>0.0</v>
      </c>
      <c r="AA279" s="1">
        <v>0.35</v>
      </c>
      <c r="AB279" s="1">
        <v>0.26</v>
      </c>
      <c r="AC279" s="1">
        <v>0.61</v>
      </c>
      <c r="AD279" s="1">
        <v>0.29</v>
      </c>
      <c r="AE279" s="1">
        <v>0.55</v>
      </c>
      <c r="AK279" s="2" t="s">
        <v>28</v>
      </c>
    </row>
    <row r="280" ht="15.75" customHeight="1">
      <c r="A280" s="1">
        <v>18.0</v>
      </c>
      <c r="B280" s="1" t="s">
        <v>63</v>
      </c>
      <c r="C280" s="1">
        <v>23.0</v>
      </c>
      <c r="D280" s="2" t="s">
        <v>169</v>
      </c>
      <c r="E280" s="1" t="s">
        <v>419</v>
      </c>
      <c r="F280" s="2" t="s">
        <v>171</v>
      </c>
      <c r="G280" s="1" t="s">
        <v>41</v>
      </c>
      <c r="H280" s="1">
        <v>33.0</v>
      </c>
      <c r="I280" s="1">
        <v>33.0</v>
      </c>
      <c r="J280" s="1">
        <v>2940.0</v>
      </c>
      <c r="K280" s="1">
        <v>32.7</v>
      </c>
      <c r="L280" s="1">
        <v>20.0</v>
      </c>
      <c r="M280" s="1">
        <v>13.0</v>
      </c>
      <c r="N280" s="1">
        <v>33.0</v>
      </c>
      <c r="O280" s="1">
        <v>14.0</v>
      </c>
      <c r="P280" s="1">
        <v>6.0</v>
      </c>
      <c r="Q280" s="1">
        <v>6.0</v>
      </c>
      <c r="R280" s="1">
        <v>9.0</v>
      </c>
      <c r="S280" s="1">
        <v>0.0</v>
      </c>
      <c r="T280" s="1">
        <v>13.0</v>
      </c>
      <c r="U280" s="1">
        <v>8.3</v>
      </c>
      <c r="V280" s="1">
        <v>8.6</v>
      </c>
      <c r="W280" s="1">
        <v>16.9</v>
      </c>
      <c r="X280" s="1">
        <v>93.0</v>
      </c>
      <c r="Y280" s="1">
        <v>298.0</v>
      </c>
      <c r="Z280" s="1">
        <v>235.0</v>
      </c>
      <c r="AA280" s="1">
        <v>0.61</v>
      </c>
      <c r="AB280" s="1">
        <v>0.4</v>
      </c>
      <c r="AC280" s="1">
        <v>1.01</v>
      </c>
      <c r="AD280" s="1">
        <v>0.43</v>
      </c>
      <c r="AE280" s="1">
        <v>0.83</v>
      </c>
      <c r="AF280" s="1">
        <v>0.4</v>
      </c>
      <c r="AG280" s="1">
        <v>0.26</v>
      </c>
      <c r="AH280" s="1">
        <v>0.66</v>
      </c>
      <c r="AI280" s="1">
        <v>0.25</v>
      </c>
      <c r="AJ280" s="1">
        <v>0.52</v>
      </c>
      <c r="AK280" s="2" t="s">
        <v>28</v>
      </c>
    </row>
    <row r="281" ht="15.75" customHeight="1">
      <c r="A281" s="1">
        <v>18.0</v>
      </c>
      <c r="B281" s="1" t="s">
        <v>65</v>
      </c>
      <c r="C281" s="1">
        <v>24.0</v>
      </c>
      <c r="D281" s="2" t="s">
        <v>169</v>
      </c>
      <c r="E281" s="1" t="s">
        <v>420</v>
      </c>
      <c r="F281" s="2" t="s">
        <v>171</v>
      </c>
      <c r="G281" s="1" t="s">
        <v>155</v>
      </c>
      <c r="H281" s="1">
        <v>17.0</v>
      </c>
      <c r="I281" s="1">
        <v>17.0</v>
      </c>
      <c r="J281" s="1">
        <v>1529.0</v>
      </c>
      <c r="K281" s="1">
        <v>17.0</v>
      </c>
      <c r="L281" s="1">
        <v>8.0</v>
      </c>
      <c r="M281" s="1">
        <v>7.0</v>
      </c>
      <c r="N281" s="1">
        <v>15.0</v>
      </c>
      <c r="O281" s="1">
        <v>4.0</v>
      </c>
      <c r="P281" s="1">
        <v>4.0</v>
      </c>
      <c r="Q281" s="1">
        <v>4.0</v>
      </c>
      <c r="R281" s="1">
        <v>5.0</v>
      </c>
      <c r="S281" s="1">
        <v>1.0</v>
      </c>
      <c r="T281" s="1">
        <v>6.9</v>
      </c>
      <c r="U281" s="1">
        <v>3.8</v>
      </c>
      <c r="V281" s="1">
        <v>7.2</v>
      </c>
      <c r="W281" s="1">
        <v>11.0</v>
      </c>
      <c r="X281" s="1">
        <v>48.0</v>
      </c>
      <c r="Y281" s="1">
        <v>167.0</v>
      </c>
      <c r="Z281" s="1">
        <v>123.0</v>
      </c>
      <c r="AA281" s="1">
        <v>0.47</v>
      </c>
      <c r="AB281" s="1">
        <v>0.41</v>
      </c>
      <c r="AC281" s="1">
        <v>0.88</v>
      </c>
      <c r="AD281" s="1">
        <v>0.24</v>
      </c>
      <c r="AE281" s="1">
        <v>0.65</v>
      </c>
      <c r="AF281" s="1">
        <v>0.41</v>
      </c>
      <c r="AG281" s="1">
        <v>0.43</v>
      </c>
      <c r="AH281" s="1">
        <v>0.83</v>
      </c>
      <c r="AI281" s="1">
        <v>0.22</v>
      </c>
      <c r="AJ281" s="1">
        <v>0.65</v>
      </c>
      <c r="AK281" s="2" t="s">
        <v>28</v>
      </c>
    </row>
    <row r="282" ht="15.75" customHeight="1">
      <c r="A282" s="1">
        <v>18.0</v>
      </c>
      <c r="B282" s="1" t="s">
        <v>65</v>
      </c>
      <c r="C282" s="1">
        <v>24.0</v>
      </c>
      <c r="D282" s="2" t="s">
        <v>173</v>
      </c>
      <c r="E282" s="1" t="s">
        <v>421</v>
      </c>
      <c r="F282" s="2" t="s">
        <v>150</v>
      </c>
      <c r="G282" s="1" t="s">
        <v>41</v>
      </c>
      <c r="H282" s="1">
        <v>14.0</v>
      </c>
      <c r="I282" s="1">
        <v>14.0</v>
      </c>
      <c r="J282" s="1">
        <v>1186.0</v>
      </c>
      <c r="K282" s="1">
        <v>13.2</v>
      </c>
      <c r="L282" s="1">
        <v>8.0</v>
      </c>
      <c r="M282" s="1">
        <v>7.0</v>
      </c>
      <c r="N282" s="1">
        <v>15.0</v>
      </c>
      <c r="O282" s="1">
        <v>4.0</v>
      </c>
      <c r="P282" s="1">
        <v>4.0</v>
      </c>
      <c r="Q282" s="1">
        <v>4.0</v>
      </c>
      <c r="R282" s="1">
        <v>2.0</v>
      </c>
      <c r="S282" s="1">
        <v>0.0</v>
      </c>
      <c r="T282" s="1">
        <v>6.2</v>
      </c>
      <c r="U282" s="1">
        <v>3.0</v>
      </c>
      <c r="V282" s="1">
        <v>2.5</v>
      </c>
      <c r="W282" s="1">
        <v>5.5</v>
      </c>
      <c r="X282" s="1">
        <v>34.0</v>
      </c>
      <c r="Y282" s="1">
        <v>110.0</v>
      </c>
      <c r="Z282" s="1">
        <v>92.0</v>
      </c>
      <c r="AA282" s="1">
        <v>0.61</v>
      </c>
      <c r="AB282" s="1">
        <v>0.53</v>
      </c>
      <c r="AC282" s="1">
        <v>1.14</v>
      </c>
      <c r="AD282" s="1">
        <v>0.3</v>
      </c>
      <c r="AE282" s="1">
        <v>0.83</v>
      </c>
      <c r="AF282" s="1">
        <v>0.47</v>
      </c>
      <c r="AG282" s="1">
        <v>0.19</v>
      </c>
      <c r="AH282" s="1">
        <v>0.66</v>
      </c>
      <c r="AI282" s="1">
        <v>0.23</v>
      </c>
      <c r="AJ282" s="1">
        <v>0.42</v>
      </c>
      <c r="AK282" s="2" t="s">
        <v>28</v>
      </c>
    </row>
    <row r="283" ht="15.75" customHeight="1">
      <c r="A283" s="1">
        <v>18.0</v>
      </c>
      <c r="B283" s="1" t="s">
        <v>67</v>
      </c>
      <c r="C283" s="1">
        <v>25.0</v>
      </c>
      <c r="D283" s="2" t="s">
        <v>173</v>
      </c>
      <c r="E283" s="1" t="s">
        <v>422</v>
      </c>
      <c r="F283" s="2" t="s">
        <v>150</v>
      </c>
      <c r="G283" s="1" t="s">
        <v>38</v>
      </c>
      <c r="H283" s="1">
        <v>37.0</v>
      </c>
      <c r="I283" s="1">
        <v>35.0</v>
      </c>
      <c r="J283" s="1">
        <v>3099.0</v>
      </c>
      <c r="K283" s="1">
        <v>34.4</v>
      </c>
      <c r="L283" s="1">
        <v>18.0</v>
      </c>
      <c r="M283" s="1">
        <v>12.0</v>
      </c>
      <c r="N283" s="1">
        <v>30.0</v>
      </c>
      <c r="O283" s="1">
        <v>9.0</v>
      </c>
      <c r="P283" s="1">
        <v>9.0</v>
      </c>
      <c r="Q283" s="1">
        <v>10.0</v>
      </c>
      <c r="R283" s="1">
        <v>6.0</v>
      </c>
      <c r="S283" s="1">
        <v>0.0</v>
      </c>
      <c r="T283" s="1">
        <v>16.1</v>
      </c>
      <c r="U283" s="1">
        <v>8.2</v>
      </c>
      <c r="V283" s="1">
        <v>11.4</v>
      </c>
      <c r="W283" s="1">
        <v>19.6</v>
      </c>
      <c r="X283" s="1">
        <v>80.0</v>
      </c>
      <c r="Y283" s="1">
        <v>285.0</v>
      </c>
      <c r="Z283" s="1">
        <v>263.0</v>
      </c>
      <c r="AA283" s="1">
        <v>0.52</v>
      </c>
      <c r="AB283" s="1">
        <v>0.35</v>
      </c>
      <c r="AC283" s="1">
        <v>0.87</v>
      </c>
      <c r="AD283" s="1">
        <v>0.26</v>
      </c>
      <c r="AE283" s="1">
        <v>0.61</v>
      </c>
      <c r="AF283" s="1">
        <v>0.47</v>
      </c>
      <c r="AG283" s="1">
        <v>0.33</v>
      </c>
      <c r="AH283" s="1">
        <v>0.8</v>
      </c>
      <c r="AI283" s="1">
        <v>0.24</v>
      </c>
      <c r="AJ283" s="1">
        <v>0.57</v>
      </c>
      <c r="AK283" s="2" t="s">
        <v>28</v>
      </c>
    </row>
    <row r="284" ht="15.75" customHeight="1">
      <c r="A284" s="1">
        <v>18.0</v>
      </c>
      <c r="B284" s="1" t="s">
        <v>69</v>
      </c>
      <c r="C284" s="1">
        <v>26.0</v>
      </c>
      <c r="D284" s="2" t="s">
        <v>173</v>
      </c>
      <c r="E284" s="1" t="s">
        <v>423</v>
      </c>
      <c r="F284" s="2" t="s">
        <v>150</v>
      </c>
      <c r="G284" s="1" t="s">
        <v>195</v>
      </c>
      <c r="H284" s="1">
        <v>36.0</v>
      </c>
      <c r="I284" s="1">
        <v>35.0</v>
      </c>
      <c r="J284" s="1">
        <v>3111.0</v>
      </c>
      <c r="K284" s="1">
        <v>34.6</v>
      </c>
      <c r="L284" s="1">
        <v>10.0</v>
      </c>
      <c r="M284" s="1">
        <v>6.0</v>
      </c>
      <c r="N284" s="1">
        <v>16.0</v>
      </c>
      <c r="O284" s="1">
        <v>10.0</v>
      </c>
      <c r="P284" s="1">
        <v>0.0</v>
      </c>
      <c r="Q284" s="1">
        <v>2.0</v>
      </c>
      <c r="R284" s="1">
        <v>10.0</v>
      </c>
      <c r="S284" s="1">
        <v>0.0</v>
      </c>
      <c r="T284" s="1">
        <v>9.7</v>
      </c>
      <c r="U284" s="1">
        <v>8.1</v>
      </c>
      <c r="V284" s="1">
        <v>9.0</v>
      </c>
      <c r="W284" s="1">
        <v>17.1</v>
      </c>
      <c r="X284" s="1">
        <v>78.0</v>
      </c>
      <c r="Y284" s="1">
        <v>237.0</v>
      </c>
      <c r="Z284" s="1">
        <v>190.0</v>
      </c>
      <c r="AA284" s="1">
        <v>0.29</v>
      </c>
      <c r="AB284" s="1">
        <v>0.17</v>
      </c>
      <c r="AC284" s="1">
        <v>0.46</v>
      </c>
      <c r="AD284" s="1">
        <v>0.29</v>
      </c>
      <c r="AE284" s="1">
        <v>0.46</v>
      </c>
      <c r="AF284" s="1">
        <v>0.28</v>
      </c>
      <c r="AG284" s="1">
        <v>0.26</v>
      </c>
      <c r="AH284" s="1">
        <v>0.54</v>
      </c>
      <c r="AI284" s="1">
        <v>0.23</v>
      </c>
      <c r="AJ284" s="1">
        <v>0.5</v>
      </c>
      <c r="AK284" s="2" t="s">
        <v>28</v>
      </c>
    </row>
    <row r="285" ht="15.75" customHeight="1">
      <c r="A285" s="1">
        <v>18.0</v>
      </c>
      <c r="B285" s="1" t="s">
        <v>73</v>
      </c>
      <c r="C285" s="1">
        <v>27.0</v>
      </c>
      <c r="D285" s="2" t="s">
        <v>173</v>
      </c>
      <c r="E285" s="1" t="s">
        <v>424</v>
      </c>
      <c r="F285" s="2" t="s">
        <v>150</v>
      </c>
      <c r="G285" s="1" t="s">
        <v>41</v>
      </c>
      <c r="H285" s="1">
        <v>37.0</v>
      </c>
      <c r="I285" s="1">
        <v>37.0</v>
      </c>
      <c r="J285" s="1">
        <v>3316.0</v>
      </c>
      <c r="K285" s="1">
        <v>36.8</v>
      </c>
      <c r="L285" s="1">
        <v>8.0</v>
      </c>
      <c r="M285" s="1">
        <v>8.0</v>
      </c>
      <c r="N285" s="1">
        <v>16.0</v>
      </c>
      <c r="O285" s="1">
        <v>6.0</v>
      </c>
      <c r="P285" s="1">
        <v>2.0</v>
      </c>
      <c r="Q285" s="1">
        <v>2.0</v>
      </c>
      <c r="R285" s="1">
        <v>6.0</v>
      </c>
      <c r="S285" s="1">
        <v>0.0</v>
      </c>
      <c r="T285" s="1">
        <v>9.3</v>
      </c>
      <c r="U285" s="1">
        <v>7.7</v>
      </c>
      <c r="V285" s="1">
        <v>16.7</v>
      </c>
      <c r="W285" s="1">
        <v>24.4</v>
      </c>
      <c r="X285" s="1">
        <v>89.0</v>
      </c>
      <c r="Y285" s="1">
        <v>263.0</v>
      </c>
      <c r="Z285" s="1">
        <v>231.0</v>
      </c>
      <c r="AA285" s="1">
        <v>0.22</v>
      </c>
      <c r="AB285" s="1">
        <v>0.22</v>
      </c>
      <c r="AC285" s="1">
        <v>0.43</v>
      </c>
      <c r="AD285" s="1">
        <v>0.16</v>
      </c>
      <c r="AE285" s="1">
        <v>0.38</v>
      </c>
      <c r="AF285" s="1">
        <v>0.25</v>
      </c>
      <c r="AG285" s="1">
        <v>0.45</v>
      </c>
      <c r="AH285" s="1">
        <v>0.71</v>
      </c>
      <c r="AI285" s="1">
        <v>0.21</v>
      </c>
      <c r="AJ285" s="1">
        <v>0.66</v>
      </c>
      <c r="AK285" s="2" t="s">
        <v>28</v>
      </c>
    </row>
    <row r="286" ht="15.75" customHeight="1">
      <c r="A286" s="1">
        <v>18.0</v>
      </c>
      <c r="B286" s="1" t="s">
        <v>101</v>
      </c>
      <c r="C286" s="1">
        <v>28.0</v>
      </c>
      <c r="D286" s="2" t="s">
        <v>173</v>
      </c>
      <c r="E286" s="1" t="s">
        <v>425</v>
      </c>
      <c r="F286" s="2" t="s">
        <v>150</v>
      </c>
      <c r="G286" s="1" t="s">
        <v>226</v>
      </c>
      <c r="H286" s="1">
        <v>35.0</v>
      </c>
      <c r="I286" s="1">
        <v>35.0</v>
      </c>
      <c r="J286" s="1">
        <v>3118.0</v>
      </c>
      <c r="K286" s="1">
        <v>34.6</v>
      </c>
      <c r="L286" s="1">
        <v>10.0</v>
      </c>
      <c r="M286" s="1">
        <v>8.0</v>
      </c>
      <c r="N286" s="1">
        <v>18.0</v>
      </c>
      <c r="O286" s="1">
        <v>6.0</v>
      </c>
      <c r="P286" s="1">
        <v>4.0</v>
      </c>
      <c r="Q286" s="1">
        <v>5.0</v>
      </c>
      <c r="R286" s="1">
        <v>9.0</v>
      </c>
      <c r="S286" s="1">
        <v>0.0</v>
      </c>
      <c r="T286" s="1">
        <v>10.0</v>
      </c>
      <c r="U286" s="1">
        <v>6.1</v>
      </c>
      <c r="V286" s="1">
        <v>11.8</v>
      </c>
      <c r="W286" s="1">
        <v>17.8</v>
      </c>
      <c r="X286" s="1">
        <v>86.0</v>
      </c>
      <c r="Y286" s="1">
        <v>297.0</v>
      </c>
      <c r="Z286" s="1">
        <v>182.0</v>
      </c>
      <c r="AA286" s="1">
        <v>0.29</v>
      </c>
      <c r="AB286" s="1">
        <v>0.23</v>
      </c>
      <c r="AC286" s="1">
        <v>0.52</v>
      </c>
      <c r="AD286" s="1">
        <v>0.17</v>
      </c>
      <c r="AE286" s="1">
        <v>0.4</v>
      </c>
      <c r="AF286" s="1">
        <v>0.29</v>
      </c>
      <c r="AG286" s="1">
        <v>0.34</v>
      </c>
      <c r="AH286" s="1">
        <v>0.63</v>
      </c>
      <c r="AI286" s="1">
        <v>0.18</v>
      </c>
      <c r="AJ286" s="1">
        <v>0.51</v>
      </c>
      <c r="AK286" s="2" t="s">
        <v>28</v>
      </c>
    </row>
    <row r="287" ht="15.75" customHeight="1">
      <c r="A287" s="1">
        <v>18.0</v>
      </c>
      <c r="B287" s="1" t="s">
        <v>106</v>
      </c>
      <c r="C287" s="1">
        <v>29.0</v>
      </c>
      <c r="D287" s="2" t="s">
        <v>173</v>
      </c>
      <c r="E287" s="1" t="s">
        <v>426</v>
      </c>
      <c r="F287" s="2" t="s">
        <v>150</v>
      </c>
      <c r="G287" s="1" t="s">
        <v>412</v>
      </c>
      <c r="H287" s="1">
        <v>15.0</v>
      </c>
      <c r="I287" s="1">
        <v>15.0</v>
      </c>
      <c r="J287" s="1">
        <v>1249.0</v>
      </c>
      <c r="K287" s="1">
        <v>13.9</v>
      </c>
      <c r="L287" s="1">
        <v>3.0</v>
      </c>
      <c r="M287" s="1">
        <v>5.0</v>
      </c>
      <c r="N287" s="1">
        <v>8.0</v>
      </c>
      <c r="O287" s="1">
        <v>2.0</v>
      </c>
      <c r="P287" s="1">
        <v>1.0</v>
      </c>
      <c r="Q287" s="1">
        <v>1.0</v>
      </c>
      <c r="R287" s="1">
        <v>1.0</v>
      </c>
      <c r="S287" s="1">
        <v>1.0</v>
      </c>
      <c r="T287" s="1">
        <v>4.4</v>
      </c>
      <c r="U287" s="1">
        <v>3.6</v>
      </c>
      <c r="V287" s="1">
        <v>3.7</v>
      </c>
      <c r="W287" s="1">
        <v>7.3</v>
      </c>
      <c r="X287" s="1">
        <v>33.0</v>
      </c>
      <c r="Y287" s="1">
        <v>106.0</v>
      </c>
      <c r="Z287" s="1">
        <v>74.0</v>
      </c>
      <c r="AA287" s="1">
        <v>0.22</v>
      </c>
      <c r="AB287" s="1">
        <v>0.36</v>
      </c>
      <c r="AC287" s="1">
        <v>0.58</v>
      </c>
      <c r="AD287" s="1">
        <v>0.14</v>
      </c>
      <c r="AE287" s="1">
        <v>0.5</v>
      </c>
      <c r="AF287" s="1">
        <v>0.32</v>
      </c>
      <c r="AG287" s="1">
        <v>0.27</v>
      </c>
      <c r="AH287" s="1">
        <v>0.59</v>
      </c>
      <c r="AI287" s="1">
        <v>0.26</v>
      </c>
      <c r="AJ287" s="1">
        <v>0.53</v>
      </c>
      <c r="AK287" s="2" t="s">
        <v>28</v>
      </c>
    </row>
    <row r="288" ht="15.75" customHeight="1">
      <c r="A288" s="1">
        <v>19.0</v>
      </c>
      <c r="B288" s="1">
        <v>2015.0</v>
      </c>
      <c r="C288" s="1">
        <v>17.0</v>
      </c>
      <c r="D288" s="2" t="s">
        <v>427</v>
      </c>
      <c r="E288" s="1" t="s">
        <v>428</v>
      </c>
      <c r="F288" s="2" t="s">
        <v>429</v>
      </c>
      <c r="G288" s="1" t="s">
        <v>155</v>
      </c>
      <c r="H288" s="1">
        <v>1.0</v>
      </c>
      <c r="I288" s="1">
        <v>0.0</v>
      </c>
      <c r="J288" s="1">
        <v>11.0</v>
      </c>
      <c r="K288" s="1">
        <v>0.1</v>
      </c>
      <c r="L288" s="1">
        <v>0.0</v>
      </c>
      <c r="M288" s="1">
        <v>0.0</v>
      </c>
      <c r="N288" s="1">
        <v>0.0</v>
      </c>
      <c r="O288" s="1">
        <v>0.0</v>
      </c>
      <c r="P288" s="1">
        <v>0.0</v>
      </c>
      <c r="Q288" s="1">
        <v>0.0</v>
      </c>
      <c r="R288" s="1">
        <v>0.0</v>
      </c>
      <c r="S288" s="1">
        <v>0.0</v>
      </c>
      <c r="AA288" s="1">
        <v>0.0</v>
      </c>
      <c r="AB288" s="1">
        <v>0.0</v>
      </c>
      <c r="AC288" s="1">
        <v>0.0</v>
      </c>
      <c r="AD288" s="1">
        <v>0.0</v>
      </c>
      <c r="AE288" s="1">
        <v>0.0</v>
      </c>
      <c r="AK288" s="2" t="s">
        <v>28</v>
      </c>
    </row>
    <row r="289" ht="15.75" customHeight="1">
      <c r="A289" s="1">
        <v>19.0</v>
      </c>
      <c r="B289" s="1">
        <v>2016.0</v>
      </c>
      <c r="C289" s="1">
        <v>18.0</v>
      </c>
      <c r="D289" s="2" t="s">
        <v>427</v>
      </c>
      <c r="E289" s="1" t="s">
        <v>430</v>
      </c>
      <c r="F289" s="2" t="s">
        <v>429</v>
      </c>
      <c r="G289" s="1" t="s">
        <v>195</v>
      </c>
      <c r="H289" s="1">
        <v>3.0</v>
      </c>
      <c r="I289" s="1">
        <v>0.0</v>
      </c>
      <c r="J289" s="1">
        <v>49.0</v>
      </c>
      <c r="K289" s="1">
        <v>0.5</v>
      </c>
      <c r="L289" s="1">
        <v>0.0</v>
      </c>
      <c r="M289" s="1">
        <v>0.0</v>
      </c>
      <c r="N289" s="1">
        <v>0.0</v>
      </c>
      <c r="O289" s="1">
        <v>0.0</v>
      </c>
      <c r="P289" s="1">
        <v>0.0</v>
      </c>
      <c r="Q289" s="1">
        <v>0.0</v>
      </c>
      <c r="R289" s="1">
        <v>2.0</v>
      </c>
      <c r="S289" s="1">
        <v>1.0</v>
      </c>
      <c r="AA289" s="1">
        <v>0.0</v>
      </c>
      <c r="AB289" s="1">
        <v>0.0</v>
      </c>
      <c r="AC289" s="1">
        <v>0.0</v>
      </c>
      <c r="AD289" s="1">
        <v>0.0</v>
      </c>
      <c r="AE289" s="1">
        <v>0.0</v>
      </c>
      <c r="AK289" s="2" t="s">
        <v>28</v>
      </c>
    </row>
    <row r="290" ht="15.75" customHeight="1">
      <c r="A290" s="1">
        <v>19.0</v>
      </c>
      <c r="B290" s="1" t="s">
        <v>59</v>
      </c>
      <c r="C290" s="1">
        <v>18.0</v>
      </c>
      <c r="D290" s="2" t="s">
        <v>427</v>
      </c>
      <c r="E290" s="1" t="s">
        <v>431</v>
      </c>
      <c r="F290" s="2" t="s">
        <v>429</v>
      </c>
      <c r="G290" s="1" t="s">
        <v>155</v>
      </c>
      <c r="H290" s="1">
        <v>23.0</v>
      </c>
      <c r="I290" s="1">
        <v>16.0</v>
      </c>
      <c r="J290" s="1">
        <v>1248.0</v>
      </c>
      <c r="K290" s="1">
        <v>13.9</v>
      </c>
      <c r="L290" s="1">
        <v>9.0</v>
      </c>
      <c r="M290" s="1">
        <v>0.0</v>
      </c>
      <c r="N290" s="1">
        <v>9.0</v>
      </c>
      <c r="O290" s="1">
        <v>9.0</v>
      </c>
      <c r="P290" s="1">
        <v>0.0</v>
      </c>
      <c r="Q290" s="1">
        <v>0.0</v>
      </c>
      <c r="R290" s="1">
        <v>3.0</v>
      </c>
      <c r="S290" s="1">
        <v>0.0</v>
      </c>
      <c r="T290" s="1">
        <v>0.0</v>
      </c>
      <c r="U290" s="1">
        <v>0.0</v>
      </c>
      <c r="V290" s="1">
        <v>0.0</v>
      </c>
      <c r="W290" s="1">
        <v>0.0</v>
      </c>
      <c r="X290" s="1">
        <v>20.0</v>
      </c>
      <c r="Y290" s="1">
        <v>26.0</v>
      </c>
      <c r="Z290" s="1">
        <v>109.0</v>
      </c>
      <c r="AA290" s="1">
        <v>0.65</v>
      </c>
      <c r="AB290" s="1">
        <v>0.0</v>
      </c>
      <c r="AC290" s="1">
        <v>0.65</v>
      </c>
      <c r="AD290" s="1">
        <v>0.65</v>
      </c>
      <c r="AE290" s="1">
        <v>0.65</v>
      </c>
      <c r="AF290" s="1">
        <v>0.0</v>
      </c>
      <c r="AG290" s="1">
        <v>0.0</v>
      </c>
      <c r="AH290" s="1">
        <v>0.0</v>
      </c>
      <c r="AI290" s="1">
        <v>0.0</v>
      </c>
      <c r="AJ290" s="1">
        <v>0.0</v>
      </c>
      <c r="AK290" s="2" t="s">
        <v>28</v>
      </c>
    </row>
    <row r="291" ht="15.75" customHeight="1">
      <c r="A291" s="1">
        <v>19.0</v>
      </c>
      <c r="B291" s="1" t="s">
        <v>61</v>
      </c>
      <c r="C291" s="1">
        <v>19.0</v>
      </c>
      <c r="D291" s="2" t="s">
        <v>427</v>
      </c>
      <c r="E291" s="1" t="s">
        <v>432</v>
      </c>
      <c r="F291" s="2" t="s">
        <v>433</v>
      </c>
      <c r="G291" s="1" t="s">
        <v>204</v>
      </c>
      <c r="H291" s="1">
        <v>21.0</v>
      </c>
      <c r="I291" s="1">
        <v>20.0</v>
      </c>
      <c r="J291" s="1">
        <v>1782.0</v>
      </c>
      <c r="K291" s="1">
        <v>19.8</v>
      </c>
      <c r="L291" s="1">
        <v>13.0</v>
      </c>
      <c r="M291" s="1">
        <v>4.0</v>
      </c>
      <c r="N291" s="1">
        <v>17.0</v>
      </c>
      <c r="O291" s="1">
        <v>13.0</v>
      </c>
      <c r="P291" s="1">
        <v>0.0</v>
      </c>
      <c r="Q291" s="1">
        <v>1.0</v>
      </c>
      <c r="R291" s="1">
        <v>4.0</v>
      </c>
      <c r="S291" s="1">
        <v>0.0</v>
      </c>
      <c r="T291" s="1">
        <v>11.2</v>
      </c>
      <c r="U291" s="1">
        <v>10.3</v>
      </c>
      <c r="V291" s="1">
        <v>4.0</v>
      </c>
      <c r="W291" s="1">
        <v>14.3</v>
      </c>
      <c r="X291" s="1">
        <v>47.0</v>
      </c>
      <c r="Y291" s="1">
        <v>34.0</v>
      </c>
      <c r="Z291" s="1">
        <v>164.0</v>
      </c>
      <c r="AA291" s="1">
        <v>0.66</v>
      </c>
      <c r="AB291" s="1">
        <v>0.2</v>
      </c>
      <c r="AC291" s="1">
        <v>0.86</v>
      </c>
      <c r="AD291" s="1">
        <v>0.66</v>
      </c>
      <c r="AE291" s="1">
        <v>0.86</v>
      </c>
      <c r="AF291" s="1">
        <v>0.57</v>
      </c>
      <c r="AG291" s="1">
        <v>0.2</v>
      </c>
      <c r="AH291" s="1">
        <v>0.77</v>
      </c>
      <c r="AI291" s="1">
        <v>0.52</v>
      </c>
      <c r="AJ291" s="1">
        <v>0.72</v>
      </c>
      <c r="AK291" s="2" t="s">
        <v>28</v>
      </c>
    </row>
    <row r="292" ht="15.75" customHeight="1">
      <c r="A292" s="1">
        <v>19.0</v>
      </c>
      <c r="B292" s="1" t="s">
        <v>63</v>
      </c>
      <c r="C292" s="1">
        <v>20.0</v>
      </c>
      <c r="D292" s="2" t="s">
        <v>350</v>
      </c>
      <c r="E292" s="1" t="s">
        <v>434</v>
      </c>
      <c r="F292" s="2" t="s">
        <v>154</v>
      </c>
      <c r="G292" s="1" t="s">
        <v>155</v>
      </c>
      <c r="H292" s="1">
        <v>27.0</v>
      </c>
      <c r="I292" s="1">
        <v>13.0</v>
      </c>
      <c r="J292" s="1">
        <v>1344.0</v>
      </c>
      <c r="K292" s="1">
        <v>14.9</v>
      </c>
      <c r="L292" s="1">
        <v>6.0</v>
      </c>
      <c r="M292" s="1">
        <v>2.0</v>
      </c>
      <c r="N292" s="1">
        <v>8.0</v>
      </c>
      <c r="O292" s="1">
        <v>5.0</v>
      </c>
      <c r="P292" s="1">
        <v>1.0</v>
      </c>
      <c r="Q292" s="1">
        <v>1.0</v>
      </c>
      <c r="R292" s="1">
        <v>4.0</v>
      </c>
      <c r="S292" s="1">
        <v>0.0</v>
      </c>
      <c r="T292" s="1">
        <v>7.7</v>
      </c>
      <c r="U292" s="1">
        <v>6.9</v>
      </c>
      <c r="V292" s="1">
        <v>3.0</v>
      </c>
      <c r="W292" s="1">
        <v>9.9</v>
      </c>
      <c r="X292" s="1">
        <v>26.0</v>
      </c>
      <c r="Y292" s="1">
        <v>31.0</v>
      </c>
      <c r="Z292" s="1">
        <v>92.0</v>
      </c>
      <c r="AA292" s="1">
        <v>0.4</v>
      </c>
      <c r="AB292" s="1">
        <v>0.13</v>
      </c>
      <c r="AC292" s="1">
        <v>0.54</v>
      </c>
      <c r="AD292" s="1">
        <v>0.33</v>
      </c>
      <c r="AE292" s="1">
        <v>0.47</v>
      </c>
      <c r="AF292" s="1">
        <v>0.52</v>
      </c>
      <c r="AG292" s="1">
        <v>0.2</v>
      </c>
      <c r="AH292" s="1">
        <v>0.72</v>
      </c>
      <c r="AI292" s="1">
        <v>0.46</v>
      </c>
      <c r="AJ292" s="1">
        <v>0.66</v>
      </c>
      <c r="AK292" s="2" t="s">
        <v>28</v>
      </c>
    </row>
    <row r="293" ht="15.75" customHeight="1">
      <c r="A293" s="1">
        <v>19.0</v>
      </c>
      <c r="B293" s="1" t="s">
        <v>65</v>
      </c>
      <c r="C293" s="1">
        <v>21.0</v>
      </c>
      <c r="D293" s="2" t="s">
        <v>350</v>
      </c>
      <c r="E293" s="1" t="s">
        <v>435</v>
      </c>
      <c r="F293" s="2" t="s">
        <v>154</v>
      </c>
      <c r="G293" s="1" t="s">
        <v>38</v>
      </c>
      <c r="H293" s="1">
        <v>35.0</v>
      </c>
      <c r="I293" s="1">
        <v>29.0</v>
      </c>
      <c r="J293" s="1">
        <v>2452.0</v>
      </c>
      <c r="K293" s="1">
        <v>27.2</v>
      </c>
      <c r="L293" s="1">
        <v>14.0</v>
      </c>
      <c r="M293" s="1">
        <v>3.0</v>
      </c>
      <c r="N293" s="1">
        <v>17.0</v>
      </c>
      <c r="O293" s="1">
        <v>12.0</v>
      </c>
      <c r="P293" s="1">
        <v>2.0</v>
      </c>
      <c r="Q293" s="1">
        <v>3.0</v>
      </c>
      <c r="R293" s="1">
        <v>8.0</v>
      </c>
      <c r="S293" s="1">
        <v>1.0</v>
      </c>
      <c r="T293" s="1">
        <v>14.6</v>
      </c>
      <c r="U293" s="1">
        <v>12.3</v>
      </c>
      <c r="V293" s="1">
        <v>2.5</v>
      </c>
      <c r="W293" s="1">
        <v>14.8</v>
      </c>
      <c r="X293" s="1">
        <v>59.0</v>
      </c>
      <c r="Y293" s="1">
        <v>59.0</v>
      </c>
      <c r="Z293" s="1">
        <v>222.0</v>
      </c>
      <c r="AA293" s="1">
        <v>0.51</v>
      </c>
      <c r="AB293" s="1">
        <v>0.11</v>
      </c>
      <c r="AC293" s="1">
        <v>0.62</v>
      </c>
      <c r="AD293" s="1">
        <v>0.44</v>
      </c>
      <c r="AE293" s="1">
        <v>0.55</v>
      </c>
      <c r="AF293" s="1">
        <v>0.54</v>
      </c>
      <c r="AG293" s="1">
        <v>0.09</v>
      </c>
      <c r="AH293" s="1">
        <v>0.63</v>
      </c>
      <c r="AI293" s="1">
        <v>0.45</v>
      </c>
      <c r="AJ293" s="1">
        <v>0.54</v>
      </c>
      <c r="AK293" s="2" t="s">
        <v>28</v>
      </c>
    </row>
    <row r="294" ht="15.75" customHeight="1">
      <c r="A294" s="1">
        <v>19.0</v>
      </c>
      <c r="B294" s="1" t="s">
        <v>67</v>
      </c>
      <c r="C294" s="1">
        <v>22.0</v>
      </c>
      <c r="D294" s="2" t="s">
        <v>350</v>
      </c>
      <c r="E294" s="1" t="s">
        <v>436</v>
      </c>
      <c r="F294" s="2" t="s">
        <v>154</v>
      </c>
      <c r="G294" s="1" t="s">
        <v>33</v>
      </c>
      <c r="H294" s="1">
        <v>38.0</v>
      </c>
      <c r="I294" s="1">
        <v>30.0</v>
      </c>
      <c r="J294" s="1">
        <v>2561.0</v>
      </c>
      <c r="K294" s="1">
        <v>28.5</v>
      </c>
      <c r="L294" s="1">
        <v>17.0</v>
      </c>
      <c r="M294" s="1">
        <v>6.0</v>
      </c>
      <c r="N294" s="1">
        <v>23.0</v>
      </c>
      <c r="O294" s="1">
        <v>15.0</v>
      </c>
      <c r="P294" s="1">
        <v>2.0</v>
      </c>
      <c r="Q294" s="1">
        <v>2.0</v>
      </c>
      <c r="R294" s="1">
        <v>5.0</v>
      </c>
      <c r="S294" s="1">
        <v>0.0</v>
      </c>
      <c r="T294" s="1">
        <v>15.2</v>
      </c>
      <c r="U294" s="1">
        <v>13.6</v>
      </c>
      <c r="V294" s="1">
        <v>5.7</v>
      </c>
      <c r="W294" s="1">
        <v>19.3</v>
      </c>
      <c r="X294" s="1">
        <v>48.0</v>
      </c>
      <c r="Y294" s="1">
        <v>61.0</v>
      </c>
      <c r="Z294" s="1">
        <v>187.0</v>
      </c>
      <c r="AA294" s="1">
        <v>0.6</v>
      </c>
      <c r="AB294" s="1">
        <v>0.21</v>
      </c>
      <c r="AC294" s="1">
        <v>0.81</v>
      </c>
      <c r="AD294" s="1">
        <v>0.53</v>
      </c>
      <c r="AE294" s="1">
        <v>0.74</v>
      </c>
      <c r="AF294" s="1">
        <v>0.53</v>
      </c>
      <c r="AG294" s="1">
        <v>0.2</v>
      </c>
      <c r="AH294" s="1">
        <v>0.73</v>
      </c>
      <c r="AI294" s="1">
        <v>0.48</v>
      </c>
      <c r="AJ294" s="1">
        <v>0.68</v>
      </c>
      <c r="AK294" s="2" t="s">
        <v>28</v>
      </c>
    </row>
    <row r="295" ht="15.75" customHeight="1">
      <c r="A295" s="1">
        <v>19.0</v>
      </c>
      <c r="B295" s="1" t="s">
        <v>69</v>
      </c>
      <c r="C295" s="1">
        <v>23.0</v>
      </c>
      <c r="D295" s="2" t="s">
        <v>350</v>
      </c>
      <c r="E295" s="1" t="s">
        <v>437</v>
      </c>
      <c r="F295" s="2" t="s">
        <v>154</v>
      </c>
      <c r="G295" s="1" t="s">
        <v>38</v>
      </c>
      <c r="H295" s="1">
        <v>35.0</v>
      </c>
      <c r="I295" s="1">
        <v>28.0</v>
      </c>
      <c r="J295" s="1">
        <v>2282.0</v>
      </c>
      <c r="K295" s="1">
        <v>25.4</v>
      </c>
      <c r="L295" s="1">
        <v>21.0</v>
      </c>
      <c r="M295" s="1">
        <v>3.0</v>
      </c>
      <c r="N295" s="1">
        <v>24.0</v>
      </c>
      <c r="O295" s="1">
        <v>18.0</v>
      </c>
      <c r="P295" s="1">
        <v>3.0</v>
      </c>
      <c r="Q295" s="1">
        <v>6.0</v>
      </c>
      <c r="R295" s="1">
        <v>6.0</v>
      </c>
      <c r="S295" s="1">
        <v>0.0</v>
      </c>
      <c r="T295" s="1">
        <v>20.9</v>
      </c>
      <c r="U295" s="1">
        <v>16.7</v>
      </c>
      <c r="V295" s="1">
        <v>3.2</v>
      </c>
      <c r="W295" s="1">
        <v>19.9</v>
      </c>
      <c r="X295" s="1">
        <v>34.0</v>
      </c>
      <c r="Y295" s="1">
        <v>48.0</v>
      </c>
      <c r="Z295" s="1">
        <v>149.0</v>
      </c>
      <c r="AA295" s="1">
        <v>0.83</v>
      </c>
      <c r="AB295" s="1">
        <v>0.12</v>
      </c>
      <c r="AC295" s="1">
        <v>0.95</v>
      </c>
      <c r="AD295" s="1">
        <v>0.71</v>
      </c>
      <c r="AE295" s="1">
        <v>0.83</v>
      </c>
      <c r="AF295" s="1">
        <v>0.83</v>
      </c>
      <c r="AG295" s="1">
        <v>0.13</v>
      </c>
      <c r="AH295" s="1">
        <v>0.95</v>
      </c>
      <c r="AI295" s="1">
        <v>0.66</v>
      </c>
      <c r="AJ295" s="1">
        <v>0.79</v>
      </c>
      <c r="AK295" s="2" t="s">
        <v>28</v>
      </c>
    </row>
    <row r="296" ht="15.75" customHeight="1">
      <c r="A296" s="1">
        <v>19.0</v>
      </c>
      <c r="B296" s="1" t="s">
        <v>73</v>
      </c>
      <c r="C296" s="1">
        <v>24.0</v>
      </c>
      <c r="D296" s="2" t="s">
        <v>350</v>
      </c>
      <c r="E296" s="1" t="s">
        <v>438</v>
      </c>
      <c r="F296" s="2" t="s">
        <v>154</v>
      </c>
      <c r="G296" s="1" t="s">
        <v>41</v>
      </c>
      <c r="H296" s="1">
        <v>38.0</v>
      </c>
      <c r="I296" s="1">
        <v>27.0</v>
      </c>
      <c r="J296" s="1">
        <v>2576.0</v>
      </c>
      <c r="K296" s="1">
        <v>28.6</v>
      </c>
      <c r="L296" s="1">
        <v>21.0</v>
      </c>
      <c r="M296" s="1">
        <v>6.0</v>
      </c>
      <c r="N296" s="1">
        <v>27.0</v>
      </c>
      <c r="O296" s="1">
        <v>20.0</v>
      </c>
      <c r="P296" s="1">
        <v>1.0</v>
      </c>
      <c r="Q296" s="1">
        <v>2.0</v>
      </c>
      <c r="R296" s="1">
        <v>3.0</v>
      </c>
      <c r="S296" s="1">
        <v>0.0</v>
      </c>
      <c r="T296" s="1">
        <v>18.1</v>
      </c>
      <c r="U296" s="1">
        <v>16.5</v>
      </c>
      <c r="V296" s="1">
        <v>5.4</v>
      </c>
      <c r="W296" s="1">
        <v>21.9</v>
      </c>
      <c r="X296" s="1">
        <v>49.0</v>
      </c>
      <c r="Y296" s="1">
        <v>83.0</v>
      </c>
      <c r="Z296" s="1">
        <v>172.0</v>
      </c>
      <c r="AA296" s="1">
        <v>0.73</v>
      </c>
      <c r="AB296" s="1">
        <v>0.21</v>
      </c>
      <c r="AC296" s="1">
        <v>0.94</v>
      </c>
      <c r="AD296" s="1">
        <v>0.7</v>
      </c>
      <c r="AE296" s="1">
        <v>0.91</v>
      </c>
      <c r="AF296" s="1">
        <v>0.63</v>
      </c>
      <c r="AG296" s="1">
        <v>0.19</v>
      </c>
      <c r="AH296" s="1">
        <v>0.82</v>
      </c>
      <c r="AI296" s="1">
        <v>0.58</v>
      </c>
      <c r="AJ296" s="1">
        <v>0.76</v>
      </c>
      <c r="AK296" s="2" t="s">
        <v>28</v>
      </c>
    </row>
    <row r="297" ht="15.75" customHeight="1">
      <c r="A297" s="1">
        <v>19.0</v>
      </c>
      <c r="B297" s="1" t="s">
        <v>101</v>
      </c>
      <c r="C297" s="1">
        <v>25.0</v>
      </c>
      <c r="D297" s="2" t="s">
        <v>350</v>
      </c>
      <c r="E297" s="1" t="s">
        <v>439</v>
      </c>
      <c r="F297" s="2" t="s">
        <v>154</v>
      </c>
      <c r="G297" s="1" t="s">
        <v>33</v>
      </c>
      <c r="H297" s="1">
        <v>33.0</v>
      </c>
      <c r="I297" s="1">
        <v>31.0</v>
      </c>
      <c r="J297" s="1">
        <v>2656.0</v>
      </c>
      <c r="K297" s="1">
        <v>29.5</v>
      </c>
      <c r="L297" s="1">
        <v>24.0</v>
      </c>
      <c r="M297" s="1">
        <v>3.0</v>
      </c>
      <c r="N297" s="1">
        <v>27.0</v>
      </c>
      <c r="O297" s="1">
        <v>22.0</v>
      </c>
      <c r="P297" s="1">
        <v>2.0</v>
      </c>
      <c r="Q297" s="1">
        <v>3.0</v>
      </c>
      <c r="R297" s="1">
        <v>5.0</v>
      </c>
      <c r="S297" s="1">
        <v>0.0</v>
      </c>
      <c r="T297" s="1">
        <v>17.6</v>
      </c>
      <c r="U297" s="1">
        <v>15.3</v>
      </c>
      <c r="V297" s="1">
        <v>3.6</v>
      </c>
      <c r="W297" s="1">
        <v>18.8</v>
      </c>
      <c r="X297" s="1">
        <v>54.0</v>
      </c>
      <c r="Y297" s="1">
        <v>80.0</v>
      </c>
      <c r="Z297" s="1">
        <v>172.0</v>
      </c>
      <c r="AA297" s="1">
        <v>0.81</v>
      </c>
      <c r="AB297" s="1">
        <v>0.1</v>
      </c>
      <c r="AC297" s="1">
        <v>0.91</v>
      </c>
      <c r="AD297" s="1">
        <v>0.75</v>
      </c>
      <c r="AE297" s="1">
        <v>0.85</v>
      </c>
      <c r="AF297" s="1">
        <v>0.6</v>
      </c>
      <c r="AG297" s="1">
        <v>0.12</v>
      </c>
      <c r="AH297" s="1">
        <v>0.72</v>
      </c>
      <c r="AI297" s="1">
        <v>0.52</v>
      </c>
      <c r="AJ297" s="1">
        <v>0.64</v>
      </c>
      <c r="AK297" s="2" t="s">
        <v>28</v>
      </c>
    </row>
    <row r="298" ht="15.75" customHeight="1">
      <c r="A298" s="1">
        <v>19.0</v>
      </c>
      <c r="B298" s="1" t="s">
        <v>106</v>
      </c>
      <c r="C298" s="1">
        <v>26.0</v>
      </c>
      <c r="D298" s="2" t="s">
        <v>350</v>
      </c>
      <c r="E298" s="1" t="s">
        <v>440</v>
      </c>
      <c r="F298" s="2" t="s">
        <v>154</v>
      </c>
      <c r="G298" s="1" t="s">
        <v>41</v>
      </c>
      <c r="H298" s="1">
        <v>12.0</v>
      </c>
      <c r="I298" s="1">
        <v>12.0</v>
      </c>
      <c r="J298" s="1">
        <v>986.0</v>
      </c>
      <c r="K298" s="1">
        <v>11.0</v>
      </c>
      <c r="L298" s="1">
        <v>5.0</v>
      </c>
      <c r="M298" s="1">
        <v>2.0</v>
      </c>
      <c r="N298" s="1">
        <v>7.0</v>
      </c>
      <c r="O298" s="1">
        <v>5.0</v>
      </c>
      <c r="P298" s="1">
        <v>0.0</v>
      </c>
      <c r="Q298" s="1">
        <v>0.0</v>
      </c>
      <c r="R298" s="1">
        <v>0.0</v>
      </c>
      <c r="S298" s="1">
        <v>0.0</v>
      </c>
      <c r="T298" s="1">
        <v>4.5</v>
      </c>
      <c r="U298" s="1">
        <v>4.5</v>
      </c>
      <c r="V298" s="1">
        <v>1.3</v>
      </c>
      <c r="W298" s="1">
        <v>5.8</v>
      </c>
      <c r="X298" s="1">
        <v>9.0</v>
      </c>
      <c r="Y298" s="1">
        <v>22.0</v>
      </c>
      <c r="Z298" s="1">
        <v>64.0</v>
      </c>
      <c r="AA298" s="1">
        <v>0.46</v>
      </c>
      <c r="AB298" s="1">
        <v>0.18</v>
      </c>
      <c r="AC298" s="1">
        <v>0.64</v>
      </c>
      <c r="AD298" s="1">
        <v>0.46</v>
      </c>
      <c r="AE298" s="1">
        <v>0.64</v>
      </c>
      <c r="AF298" s="1">
        <v>0.41</v>
      </c>
      <c r="AG298" s="1">
        <v>0.12</v>
      </c>
      <c r="AH298" s="1">
        <v>0.53</v>
      </c>
      <c r="AI298" s="1">
        <v>0.41</v>
      </c>
      <c r="AJ298" s="1">
        <v>0.53</v>
      </c>
      <c r="AK298" s="2" t="s">
        <v>131</v>
      </c>
    </row>
    <row r="299" ht="15.75" customHeight="1">
      <c r="A299" s="1">
        <v>20.0</v>
      </c>
      <c r="B299" s="1" t="s">
        <v>57</v>
      </c>
      <c r="C299" s="1">
        <v>17.0</v>
      </c>
      <c r="D299" s="2" t="s">
        <v>70</v>
      </c>
      <c r="E299" s="1" t="s">
        <v>441</v>
      </c>
      <c r="F299" s="2" t="s">
        <v>72</v>
      </c>
      <c r="G299" s="1" t="s">
        <v>33</v>
      </c>
      <c r="H299" s="1">
        <v>5.0</v>
      </c>
      <c r="I299" s="1">
        <v>4.0</v>
      </c>
      <c r="J299" s="1">
        <v>328.0</v>
      </c>
      <c r="K299" s="1">
        <v>3.6</v>
      </c>
      <c r="L299" s="1">
        <v>0.0</v>
      </c>
      <c r="M299" s="1">
        <v>0.0</v>
      </c>
      <c r="N299" s="1">
        <v>0.0</v>
      </c>
      <c r="O299" s="1">
        <v>0.0</v>
      </c>
      <c r="P299" s="1">
        <v>0.0</v>
      </c>
      <c r="Q299" s="1">
        <v>0.0</v>
      </c>
      <c r="R299" s="1">
        <v>0.0</v>
      </c>
      <c r="S299" s="1">
        <v>0.0</v>
      </c>
      <c r="AA299" s="1">
        <v>0.0</v>
      </c>
      <c r="AB299" s="1">
        <v>0.0</v>
      </c>
      <c r="AC299" s="1">
        <v>0.0</v>
      </c>
      <c r="AD299" s="1">
        <v>0.0</v>
      </c>
      <c r="AE299" s="1">
        <v>0.0</v>
      </c>
      <c r="AK299" s="2" t="s">
        <v>28</v>
      </c>
    </row>
    <row r="300" ht="15.75" customHeight="1">
      <c r="A300" s="1">
        <v>20.0</v>
      </c>
      <c r="B300" s="1" t="s">
        <v>59</v>
      </c>
      <c r="C300" s="1">
        <v>18.0</v>
      </c>
      <c r="D300" s="2" t="s">
        <v>70</v>
      </c>
      <c r="E300" s="1" t="s">
        <v>442</v>
      </c>
      <c r="F300" s="2" t="s">
        <v>72</v>
      </c>
      <c r="G300" s="1" t="s">
        <v>38</v>
      </c>
      <c r="H300" s="1">
        <v>8.0</v>
      </c>
      <c r="I300" s="1">
        <v>5.0</v>
      </c>
      <c r="J300" s="1">
        <v>398.0</v>
      </c>
      <c r="K300" s="1">
        <v>4.4</v>
      </c>
      <c r="L300" s="1">
        <v>1.0</v>
      </c>
      <c r="M300" s="1">
        <v>0.0</v>
      </c>
      <c r="N300" s="1">
        <v>1.0</v>
      </c>
      <c r="O300" s="1">
        <v>1.0</v>
      </c>
      <c r="P300" s="1">
        <v>0.0</v>
      </c>
      <c r="Q300" s="1">
        <v>0.0</v>
      </c>
      <c r="R300" s="1">
        <v>2.0</v>
      </c>
      <c r="S300" s="1">
        <v>0.0</v>
      </c>
      <c r="AA300" s="1">
        <v>0.23</v>
      </c>
      <c r="AB300" s="1">
        <v>0.0</v>
      </c>
      <c r="AC300" s="1">
        <v>0.23</v>
      </c>
      <c r="AD300" s="1">
        <v>0.23</v>
      </c>
      <c r="AE300" s="1">
        <v>0.23</v>
      </c>
      <c r="AK300" s="2" t="s">
        <v>28</v>
      </c>
    </row>
    <row r="301" ht="15.75" customHeight="1">
      <c r="A301" s="1">
        <v>20.0</v>
      </c>
      <c r="B301" s="1" t="s">
        <v>61</v>
      </c>
      <c r="C301" s="1">
        <v>19.0</v>
      </c>
      <c r="D301" s="2" t="s">
        <v>70</v>
      </c>
      <c r="E301" s="1" t="s">
        <v>443</v>
      </c>
      <c r="F301" s="2" t="s">
        <v>72</v>
      </c>
      <c r="G301" s="1" t="s">
        <v>33</v>
      </c>
      <c r="H301" s="1">
        <v>20.0</v>
      </c>
      <c r="I301" s="1">
        <v>6.0</v>
      </c>
      <c r="J301" s="1">
        <v>631.0</v>
      </c>
      <c r="K301" s="1">
        <v>7.0</v>
      </c>
      <c r="L301" s="1">
        <v>4.0</v>
      </c>
      <c r="M301" s="1">
        <v>0.0</v>
      </c>
      <c r="N301" s="1">
        <v>4.0</v>
      </c>
      <c r="O301" s="1">
        <v>4.0</v>
      </c>
      <c r="P301" s="1">
        <v>0.0</v>
      </c>
      <c r="Q301" s="1">
        <v>0.0</v>
      </c>
      <c r="R301" s="1">
        <v>0.0</v>
      </c>
      <c r="S301" s="1">
        <v>0.0</v>
      </c>
      <c r="T301" s="1">
        <v>2.4</v>
      </c>
      <c r="U301" s="1">
        <v>2.4</v>
      </c>
      <c r="V301" s="1">
        <v>0.7</v>
      </c>
      <c r="W301" s="1">
        <v>3.1</v>
      </c>
      <c r="X301" s="1">
        <v>18.0</v>
      </c>
      <c r="Y301" s="1">
        <v>31.0</v>
      </c>
      <c r="Z301" s="1">
        <v>47.0</v>
      </c>
      <c r="AA301" s="1">
        <v>0.57</v>
      </c>
      <c r="AB301" s="1">
        <v>0.0</v>
      </c>
      <c r="AC301" s="1">
        <v>0.57</v>
      </c>
      <c r="AD301" s="1">
        <v>0.57</v>
      </c>
      <c r="AE301" s="1">
        <v>0.57</v>
      </c>
      <c r="AF301" s="1">
        <v>0.35</v>
      </c>
      <c r="AG301" s="1">
        <v>0.1</v>
      </c>
      <c r="AH301" s="1">
        <v>0.45</v>
      </c>
      <c r="AI301" s="1">
        <v>0.35</v>
      </c>
      <c r="AJ301" s="1">
        <v>0.45</v>
      </c>
      <c r="AK301" s="2" t="s">
        <v>28</v>
      </c>
    </row>
    <row r="302" ht="15.75" customHeight="1">
      <c r="A302" s="1">
        <v>20.0</v>
      </c>
      <c r="B302" s="1" t="s">
        <v>63</v>
      </c>
      <c r="C302" s="1">
        <v>20.0</v>
      </c>
      <c r="D302" s="2" t="s">
        <v>70</v>
      </c>
      <c r="E302" s="1" t="s">
        <v>444</v>
      </c>
      <c r="F302" s="2" t="s">
        <v>72</v>
      </c>
      <c r="G302" s="1" t="s">
        <v>33</v>
      </c>
      <c r="H302" s="1">
        <v>22.0</v>
      </c>
      <c r="I302" s="1">
        <v>13.0</v>
      </c>
      <c r="J302" s="1">
        <v>1156.0</v>
      </c>
      <c r="K302" s="1">
        <v>12.8</v>
      </c>
      <c r="L302" s="1">
        <v>3.0</v>
      </c>
      <c r="M302" s="1">
        <v>2.0</v>
      </c>
      <c r="N302" s="1">
        <v>5.0</v>
      </c>
      <c r="O302" s="1">
        <v>3.0</v>
      </c>
      <c r="P302" s="1">
        <v>0.0</v>
      </c>
      <c r="Q302" s="1">
        <v>0.0</v>
      </c>
      <c r="R302" s="1">
        <v>0.0</v>
      </c>
      <c r="S302" s="1">
        <v>0.0</v>
      </c>
      <c r="T302" s="1">
        <v>2.6</v>
      </c>
      <c r="U302" s="1">
        <v>2.6</v>
      </c>
      <c r="V302" s="1">
        <v>3.1</v>
      </c>
      <c r="W302" s="1">
        <v>5.7</v>
      </c>
      <c r="X302" s="1">
        <v>52.0</v>
      </c>
      <c r="Y302" s="1">
        <v>61.0</v>
      </c>
      <c r="Z302" s="1">
        <v>130.0</v>
      </c>
      <c r="AA302" s="1">
        <v>0.23</v>
      </c>
      <c r="AB302" s="1">
        <v>0.16</v>
      </c>
      <c r="AC302" s="1">
        <v>0.39</v>
      </c>
      <c r="AD302" s="1">
        <v>0.23</v>
      </c>
      <c r="AE302" s="1">
        <v>0.39</v>
      </c>
      <c r="AF302" s="1">
        <v>0.21</v>
      </c>
      <c r="AG302" s="1">
        <v>0.24</v>
      </c>
      <c r="AH302" s="1">
        <v>0.44</v>
      </c>
      <c r="AI302" s="1">
        <v>0.21</v>
      </c>
      <c r="AJ302" s="1">
        <v>0.44</v>
      </c>
      <c r="AK302" s="2" t="s">
        <v>28</v>
      </c>
    </row>
    <row r="303" ht="15.75" customHeight="1">
      <c r="A303" s="1">
        <v>20.0</v>
      </c>
      <c r="B303" s="1" t="s">
        <v>65</v>
      </c>
      <c r="C303" s="1">
        <v>21.0</v>
      </c>
      <c r="D303" s="2" t="s">
        <v>445</v>
      </c>
      <c r="E303" s="1" t="s">
        <v>446</v>
      </c>
      <c r="F303" s="2" t="s">
        <v>115</v>
      </c>
      <c r="G303" s="1" t="s">
        <v>41</v>
      </c>
      <c r="H303" s="1">
        <v>32.0</v>
      </c>
      <c r="I303" s="1">
        <v>21.0</v>
      </c>
      <c r="J303" s="1">
        <v>1925.0</v>
      </c>
      <c r="K303" s="1">
        <v>21.4</v>
      </c>
      <c r="L303" s="1">
        <v>5.0</v>
      </c>
      <c r="M303" s="1">
        <v>13.0</v>
      </c>
      <c r="N303" s="1">
        <v>18.0</v>
      </c>
      <c r="O303" s="1">
        <v>5.0</v>
      </c>
      <c r="P303" s="1">
        <v>0.0</v>
      </c>
      <c r="Q303" s="1">
        <v>0.0</v>
      </c>
      <c r="R303" s="1">
        <v>2.0</v>
      </c>
      <c r="S303" s="1">
        <v>0.0</v>
      </c>
      <c r="T303" s="1">
        <v>7.8</v>
      </c>
      <c r="U303" s="1">
        <v>7.8</v>
      </c>
      <c r="V303" s="1">
        <v>9.2</v>
      </c>
      <c r="W303" s="1">
        <v>16.9</v>
      </c>
      <c r="X303" s="1">
        <v>86.0</v>
      </c>
      <c r="Y303" s="1">
        <v>94.0</v>
      </c>
      <c r="Z303" s="1">
        <v>184.0</v>
      </c>
      <c r="AA303" s="1">
        <v>0.23</v>
      </c>
      <c r="AB303" s="1">
        <v>0.61</v>
      </c>
      <c r="AC303" s="1">
        <v>0.84</v>
      </c>
      <c r="AD303" s="1">
        <v>0.23</v>
      </c>
      <c r="AE303" s="1">
        <v>0.84</v>
      </c>
      <c r="AF303" s="1">
        <v>0.36</v>
      </c>
      <c r="AG303" s="1">
        <v>0.43</v>
      </c>
      <c r="AH303" s="1">
        <v>0.79</v>
      </c>
      <c r="AI303" s="1">
        <v>0.36</v>
      </c>
      <c r="AJ303" s="1">
        <v>0.79</v>
      </c>
      <c r="AK303" s="2" t="s">
        <v>28</v>
      </c>
    </row>
    <row r="304" ht="15.75" customHeight="1">
      <c r="A304" s="1">
        <v>20.0</v>
      </c>
      <c r="B304" s="1" t="s">
        <v>67</v>
      </c>
      <c r="C304" s="1">
        <v>22.0</v>
      </c>
      <c r="D304" s="2" t="s">
        <v>445</v>
      </c>
      <c r="E304" s="1" t="s">
        <v>447</v>
      </c>
      <c r="F304" s="2" t="s">
        <v>115</v>
      </c>
      <c r="G304" s="1" t="s">
        <v>38</v>
      </c>
      <c r="H304" s="1">
        <v>28.0</v>
      </c>
      <c r="I304" s="1">
        <v>19.0</v>
      </c>
      <c r="J304" s="1">
        <v>1892.0</v>
      </c>
      <c r="K304" s="1">
        <v>21.0</v>
      </c>
      <c r="L304" s="1">
        <v>6.0</v>
      </c>
      <c r="M304" s="1">
        <v>6.0</v>
      </c>
      <c r="N304" s="1">
        <v>12.0</v>
      </c>
      <c r="O304" s="1">
        <v>6.0</v>
      </c>
      <c r="P304" s="1">
        <v>0.0</v>
      </c>
      <c r="Q304" s="1">
        <v>0.0</v>
      </c>
      <c r="R304" s="1">
        <v>2.0</v>
      </c>
      <c r="S304" s="1">
        <v>0.0</v>
      </c>
      <c r="T304" s="1">
        <v>6.9</v>
      </c>
      <c r="U304" s="1">
        <v>6.9</v>
      </c>
      <c r="V304" s="1">
        <v>7.1</v>
      </c>
      <c r="W304" s="1">
        <v>13.9</v>
      </c>
      <c r="X304" s="1">
        <v>65.0</v>
      </c>
      <c r="Y304" s="1">
        <v>76.0</v>
      </c>
      <c r="Z304" s="1">
        <v>207.0</v>
      </c>
      <c r="AA304" s="1">
        <v>0.29</v>
      </c>
      <c r="AB304" s="1">
        <v>0.29</v>
      </c>
      <c r="AC304" s="1">
        <v>0.57</v>
      </c>
      <c r="AD304" s="1">
        <v>0.29</v>
      </c>
      <c r="AE304" s="1">
        <v>0.57</v>
      </c>
      <c r="AF304" s="1">
        <v>0.33</v>
      </c>
      <c r="AG304" s="1">
        <v>0.34</v>
      </c>
      <c r="AH304" s="1">
        <v>0.66</v>
      </c>
      <c r="AI304" s="1">
        <v>0.33</v>
      </c>
      <c r="AJ304" s="1">
        <v>0.66</v>
      </c>
      <c r="AK304" s="2" t="s">
        <v>28</v>
      </c>
    </row>
    <row r="305" ht="15.75" customHeight="1">
      <c r="A305" s="1">
        <v>20.0</v>
      </c>
      <c r="B305" s="1" t="s">
        <v>69</v>
      </c>
      <c r="C305" s="1">
        <v>23.0</v>
      </c>
      <c r="D305" s="2" t="s">
        <v>445</v>
      </c>
      <c r="E305" s="1" t="s">
        <v>448</v>
      </c>
      <c r="F305" s="2" t="s">
        <v>115</v>
      </c>
      <c r="G305" s="1" t="s">
        <v>155</v>
      </c>
      <c r="H305" s="1">
        <v>34.0</v>
      </c>
      <c r="I305" s="1">
        <v>31.0</v>
      </c>
      <c r="J305" s="1">
        <v>2723.0</v>
      </c>
      <c r="K305" s="1">
        <v>30.3</v>
      </c>
      <c r="L305" s="1">
        <v>20.0</v>
      </c>
      <c r="M305" s="1">
        <v>13.0</v>
      </c>
      <c r="N305" s="1">
        <v>33.0</v>
      </c>
      <c r="O305" s="1">
        <v>19.0</v>
      </c>
      <c r="P305" s="1">
        <v>1.0</v>
      </c>
      <c r="Q305" s="1">
        <v>1.0</v>
      </c>
      <c r="R305" s="1">
        <v>2.0</v>
      </c>
      <c r="S305" s="1">
        <v>0.0</v>
      </c>
      <c r="T305" s="1">
        <v>16.1</v>
      </c>
      <c r="U305" s="1">
        <v>15.3</v>
      </c>
      <c r="V305" s="1">
        <v>9.7</v>
      </c>
      <c r="W305" s="1">
        <v>25.0</v>
      </c>
      <c r="X305" s="1">
        <v>100.0</v>
      </c>
      <c r="Y305" s="1">
        <v>117.0</v>
      </c>
      <c r="Z305" s="1">
        <v>284.0</v>
      </c>
      <c r="AA305" s="1">
        <v>0.66</v>
      </c>
      <c r="AB305" s="1">
        <v>0.43</v>
      </c>
      <c r="AC305" s="1">
        <v>1.09</v>
      </c>
      <c r="AD305" s="1">
        <v>0.63</v>
      </c>
      <c r="AE305" s="1">
        <v>1.06</v>
      </c>
      <c r="AF305" s="1">
        <v>0.53</v>
      </c>
      <c r="AG305" s="1">
        <v>0.32</v>
      </c>
      <c r="AH305" s="1">
        <v>0.85</v>
      </c>
      <c r="AI305" s="1">
        <v>0.51</v>
      </c>
      <c r="AJ305" s="1">
        <v>0.83</v>
      </c>
      <c r="AK305" s="2" t="s">
        <v>28</v>
      </c>
    </row>
    <row r="306" ht="15.75" customHeight="1">
      <c r="A306" s="1">
        <v>20.0</v>
      </c>
      <c r="B306" s="1" t="s">
        <v>73</v>
      </c>
      <c r="C306" s="1">
        <v>24.0</v>
      </c>
      <c r="D306" s="2" t="s">
        <v>445</v>
      </c>
      <c r="E306" s="1" t="s">
        <v>449</v>
      </c>
      <c r="F306" s="2" t="s">
        <v>115</v>
      </c>
      <c r="G306" s="1" t="s">
        <v>41</v>
      </c>
      <c r="H306" s="1">
        <v>25.0</v>
      </c>
      <c r="I306" s="1">
        <v>20.0</v>
      </c>
      <c r="J306" s="1">
        <v>1897.0</v>
      </c>
      <c r="K306" s="1">
        <v>21.1</v>
      </c>
      <c r="L306" s="1">
        <v>16.0</v>
      </c>
      <c r="M306" s="1">
        <v>4.0</v>
      </c>
      <c r="N306" s="1">
        <v>20.0</v>
      </c>
      <c r="O306" s="1">
        <v>13.0</v>
      </c>
      <c r="P306" s="1">
        <v>3.0</v>
      </c>
      <c r="Q306" s="1">
        <v>4.0</v>
      </c>
      <c r="R306" s="1">
        <v>4.0</v>
      </c>
      <c r="S306" s="1">
        <v>0.0</v>
      </c>
      <c r="T306" s="1">
        <v>14.4</v>
      </c>
      <c r="U306" s="1">
        <v>11.3</v>
      </c>
      <c r="V306" s="1">
        <v>4.3</v>
      </c>
      <c r="W306" s="1">
        <v>15.6</v>
      </c>
      <c r="X306" s="1">
        <v>43.0</v>
      </c>
      <c r="Y306" s="1">
        <v>71.0</v>
      </c>
      <c r="Z306" s="1">
        <v>176.0</v>
      </c>
      <c r="AA306" s="1">
        <v>0.76</v>
      </c>
      <c r="AB306" s="1">
        <v>0.19</v>
      </c>
      <c r="AC306" s="1">
        <v>0.95</v>
      </c>
      <c r="AD306" s="1">
        <v>0.62</v>
      </c>
      <c r="AE306" s="1">
        <v>0.81</v>
      </c>
      <c r="AF306" s="1">
        <v>0.68</v>
      </c>
      <c r="AG306" s="1">
        <v>0.2</v>
      </c>
      <c r="AH306" s="1">
        <v>0.89</v>
      </c>
      <c r="AI306" s="1">
        <v>0.54</v>
      </c>
      <c r="AJ306" s="1">
        <v>0.74</v>
      </c>
      <c r="AK306" s="2" t="s">
        <v>28</v>
      </c>
    </row>
    <row r="307" ht="15.75" customHeight="1">
      <c r="A307" s="1">
        <v>20.0</v>
      </c>
      <c r="B307" s="1" t="s">
        <v>101</v>
      </c>
      <c r="C307" s="1">
        <v>25.0</v>
      </c>
      <c r="D307" s="2" t="s">
        <v>148</v>
      </c>
      <c r="E307" s="1" t="s">
        <v>450</v>
      </c>
      <c r="F307" s="2" t="s">
        <v>150</v>
      </c>
      <c r="G307" s="1" t="s">
        <v>195</v>
      </c>
      <c r="H307" s="1">
        <v>11.0</v>
      </c>
      <c r="I307" s="1">
        <v>2.0</v>
      </c>
      <c r="J307" s="1">
        <v>443.0</v>
      </c>
      <c r="K307" s="1">
        <v>4.9</v>
      </c>
      <c r="L307" s="1">
        <v>3.0</v>
      </c>
      <c r="M307" s="1">
        <v>0.0</v>
      </c>
      <c r="N307" s="1">
        <v>3.0</v>
      </c>
      <c r="O307" s="1">
        <v>3.0</v>
      </c>
      <c r="P307" s="1">
        <v>0.0</v>
      </c>
      <c r="Q307" s="1">
        <v>0.0</v>
      </c>
      <c r="R307" s="1">
        <v>0.0</v>
      </c>
      <c r="S307" s="1">
        <v>0.0</v>
      </c>
      <c r="T307" s="1">
        <v>2.3</v>
      </c>
      <c r="U307" s="1">
        <v>2.3</v>
      </c>
      <c r="V307" s="1">
        <v>0.2</v>
      </c>
      <c r="W307" s="1">
        <v>2.5</v>
      </c>
      <c r="X307" s="1">
        <v>10.0</v>
      </c>
      <c r="Y307" s="1">
        <v>19.0</v>
      </c>
      <c r="Z307" s="1">
        <v>35.0</v>
      </c>
      <c r="AA307" s="1">
        <v>0.61</v>
      </c>
      <c r="AB307" s="1">
        <v>0.0</v>
      </c>
      <c r="AC307" s="1">
        <v>0.61</v>
      </c>
      <c r="AD307" s="1">
        <v>0.61</v>
      </c>
      <c r="AE307" s="1">
        <v>0.61</v>
      </c>
      <c r="AF307" s="1">
        <v>0.47</v>
      </c>
      <c r="AG307" s="1">
        <v>0.05</v>
      </c>
      <c r="AH307" s="1">
        <v>0.52</v>
      </c>
      <c r="AI307" s="1">
        <v>0.47</v>
      </c>
      <c r="AJ307" s="1">
        <v>0.52</v>
      </c>
      <c r="AK307" s="2" t="s">
        <v>28</v>
      </c>
    </row>
    <row r="308" ht="15.75" customHeight="1">
      <c r="A308" s="1">
        <v>20.0</v>
      </c>
      <c r="B308" s="1" t="s">
        <v>106</v>
      </c>
      <c r="C308" s="1">
        <v>26.0</v>
      </c>
      <c r="D308" s="2" t="s">
        <v>148</v>
      </c>
      <c r="E308" s="1" t="s">
        <v>451</v>
      </c>
      <c r="F308" s="2" t="s">
        <v>150</v>
      </c>
      <c r="G308" s="1" t="s">
        <v>38</v>
      </c>
      <c r="H308" s="1">
        <v>14.0</v>
      </c>
      <c r="I308" s="1">
        <v>2.0</v>
      </c>
      <c r="J308" s="1">
        <v>297.0</v>
      </c>
      <c r="K308" s="1">
        <v>3.3</v>
      </c>
      <c r="L308" s="1">
        <v>2.0</v>
      </c>
      <c r="M308" s="1">
        <v>1.0</v>
      </c>
      <c r="N308" s="1">
        <v>3.0</v>
      </c>
      <c r="O308" s="1">
        <v>2.0</v>
      </c>
      <c r="P308" s="1">
        <v>0.0</v>
      </c>
      <c r="Q308" s="1">
        <v>0.0</v>
      </c>
      <c r="R308" s="1">
        <v>1.0</v>
      </c>
      <c r="S308" s="1">
        <v>0.0</v>
      </c>
      <c r="T308" s="1">
        <v>3.0</v>
      </c>
      <c r="U308" s="1">
        <v>3.0</v>
      </c>
      <c r="V308" s="1">
        <v>1.5</v>
      </c>
      <c r="W308" s="1">
        <v>4.4</v>
      </c>
      <c r="X308" s="1">
        <v>7.0</v>
      </c>
      <c r="Y308" s="1">
        <v>9.0</v>
      </c>
      <c r="Z308" s="1">
        <v>28.0</v>
      </c>
      <c r="AA308" s="1">
        <v>0.61</v>
      </c>
      <c r="AB308" s="1">
        <v>0.3</v>
      </c>
      <c r="AC308" s="1">
        <v>0.91</v>
      </c>
      <c r="AD308" s="1">
        <v>0.61</v>
      </c>
      <c r="AE308" s="1">
        <v>0.91</v>
      </c>
      <c r="AF308" s="1">
        <v>0.89</v>
      </c>
      <c r="AG308" s="1">
        <v>0.45</v>
      </c>
      <c r="AH308" s="1">
        <v>1.34</v>
      </c>
      <c r="AI308" s="1">
        <v>0.89</v>
      </c>
      <c r="AJ308" s="1">
        <v>1.34</v>
      </c>
      <c r="AK308" s="2" t="s">
        <v>28</v>
      </c>
    </row>
    <row r="309" ht="15.75" customHeight="1">
      <c r="A309" s="1">
        <v>21.0</v>
      </c>
      <c r="B309" s="1">
        <v>2017.0</v>
      </c>
      <c r="C309" s="1">
        <v>16.0</v>
      </c>
      <c r="D309" s="2" t="s">
        <v>452</v>
      </c>
      <c r="E309" s="1" t="s">
        <v>453</v>
      </c>
      <c r="F309" s="2" t="s">
        <v>454</v>
      </c>
      <c r="G309" s="1" t="s">
        <v>195</v>
      </c>
      <c r="H309" s="1">
        <v>25.0</v>
      </c>
      <c r="I309" s="1">
        <v>4.0</v>
      </c>
      <c r="J309" s="1">
        <v>720.0</v>
      </c>
      <c r="K309" s="1">
        <v>8.0</v>
      </c>
      <c r="L309" s="1">
        <v>3.0</v>
      </c>
      <c r="M309" s="1">
        <v>1.0</v>
      </c>
      <c r="N309" s="1">
        <v>4.0</v>
      </c>
      <c r="O309" s="1">
        <v>3.0</v>
      </c>
      <c r="P309" s="1">
        <v>0.0</v>
      </c>
      <c r="Q309" s="1">
        <v>0.0</v>
      </c>
      <c r="R309" s="1">
        <v>3.0</v>
      </c>
      <c r="S309" s="1">
        <v>0.0</v>
      </c>
      <c r="AA309" s="1">
        <v>0.37</v>
      </c>
      <c r="AB309" s="1">
        <v>0.12</v>
      </c>
      <c r="AC309" s="1">
        <v>0.5</v>
      </c>
      <c r="AD309" s="1">
        <v>0.37</v>
      </c>
      <c r="AE309" s="1">
        <v>0.5</v>
      </c>
      <c r="AK309" s="2" t="s">
        <v>28</v>
      </c>
    </row>
    <row r="310" ht="15.75" customHeight="1">
      <c r="A310" s="1">
        <v>21.0</v>
      </c>
      <c r="B310" s="1">
        <v>2018.0</v>
      </c>
      <c r="C310" s="1">
        <v>17.0</v>
      </c>
      <c r="D310" s="2" t="s">
        <v>452</v>
      </c>
      <c r="E310" s="1" t="s">
        <v>455</v>
      </c>
      <c r="F310" s="2" t="s">
        <v>454</v>
      </c>
      <c r="G310" s="1" t="s">
        <v>38</v>
      </c>
      <c r="H310" s="1">
        <v>12.0</v>
      </c>
      <c r="I310" s="1">
        <v>11.0</v>
      </c>
      <c r="J310" s="1">
        <v>973.0</v>
      </c>
      <c r="K310" s="1">
        <v>10.8</v>
      </c>
      <c r="L310" s="1">
        <v>4.0</v>
      </c>
      <c r="M310" s="1">
        <v>3.0</v>
      </c>
      <c r="N310" s="1">
        <v>7.0</v>
      </c>
      <c r="O310" s="1">
        <v>4.0</v>
      </c>
      <c r="P310" s="1">
        <v>0.0</v>
      </c>
      <c r="Q310" s="1">
        <v>0.0</v>
      </c>
      <c r="R310" s="1">
        <v>3.0</v>
      </c>
      <c r="S310" s="1">
        <v>0.0</v>
      </c>
      <c r="AA310" s="1">
        <v>0.37</v>
      </c>
      <c r="AB310" s="1">
        <v>0.28</v>
      </c>
      <c r="AC310" s="1">
        <v>0.65</v>
      </c>
      <c r="AD310" s="1">
        <v>0.37</v>
      </c>
      <c r="AE310" s="1">
        <v>0.65</v>
      </c>
      <c r="AK310" s="2" t="s">
        <v>28</v>
      </c>
    </row>
    <row r="311" ht="15.75" customHeight="1">
      <c r="A311" s="1">
        <v>21.0</v>
      </c>
      <c r="B311" s="1" t="s">
        <v>63</v>
      </c>
      <c r="C311" s="1">
        <v>18.0</v>
      </c>
      <c r="D311" s="2" t="s">
        <v>86</v>
      </c>
      <c r="E311" s="1" t="s">
        <v>456</v>
      </c>
      <c r="F311" s="2" t="s">
        <v>32</v>
      </c>
      <c r="G311" s="1" t="s">
        <v>41</v>
      </c>
      <c r="H311" s="1">
        <v>18.0</v>
      </c>
      <c r="I311" s="1">
        <v>9.0</v>
      </c>
      <c r="J311" s="1">
        <v>869.0</v>
      </c>
      <c r="K311" s="1">
        <v>9.7</v>
      </c>
      <c r="L311" s="1">
        <v>2.0</v>
      </c>
      <c r="M311" s="1">
        <v>0.0</v>
      </c>
      <c r="N311" s="1">
        <v>2.0</v>
      </c>
      <c r="O311" s="1">
        <v>2.0</v>
      </c>
      <c r="P311" s="1">
        <v>0.0</v>
      </c>
      <c r="Q311" s="1">
        <v>0.0</v>
      </c>
      <c r="R311" s="1">
        <v>0.0</v>
      </c>
      <c r="S311" s="1">
        <v>0.0</v>
      </c>
      <c r="T311" s="1">
        <v>3.6</v>
      </c>
      <c r="U311" s="1">
        <v>3.6</v>
      </c>
      <c r="V311" s="1">
        <v>1.5</v>
      </c>
      <c r="W311" s="1">
        <v>5.1</v>
      </c>
      <c r="X311" s="1">
        <v>76.0</v>
      </c>
      <c r="Y311" s="1">
        <v>17.0</v>
      </c>
      <c r="Z311" s="1">
        <v>141.0</v>
      </c>
      <c r="AA311" s="1">
        <v>0.21</v>
      </c>
      <c r="AB311" s="1">
        <v>0.0</v>
      </c>
      <c r="AC311" s="1">
        <v>0.21</v>
      </c>
      <c r="AD311" s="1">
        <v>0.21</v>
      </c>
      <c r="AE311" s="1">
        <v>0.21</v>
      </c>
      <c r="AF311" s="1">
        <v>0.37</v>
      </c>
      <c r="AG311" s="1">
        <v>0.16</v>
      </c>
      <c r="AH311" s="1">
        <v>0.53</v>
      </c>
      <c r="AI311" s="1">
        <v>0.37</v>
      </c>
      <c r="AJ311" s="1">
        <v>0.53</v>
      </c>
      <c r="AK311" s="2" t="s">
        <v>28</v>
      </c>
    </row>
    <row r="312" ht="15.75" customHeight="1">
      <c r="A312" s="1">
        <v>21.0</v>
      </c>
      <c r="B312" s="1" t="s">
        <v>65</v>
      </c>
      <c r="C312" s="1">
        <v>19.0</v>
      </c>
      <c r="D312" s="2" t="s">
        <v>86</v>
      </c>
      <c r="E312" s="1" t="s">
        <v>457</v>
      </c>
      <c r="F312" s="2" t="s">
        <v>32</v>
      </c>
      <c r="G312" s="1" t="s">
        <v>33</v>
      </c>
      <c r="H312" s="1">
        <v>29.0</v>
      </c>
      <c r="I312" s="1">
        <v>12.0</v>
      </c>
      <c r="J312" s="1">
        <v>1364.0</v>
      </c>
      <c r="K312" s="1">
        <v>15.2</v>
      </c>
      <c r="L312" s="1">
        <v>3.0</v>
      </c>
      <c r="M312" s="1">
        <v>1.0</v>
      </c>
      <c r="N312" s="1">
        <v>4.0</v>
      </c>
      <c r="O312" s="1">
        <v>3.0</v>
      </c>
      <c r="P312" s="1">
        <v>0.0</v>
      </c>
      <c r="Q312" s="1">
        <v>0.0</v>
      </c>
      <c r="R312" s="1">
        <v>4.0</v>
      </c>
      <c r="S312" s="1">
        <v>0.0</v>
      </c>
      <c r="T312" s="1">
        <v>4.3</v>
      </c>
      <c r="U312" s="1">
        <v>4.3</v>
      </c>
      <c r="V312" s="1">
        <v>3.4</v>
      </c>
      <c r="W312" s="1">
        <v>7.7</v>
      </c>
      <c r="X312" s="1">
        <v>110.0</v>
      </c>
      <c r="Y312" s="1">
        <v>31.0</v>
      </c>
      <c r="Z312" s="1">
        <v>224.0</v>
      </c>
      <c r="AA312" s="1">
        <v>0.2</v>
      </c>
      <c r="AB312" s="1">
        <v>0.07</v>
      </c>
      <c r="AC312" s="1">
        <v>0.26</v>
      </c>
      <c r="AD312" s="1">
        <v>0.2</v>
      </c>
      <c r="AE312" s="1">
        <v>0.26</v>
      </c>
      <c r="AF312" s="1">
        <v>0.28</v>
      </c>
      <c r="AG312" s="1">
        <v>0.22</v>
      </c>
      <c r="AH312" s="1">
        <v>0.51</v>
      </c>
      <c r="AI312" s="1">
        <v>0.28</v>
      </c>
      <c r="AJ312" s="1">
        <v>0.51</v>
      </c>
      <c r="AK312" s="2" t="s">
        <v>28</v>
      </c>
    </row>
    <row r="313" ht="15.75" customHeight="1">
      <c r="A313" s="1">
        <v>21.0</v>
      </c>
      <c r="B313" s="1" t="s">
        <v>67</v>
      </c>
      <c r="C313" s="1">
        <v>20.0</v>
      </c>
      <c r="D313" s="2" t="s">
        <v>86</v>
      </c>
      <c r="E313" s="1" t="s">
        <v>458</v>
      </c>
      <c r="F313" s="2" t="s">
        <v>32</v>
      </c>
      <c r="G313" s="1" t="s">
        <v>38</v>
      </c>
      <c r="H313" s="1">
        <v>35.0</v>
      </c>
      <c r="I313" s="1">
        <v>22.0</v>
      </c>
      <c r="J313" s="1">
        <v>1969.0</v>
      </c>
      <c r="K313" s="1">
        <v>21.9</v>
      </c>
      <c r="L313" s="1">
        <v>3.0</v>
      </c>
      <c r="M313" s="1">
        <v>3.0</v>
      </c>
      <c r="N313" s="1">
        <v>6.0</v>
      </c>
      <c r="O313" s="1">
        <v>3.0</v>
      </c>
      <c r="P313" s="1">
        <v>0.0</v>
      </c>
      <c r="Q313" s="1">
        <v>0.0</v>
      </c>
      <c r="R313" s="1">
        <v>3.0</v>
      </c>
      <c r="S313" s="1">
        <v>0.0</v>
      </c>
      <c r="T313" s="1">
        <v>6.5</v>
      </c>
      <c r="U313" s="1">
        <v>6.5</v>
      </c>
      <c r="V313" s="1">
        <v>4.8</v>
      </c>
      <c r="W313" s="1">
        <v>11.3</v>
      </c>
      <c r="X313" s="1">
        <v>127.0</v>
      </c>
      <c r="Y313" s="1">
        <v>54.0</v>
      </c>
      <c r="Z313" s="1">
        <v>283.0</v>
      </c>
      <c r="AA313" s="1">
        <v>0.14</v>
      </c>
      <c r="AB313" s="1">
        <v>0.14</v>
      </c>
      <c r="AC313" s="1">
        <v>0.27</v>
      </c>
      <c r="AD313" s="1">
        <v>0.14</v>
      </c>
      <c r="AE313" s="1">
        <v>0.27</v>
      </c>
      <c r="AF313" s="1">
        <v>0.3</v>
      </c>
      <c r="AG313" s="1">
        <v>0.22</v>
      </c>
      <c r="AH313" s="1">
        <v>0.52</v>
      </c>
      <c r="AI313" s="1">
        <v>0.3</v>
      </c>
      <c r="AJ313" s="1">
        <v>0.52</v>
      </c>
      <c r="AK313" s="2" t="s">
        <v>28</v>
      </c>
    </row>
    <row r="314" ht="15.75" customHeight="1">
      <c r="A314" s="1">
        <v>21.0</v>
      </c>
      <c r="B314" s="1" t="s">
        <v>69</v>
      </c>
      <c r="C314" s="1">
        <v>21.0</v>
      </c>
      <c r="D314" s="2" t="s">
        <v>86</v>
      </c>
      <c r="E314" s="1" t="s">
        <v>459</v>
      </c>
      <c r="F314" s="2" t="s">
        <v>32</v>
      </c>
      <c r="G314" s="1" t="s">
        <v>33</v>
      </c>
      <c r="H314" s="1">
        <v>35.0</v>
      </c>
      <c r="I314" s="1">
        <v>30.0</v>
      </c>
      <c r="J314" s="1">
        <v>2690.0</v>
      </c>
      <c r="K314" s="1">
        <v>29.9</v>
      </c>
      <c r="L314" s="1">
        <v>17.0</v>
      </c>
      <c r="M314" s="1">
        <v>10.0</v>
      </c>
      <c r="N314" s="1">
        <v>27.0</v>
      </c>
      <c r="O314" s="1">
        <v>17.0</v>
      </c>
      <c r="P314" s="1">
        <v>0.0</v>
      </c>
      <c r="Q314" s="1">
        <v>0.0</v>
      </c>
      <c r="R314" s="1">
        <v>6.0</v>
      </c>
      <c r="S314" s="1">
        <v>0.0</v>
      </c>
      <c r="T314" s="1">
        <v>12.3</v>
      </c>
      <c r="U314" s="1">
        <v>12.3</v>
      </c>
      <c r="V314" s="1">
        <v>8.0</v>
      </c>
      <c r="W314" s="1">
        <v>20.3</v>
      </c>
      <c r="X314" s="1">
        <v>225.0</v>
      </c>
      <c r="Y314" s="1">
        <v>123.0</v>
      </c>
      <c r="Z314" s="1">
        <v>485.0</v>
      </c>
      <c r="AA314" s="1">
        <v>0.57</v>
      </c>
      <c r="AB314" s="1">
        <v>0.33</v>
      </c>
      <c r="AC314" s="1">
        <v>0.9</v>
      </c>
      <c r="AD314" s="1">
        <v>0.57</v>
      </c>
      <c r="AE314" s="1">
        <v>0.9</v>
      </c>
      <c r="AF314" s="1">
        <v>0.41</v>
      </c>
      <c r="AG314" s="1">
        <v>0.27</v>
      </c>
      <c r="AH314" s="1">
        <v>0.68</v>
      </c>
      <c r="AI314" s="1">
        <v>0.41</v>
      </c>
      <c r="AJ314" s="1">
        <v>0.68</v>
      </c>
      <c r="AK314" s="2" t="s">
        <v>28</v>
      </c>
    </row>
    <row r="315" ht="15.75" customHeight="1">
      <c r="A315" s="1">
        <v>21.0</v>
      </c>
      <c r="B315" s="1" t="s">
        <v>73</v>
      </c>
      <c r="C315" s="1">
        <v>22.0</v>
      </c>
      <c r="D315" s="2" t="s">
        <v>86</v>
      </c>
      <c r="E315" s="1" t="s">
        <v>460</v>
      </c>
      <c r="F315" s="2" t="s">
        <v>32</v>
      </c>
      <c r="G315" s="1" t="s">
        <v>38</v>
      </c>
      <c r="H315" s="1">
        <v>33.0</v>
      </c>
      <c r="I315" s="1">
        <v>32.0</v>
      </c>
      <c r="J315" s="1">
        <v>2823.0</v>
      </c>
      <c r="K315" s="1">
        <v>31.4</v>
      </c>
      <c r="L315" s="1">
        <v>10.0</v>
      </c>
      <c r="M315" s="1">
        <v>9.0</v>
      </c>
      <c r="N315" s="1">
        <v>19.0</v>
      </c>
      <c r="O315" s="1">
        <v>10.0</v>
      </c>
      <c r="P315" s="1">
        <v>0.0</v>
      </c>
      <c r="Q315" s="1">
        <v>0.0</v>
      </c>
      <c r="R315" s="1">
        <v>10.0</v>
      </c>
      <c r="S315" s="1">
        <v>1.0</v>
      </c>
      <c r="T315" s="1">
        <v>10.5</v>
      </c>
      <c r="U315" s="1">
        <v>10.5</v>
      </c>
      <c r="V315" s="1">
        <v>9.4</v>
      </c>
      <c r="W315" s="1">
        <v>19.9</v>
      </c>
      <c r="X315" s="1">
        <v>221.0</v>
      </c>
      <c r="Y315" s="1">
        <v>87.0</v>
      </c>
      <c r="Z315" s="1">
        <v>495.0</v>
      </c>
      <c r="AA315" s="1">
        <v>0.32</v>
      </c>
      <c r="AB315" s="1">
        <v>0.29</v>
      </c>
      <c r="AC315" s="1">
        <v>0.61</v>
      </c>
      <c r="AD315" s="1">
        <v>0.32</v>
      </c>
      <c r="AE315" s="1">
        <v>0.61</v>
      </c>
      <c r="AF315" s="1">
        <v>0.34</v>
      </c>
      <c r="AG315" s="1">
        <v>0.3</v>
      </c>
      <c r="AH315" s="1">
        <v>0.63</v>
      </c>
      <c r="AI315" s="1">
        <v>0.34</v>
      </c>
      <c r="AJ315" s="1">
        <v>0.63</v>
      </c>
      <c r="AK315" s="2" t="s">
        <v>28</v>
      </c>
    </row>
    <row r="316" ht="15.75" customHeight="1">
      <c r="A316" s="1">
        <v>21.0</v>
      </c>
      <c r="B316" s="1" t="s">
        <v>101</v>
      </c>
      <c r="C316" s="1">
        <v>23.0</v>
      </c>
      <c r="D316" s="2" t="s">
        <v>86</v>
      </c>
      <c r="E316" s="1" t="s">
        <v>461</v>
      </c>
      <c r="F316" s="2" t="s">
        <v>32</v>
      </c>
      <c r="G316" s="1" t="s">
        <v>33</v>
      </c>
      <c r="H316" s="1">
        <v>26.0</v>
      </c>
      <c r="I316" s="1">
        <v>22.0</v>
      </c>
      <c r="J316" s="1">
        <v>1864.0</v>
      </c>
      <c r="K316" s="1">
        <v>20.7</v>
      </c>
      <c r="L316" s="1">
        <v>15.0</v>
      </c>
      <c r="M316" s="1">
        <v>5.0</v>
      </c>
      <c r="N316" s="1">
        <v>20.0</v>
      </c>
      <c r="O316" s="1">
        <v>14.0</v>
      </c>
      <c r="P316" s="1">
        <v>1.0</v>
      </c>
      <c r="Q316" s="1">
        <v>1.0</v>
      </c>
      <c r="R316" s="1">
        <v>7.0</v>
      </c>
      <c r="S316" s="1">
        <v>0.0</v>
      </c>
      <c r="T316" s="1">
        <v>13.1</v>
      </c>
      <c r="U316" s="1">
        <v>12.3</v>
      </c>
      <c r="V316" s="1">
        <v>4.2</v>
      </c>
      <c r="W316" s="1">
        <v>16.6</v>
      </c>
      <c r="X316" s="1">
        <v>137.0</v>
      </c>
      <c r="Y316" s="1">
        <v>57.0</v>
      </c>
      <c r="Z316" s="1">
        <v>277.0</v>
      </c>
      <c r="AA316" s="1">
        <v>0.72</v>
      </c>
      <c r="AB316" s="1">
        <v>0.24</v>
      </c>
      <c r="AC316" s="1">
        <v>0.97</v>
      </c>
      <c r="AD316" s="1">
        <v>0.68</v>
      </c>
      <c r="AE316" s="1">
        <v>0.92</v>
      </c>
      <c r="AF316" s="1">
        <v>0.63</v>
      </c>
      <c r="AG316" s="1">
        <v>0.21</v>
      </c>
      <c r="AH316" s="1">
        <v>0.84</v>
      </c>
      <c r="AI316" s="1">
        <v>0.59</v>
      </c>
      <c r="AJ316" s="1">
        <v>0.8</v>
      </c>
      <c r="AK316" s="2" t="s">
        <v>28</v>
      </c>
    </row>
    <row r="317" ht="15.75" customHeight="1">
      <c r="A317" s="1">
        <v>21.0</v>
      </c>
      <c r="B317" s="1" t="s">
        <v>106</v>
      </c>
      <c r="C317" s="1">
        <v>24.0</v>
      </c>
      <c r="D317" s="2" t="s">
        <v>86</v>
      </c>
      <c r="E317" s="1" t="s">
        <v>462</v>
      </c>
      <c r="F317" s="2" t="s">
        <v>32</v>
      </c>
      <c r="G317" s="1" t="s">
        <v>38</v>
      </c>
      <c r="H317" s="1">
        <v>13.0</v>
      </c>
      <c r="I317" s="1">
        <v>12.0</v>
      </c>
      <c r="J317" s="1">
        <v>1069.0</v>
      </c>
      <c r="K317" s="1">
        <v>11.9</v>
      </c>
      <c r="L317" s="1">
        <v>8.0</v>
      </c>
      <c r="M317" s="1">
        <v>5.0</v>
      </c>
      <c r="N317" s="1">
        <v>13.0</v>
      </c>
      <c r="O317" s="1">
        <v>6.0</v>
      </c>
      <c r="P317" s="1">
        <v>2.0</v>
      </c>
      <c r="Q317" s="1">
        <v>2.0</v>
      </c>
      <c r="R317" s="1">
        <v>4.0</v>
      </c>
      <c r="S317" s="1">
        <v>0.0</v>
      </c>
      <c r="T317" s="1">
        <v>5.5</v>
      </c>
      <c r="U317" s="1">
        <v>4.2</v>
      </c>
      <c r="V317" s="1">
        <v>4.7</v>
      </c>
      <c r="W317" s="1">
        <v>8.9</v>
      </c>
      <c r="X317" s="1">
        <v>81.0</v>
      </c>
      <c r="Y317" s="1">
        <v>43.0</v>
      </c>
      <c r="Z317" s="1">
        <v>129.0</v>
      </c>
      <c r="AA317" s="1">
        <v>0.67</v>
      </c>
      <c r="AB317" s="1">
        <v>0.42</v>
      </c>
      <c r="AC317" s="1">
        <v>1.09</v>
      </c>
      <c r="AD317" s="1">
        <v>0.51</v>
      </c>
      <c r="AE317" s="1">
        <v>0.93</v>
      </c>
      <c r="AF317" s="1">
        <v>0.46</v>
      </c>
      <c r="AG317" s="1">
        <v>0.4</v>
      </c>
      <c r="AH317" s="1">
        <v>0.86</v>
      </c>
      <c r="AI317" s="1">
        <v>0.35</v>
      </c>
      <c r="AJ317" s="1">
        <v>0.75</v>
      </c>
      <c r="AK317" s="2" t="s">
        <v>28</v>
      </c>
    </row>
    <row r="318" ht="15.75" customHeight="1">
      <c r="A318" s="1">
        <v>22.0</v>
      </c>
      <c r="B318" s="1" t="s">
        <v>52</v>
      </c>
      <c r="C318" s="1">
        <v>20.0</v>
      </c>
      <c r="D318" s="2" t="s">
        <v>80</v>
      </c>
      <c r="E318" s="1" t="s">
        <v>463</v>
      </c>
      <c r="F318" s="2" t="s">
        <v>72</v>
      </c>
      <c r="G318" s="1" t="s">
        <v>105</v>
      </c>
      <c r="H318" s="1">
        <v>11.0</v>
      </c>
      <c r="I318" s="1">
        <v>6.0</v>
      </c>
      <c r="J318" s="1">
        <v>545.0</v>
      </c>
      <c r="K318" s="1">
        <v>6.1</v>
      </c>
      <c r="L318" s="1">
        <v>1.0</v>
      </c>
      <c r="M318" s="1">
        <v>0.0</v>
      </c>
      <c r="N318" s="1">
        <v>1.0</v>
      </c>
      <c r="O318" s="1">
        <v>1.0</v>
      </c>
      <c r="P318" s="1">
        <v>0.0</v>
      </c>
      <c r="Q318" s="1">
        <v>0.0</v>
      </c>
      <c r="R318" s="1">
        <v>2.0</v>
      </c>
      <c r="S318" s="1">
        <v>0.0</v>
      </c>
      <c r="AA318" s="1">
        <v>0.17</v>
      </c>
      <c r="AB318" s="1">
        <v>0.0</v>
      </c>
      <c r="AC318" s="1">
        <v>0.17</v>
      </c>
      <c r="AD318" s="1">
        <v>0.17</v>
      </c>
      <c r="AE318" s="1">
        <v>0.17</v>
      </c>
      <c r="AK318" s="2" t="s">
        <v>28</v>
      </c>
    </row>
    <row r="319" ht="15.75" customHeight="1">
      <c r="A319" s="1">
        <v>22.0</v>
      </c>
      <c r="B319" s="1" t="s">
        <v>54</v>
      </c>
      <c r="C319" s="1">
        <v>21.0</v>
      </c>
      <c r="D319" s="2" t="s">
        <v>80</v>
      </c>
      <c r="E319" s="1" t="s">
        <v>464</v>
      </c>
      <c r="F319" s="2" t="s">
        <v>72</v>
      </c>
      <c r="G319" s="1" t="s">
        <v>38</v>
      </c>
      <c r="H319" s="1">
        <v>34.0</v>
      </c>
      <c r="I319" s="1">
        <v>34.0</v>
      </c>
      <c r="J319" s="1">
        <v>2757.0</v>
      </c>
      <c r="K319" s="1">
        <v>30.6</v>
      </c>
      <c r="L319" s="1">
        <v>13.0</v>
      </c>
      <c r="M319" s="1">
        <v>9.0</v>
      </c>
      <c r="N319" s="1">
        <v>22.0</v>
      </c>
      <c r="O319" s="1">
        <v>13.0</v>
      </c>
      <c r="P319" s="1">
        <v>0.0</v>
      </c>
      <c r="Q319" s="1">
        <v>1.0</v>
      </c>
      <c r="R319" s="1">
        <v>8.0</v>
      </c>
      <c r="S319" s="1">
        <v>0.0</v>
      </c>
      <c r="AA319" s="1">
        <v>0.42</v>
      </c>
      <c r="AB319" s="1">
        <v>0.29</v>
      </c>
      <c r="AC319" s="1">
        <v>0.72</v>
      </c>
      <c r="AD319" s="1">
        <v>0.42</v>
      </c>
      <c r="AE319" s="1">
        <v>0.72</v>
      </c>
      <c r="AK319" s="2" t="s">
        <v>28</v>
      </c>
    </row>
    <row r="320" ht="15.75" customHeight="1">
      <c r="A320" s="1">
        <v>22.0</v>
      </c>
      <c r="B320" s="1" t="s">
        <v>57</v>
      </c>
      <c r="C320" s="1">
        <v>22.0</v>
      </c>
      <c r="D320" s="2" t="s">
        <v>80</v>
      </c>
      <c r="E320" s="1" t="s">
        <v>465</v>
      </c>
      <c r="F320" s="2" t="s">
        <v>72</v>
      </c>
      <c r="G320" s="1" t="s">
        <v>38</v>
      </c>
      <c r="H320" s="1">
        <v>9.0</v>
      </c>
      <c r="I320" s="1">
        <v>5.0</v>
      </c>
      <c r="J320" s="1">
        <v>464.0</v>
      </c>
      <c r="K320" s="1">
        <v>5.2</v>
      </c>
      <c r="L320" s="1">
        <v>4.0</v>
      </c>
      <c r="M320" s="1">
        <v>1.0</v>
      </c>
      <c r="N320" s="1">
        <v>5.0</v>
      </c>
      <c r="O320" s="1">
        <v>4.0</v>
      </c>
      <c r="P320" s="1">
        <v>0.0</v>
      </c>
      <c r="Q320" s="1">
        <v>0.0</v>
      </c>
      <c r="R320" s="1">
        <v>1.0</v>
      </c>
      <c r="S320" s="1">
        <v>0.0</v>
      </c>
      <c r="AA320" s="1">
        <v>0.78</v>
      </c>
      <c r="AB320" s="1">
        <v>0.19</v>
      </c>
      <c r="AC320" s="1">
        <v>0.97</v>
      </c>
      <c r="AD320" s="1">
        <v>0.78</v>
      </c>
      <c r="AE320" s="1">
        <v>0.97</v>
      </c>
      <c r="AK320" s="2" t="s">
        <v>28</v>
      </c>
    </row>
    <row r="321" ht="15.75" customHeight="1">
      <c r="A321" s="1">
        <v>22.0</v>
      </c>
      <c r="B321" s="1" t="s">
        <v>59</v>
      </c>
      <c r="C321" s="1">
        <v>23.0</v>
      </c>
      <c r="D321" s="2" t="s">
        <v>80</v>
      </c>
      <c r="E321" s="1" t="s">
        <v>466</v>
      </c>
      <c r="F321" s="2" t="s">
        <v>72</v>
      </c>
      <c r="G321" s="1" t="s">
        <v>155</v>
      </c>
      <c r="H321" s="1">
        <v>32.0</v>
      </c>
      <c r="I321" s="1">
        <v>28.0</v>
      </c>
      <c r="J321" s="1">
        <v>2209.0</v>
      </c>
      <c r="K321" s="1">
        <v>24.5</v>
      </c>
      <c r="L321" s="1">
        <v>9.0</v>
      </c>
      <c r="M321" s="1">
        <v>5.0</v>
      </c>
      <c r="N321" s="1">
        <v>14.0</v>
      </c>
      <c r="O321" s="1">
        <v>7.0</v>
      </c>
      <c r="P321" s="1">
        <v>2.0</v>
      </c>
      <c r="Q321" s="1">
        <v>2.0</v>
      </c>
      <c r="R321" s="1">
        <v>5.0</v>
      </c>
      <c r="S321" s="1">
        <v>1.0</v>
      </c>
      <c r="AA321" s="1">
        <v>0.37</v>
      </c>
      <c r="AB321" s="1">
        <v>0.2</v>
      </c>
      <c r="AC321" s="1">
        <v>0.57</v>
      </c>
      <c r="AD321" s="1">
        <v>0.29</v>
      </c>
      <c r="AE321" s="1">
        <v>0.49</v>
      </c>
      <c r="AK321" s="2" t="s">
        <v>28</v>
      </c>
    </row>
    <row r="322" ht="15.75" customHeight="1">
      <c r="A322" s="1">
        <v>22.0</v>
      </c>
      <c r="B322" s="1" t="s">
        <v>61</v>
      </c>
      <c r="C322" s="1">
        <v>24.0</v>
      </c>
      <c r="D322" s="2" t="s">
        <v>80</v>
      </c>
      <c r="E322" s="1" t="s">
        <v>467</v>
      </c>
      <c r="F322" s="2" t="s">
        <v>72</v>
      </c>
      <c r="G322" s="1" t="s">
        <v>41</v>
      </c>
      <c r="H322" s="1">
        <v>30.0</v>
      </c>
      <c r="I322" s="1">
        <v>28.0</v>
      </c>
      <c r="J322" s="1">
        <v>2477.0</v>
      </c>
      <c r="K322" s="1">
        <v>27.5</v>
      </c>
      <c r="L322" s="1">
        <v>18.0</v>
      </c>
      <c r="M322" s="1">
        <v>8.0</v>
      </c>
      <c r="N322" s="1">
        <v>26.0</v>
      </c>
      <c r="O322" s="1">
        <v>15.0</v>
      </c>
      <c r="P322" s="1">
        <v>3.0</v>
      </c>
      <c r="Q322" s="1">
        <v>4.0</v>
      </c>
      <c r="R322" s="1">
        <v>8.0</v>
      </c>
      <c r="S322" s="1">
        <v>0.0</v>
      </c>
      <c r="T322" s="1">
        <v>12.6</v>
      </c>
      <c r="U322" s="1">
        <v>9.5</v>
      </c>
      <c r="V322" s="1">
        <v>5.7</v>
      </c>
      <c r="W322" s="1">
        <v>15.2</v>
      </c>
      <c r="X322" s="1">
        <v>102.0</v>
      </c>
      <c r="Y322" s="1">
        <v>153.0</v>
      </c>
      <c r="Z322" s="1">
        <v>178.0</v>
      </c>
      <c r="AA322" s="1">
        <v>0.65</v>
      </c>
      <c r="AB322" s="1">
        <v>0.29</v>
      </c>
      <c r="AC322" s="1">
        <v>0.94</v>
      </c>
      <c r="AD322" s="1">
        <v>0.55</v>
      </c>
      <c r="AE322" s="1">
        <v>0.84</v>
      </c>
      <c r="AF322" s="1">
        <v>0.46</v>
      </c>
      <c r="AG322" s="1">
        <v>0.21</v>
      </c>
      <c r="AH322" s="1">
        <v>0.67</v>
      </c>
      <c r="AI322" s="1">
        <v>0.34</v>
      </c>
      <c r="AJ322" s="1">
        <v>0.55</v>
      </c>
      <c r="AK322" s="2" t="s">
        <v>28</v>
      </c>
    </row>
    <row r="323" ht="15.75" customHeight="1">
      <c r="A323" s="1">
        <v>22.0</v>
      </c>
      <c r="B323" s="1" t="s">
        <v>63</v>
      </c>
      <c r="C323" s="1">
        <v>25.0</v>
      </c>
      <c r="D323" s="2" t="s">
        <v>80</v>
      </c>
      <c r="E323" s="1" t="s">
        <v>468</v>
      </c>
      <c r="F323" s="2" t="s">
        <v>72</v>
      </c>
      <c r="G323" s="1" t="s">
        <v>41</v>
      </c>
      <c r="H323" s="1">
        <v>29.0</v>
      </c>
      <c r="I323" s="1">
        <v>24.0</v>
      </c>
      <c r="J323" s="1">
        <v>1988.0</v>
      </c>
      <c r="K323" s="1">
        <v>22.1</v>
      </c>
      <c r="L323" s="1">
        <v>9.0</v>
      </c>
      <c r="M323" s="1">
        <v>7.0</v>
      </c>
      <c r="N323" s="1">
        <v>16.0</v>
      </c>
      <c r="O323" s="1">
        <v>5.0</v>
      </c>
      <c r="P323" s="1">
        <v>4.0</v>
      </c>
      <c r="Q323" s="1">
        <v>6.0</v>
      </c>
      <c r="R323" s="1">
        <v>5.0</v>
      </c>
      <c r="S323" s="1">
        <v>0.0</v>
      </c>
      <c r="T323" s="1">
        <v>10.2</v>
      </c>
      <c r="U323" s="1">
        <v>5.5</v>
      </c>
      <c r="V323" s="1">
        <v>5.4</v>
      </c>
      <c r="W323" s="1">
        <v>10.9</v>
      </c>
      <c r="X323" s="1">
        <v>62.0</v>
      </c>
      <c r="Y323" s="1">
        <v>134.0</v>
      </c>
      <c r="Z323" s="1">
        <v>175.0</v>
      </c>
      <c r="AA323" s="1">
        <v>0.41</v>
      </c>
      <c r="AB323" s="1">
        <v>0.32</v>
      </c>
      <c r="AC323" s="1">
        <v>0.72</v>
      </c>
      <c r="AD323" s="1">
        <v>0.23</v>
      </c>
      <c r="AE323" s="1">
        <v>0.54</v>
      </c>
      <c r="AF323" s="1">
        <v>0.46</v>
      </c>
      <c r="AG323" s="1">
        <v>0.24</v>
      </c>
      <c r="AH323" s="1">
        <v>0.71</v>
      </c>
      <c r="AI323" s="1">
        <v>0.25</v>
      </c>
      <c r="AJ323" s="1">
        <v>0.49</v>
      </c>
      <c r="AK323" s="2" t="s">
        <v>28</v>
      </c>
    </row>
    <row r="324" ht="15.75" customHeight="1">
      <c r="A324" s="1">
        <v>22.0</v>
      </c>
      <c r="B324" s="1" t="s">
        <v>65</v>
      </c>
      <c r="C324" s="1">
        <v>26.0</v>
      </c>
      <c r="D324" s="2" t="s">
        <v>469</v>
      </c>
      <c r="E324" s="1" t="s">
        <v>470</v>
      </c>
      <c r="F324" s="2" t="s">
        <v>32</v>
      </c>
      <c r="G324" s="1" t="s">
        <v>244</v>
      </c>
      <c r="H324" s="1">
        <v>32.0</v>
      </c>
      <c r="I324" s="1">
        <v>31.0</v>
      </c>
      <c r="J324" s="1">
        <v>2638.0</v>
      </c>
      <c r="K324" s="1">
        <v>29.3</v>
      </c>
      <c r="L324" s="1">
        <v>7.0</v>
      </c>
      <c r="M324" s="1">
        <v>4.0</v>
      </c>
      <c r="N324" s="1">
        <v>11.0</v>
      </c>
      <c r="O324" s="1">
        <v>6.0</v>
      </c>
      <c r="P324" s="1">
        <v>1.0</v>
      </c>
      <c r="Q324" s="1">
        <v>1.0</v>
      </c>
      <c r="R324" s="1">
        <v>10.0</v>
      </c>
      <c r="S324" s="1">
        <v>2.0</v>
      </c>
      <c r="T324" s="1">
        <v>6.9</v>
      </c>
      <c r="U324" s="1">
        <v>6.1</v>
      </c>
      <c r="V324" s="1">
        <v>2.4</v>
      </c>
      <c r="W324" s="1">
        <v>8.5</v>
      </c>
      <c r="X324" s="1">
        <v>105.0</v>
      </c>
      <c r="Y324" s="1">
        <v>136.0</v>
      </c>
      <c r="Z324" s="1">
        <v>180.0</v>
      </c>
      <c r="AA324" s="1">
        <v>0.24</v>
      </c>
      <c r="AB324" s="1">
        <v>0.14</v>
      </c>
      <c r="AC324" s="1">
        <v>0.38</v>
      </c>
      <c r="AD324" s="1">
        <v>0.2</v>
      </c>
      <c r="AE324" s="1">
        <v>0.34</v>
      </c>
      <c r="AF324" s="1">
        <v>0.23</v>
      </c>
      <c r="AG324" s="1">
        <v>0.08</v>
      </c>
      <c r="AH324" s="1">
        <v>0.32</v>
      </c>
      <c r="AI324" s="1">
        <v>0.21</v>
      </c>
      <c r="AJ324" s="1">
        <v>0.29</v>
      </c>
      <c r="AK324" s="2" t="s">
        <v>28</v>
      </c>
    </row>
    <row r="325" ht="15.75" customHeight="1">
      <c r="A325" s="1">
        <v>22.0</v>
      </c>
      <c r="B325" s="1" t="s">
        <v>67</v>
      </c>
      <c r="C325" s="1">
        <v>27.0</v>
      </c>
      <c r="D325" s="2" t="s">
        <v>469</v>
      </c>
      <c r="E325" s="1" t="s">
        <v>471</v>
      </c>
      <c r="F325" s="2" t="s">
        <v>32</v>
      </c>
      <c r="G325" s="1" t="s">
        <v>195</v>
      </c>
      <c r="H325" s="1">
        <v>33.0</v>
      </c>
      <c r="I325" s="1">
        <v>33.0</v>
      </c>
      <c r="J325" s="1">
        <v>2622.0</v>
      </c>
      <c r="K325" s="1">
        <v>29.1</v>
      </c>
      <c r="L325" s="1">
        <v>5.0</v>
      </c>
      <c r="M325" s="1">
        <v>6.0</v>
      </c>
      <c r="N325" s="1">
        <v>11.0</v>
      </c>
      <c r="O325" s="1">
        <v>4.0</v>
      </c>
      <c r="P325" s="1">
        <v>1.0</v>
      </c>
      <c r="Q325" s="1">
        <v>3.0</v>
      </c>
      <c r="R325" s="1">
        <v>5.0</v>
      </c>
      <c r="S325" s="1">
        <v>1.0</v>
      </c>
      <c r="T325" s="1">
        <v>7.0</v>
      </c>
      <c r="U325" s="1">
        <v>4.6</v>
      </c>
      <c r="V325" s="1">
        <v>5.2</v>
      </c>
      <c r="W325" s="1">
        <v>9.8</v>
      </c>
      <c r="X325" s="1">
        <v>103.0</v>
      </c>
      <c r="Y325" s="1">
        <v>152.0</v>
      </c>
      <c r="Z325" s="1">
        <v>182.0</v>
      </c>
      <c r="AA325" s="1">
        <v>0.17</v>
      </c>
      <c r="AB325" s="1">
        <v>0.21</v>
      </c>
      <c r="AC325" s="1">
        <v>0.38</v>
      </c>
      <c r="AD325" s="1">
        <v>0.14</v>
      </c>
      <c r="AE325" s="1">
        <v>0.34</v>
      </c>
      <c r="AF325" s="1">
        <v>0.24</v>
      </c>
      <c r="AG325" s="1">
        <v>0.18</v>
      </c>
      <c r="AH325" s="1">
        <v>0.42</v>
      </c>
      <c r="AI325" s="1">
        <v>0.16</v>
      </c>
      <c r="AJ325" s="1">
        <v>0.34</v>
      </c>
      <c r="AK325" s="2" t="s">
        <v>28</v>
      </c>
    </row>
    <row r="326" ht="15.75" customHeight="1">
      <c r="A326" s="1">
        <v>22.0</v>
      </c>
      <c r="B326" s="1" t="s">
        <v>69</v>
      </c>
      <c r="C326" s="1">
        <v>28.0</v>
      </c>
      <c r="D326" s="2" t="s">
        <v>469</v>
      </c>
      <c r="E326" s="1" t="s">
        <v>472</v>
      </c>
      <c r="F326" s="2" t="s">
        <v>32</v>
      </c>
      <c r="G326" s="1" t="s">
        <v>105</v>
      </c>
      <c r="H326" s="1">
        <v>34.0</v>
      </c>
      <c r="I326" s="1">
        <v>33.0</v>
      </c>
      <c r="J326" s="1">
        <v>2794.0</v>
      </c>
      <c r="K326" s="1">
        <v>31.0</v>
      </c>
      <c r="L326" s="1">
        <v>6.0</v>
      </c>
      <c r="M326" s="1">
        <v>8.0</v>
      </c>
      <c r="N326" s="1">
        <v>14.0</v>
      </c>
      <c r="O326" s="1">
        <v>6.0</v>
      </c>
      <c r="P326" s="1">
        <v>0.0</v>
      </c>
      <c r="Q326" s="1">
        <v>0.0</v>
      </c>
      <c r="R326" s="1">
        <v>7.0</v>
      </c>
      <c r="S326" s="1">
        <v>1.0</v>
      </c>
      <c r="T326" s="1">
        <v>4.7</v>
      </c>
      <c r="U326" s="1">
        <v>4.7</v>
      </c>
      <c r="V326" s="1">
        <v>7.0</v>
      </c>
      <c r="W326" s="1">
        <v>11.6</v>
      </c>
      <c r="X326" s="1">
        <v>117.0</v>
      </c>
      <c r="Y326" s="1">
        <v>171.0</v>
      </c>
      <c r="Z326" s="1">
        <v>231.0</v>
      </c>
      <c r="AA326" s="1">
        <v>0.19</v>
      </c>
      <c r="AB326" s="1">
        <v>0.26</v>
      </c>
      <c r="AC326" s="1">
        <v>0.45</v>
      </c>
      <c r="AD326" s="1">
        <v>0.19</v>
      </c>
      <c r="AE326" s="1">
        <v>0.45</v>
      </c>
      <c r="AF326" s="1">
        <v>0.15</v>
      </c>
      <c r="AG326" s="1">
        <v>0.22</v>
      </c>
      <c r="AH326" s="1">
        <v>0.37</v>
      </c>
      <c r="AI326" s="1">
        <v>0.15</v>
      </c>
      <c r="AJ326" s="1">
        <v>0.37</v>
      </c>
      <c r="AK326" s="2" t="s">
        <v>28</v>
      </c>
    </row>
    <row r="327" ht="15.75" customHeight="1">
      <c r="A327" s="1">
        <v>22.0</v>
      </c>
      <c r="B327" s="1" t="s">
        <v>73</v>
      </c>
      <c r="C327" s="1">
        <v>29.0</v>
      </c>
      <c r="D327" s="2" t="s">
        <v>469</v>
      </c>
      <c r="E327" s="1" t="s">
        <v>473</v>
      </c>
      <c r="F327" s="2" t="s">
        <v>32</v>
      </c>
      <c r="G327" s="1" t="s">
        <v>195</v>
      </c>
      <c r="H327" s="1">
        <v>15.0</v>
      </c>
      <c r="I327" s="1">
        <v>12.0</v>
      </c>
      <c r="J327" s="1">
        <v>961.0</v>
      </c>
      <c r="K327" s="1">
        <v>10.7</v>
      </c>
      <c r="L327" s="1">
        <v>2.0</v>
      </c>
      <c r="M327" s="1">
        <v>2.0</v>
      </c>
      <c r="N327" s="1">
        <v>4.0</v>
      </c>
      <c r="O327" s="1">
        <v>1.0</v>
      </c>
      <c r="P327" s="1">
        <v>1.0</v>
      </c>
      <c r="Q327" s="1">
        <v>1.0</v>
      </c>
      <c r="R327" s="1">
        <v>4.0</v>
      </c>
      <c r="S327" s="1">
        <v>1.0</v>
      </c>
      <c r="T327" s="1">
        <v>2.4</v>
      </c>
      <c r="U327" s="1">
        <v>1.6</v>
      </c>
      <c r="V327" s="1">
        <v>2.7</v>
      </c>
      <c r="W327" s="1">
        <v>4.4</v>
      </c>
      <c r="X327" s="1">
        <v>42.0</v>
      </c>
      <c r="Y327" s="1">
        <v>41.0</v>
      </c>
      <c r="Z327" s="1">
        <v>76.0</v>
      </c>
      <c r="AA327" s="1">
        <v>0.19</v>
      </c>
      <c r="AB327" s="1">
        <v>0.19</v>
      </c>
      <c r="AC327" s="1">
        <v>0.37</v>
      </c>
      <c r="AD327" s="1">
        <v>0.09</v>
      </c>
      <c r="AE327" s="1">
        <v>0.28</v>
      </c>
      <c r="AF327" s="1">
        <v>0.23</v>
      </c>
      <c r="AG327" s="1">
        <v>0.26</v>
      </c>
      <c r="AH327" s="1">
        <v>0.48</v>
      </c>
      <c r="AI327" s="1">
        <v>0.15</v>
      </c>
      <c r="AJ327" s="1">
        <v>0.41</v>
      </c>
      <c r="AK327" s="2" t="s">
        <v>28</v>
      </c>
    </row>
    <row r="328" ht="15.75" customHeight="1">
      <c r="A328" s="1">
        <v>22.0</v>
      </c>
      <c r="B328" s="1" t="s">
        <v>101</v>
      </c>
      <c r="C328" s="1">
        <v>30.0</v>
      </c>
      <c r="D328" s="2" t="s">
        <v>469</v>
      </c>
      <c r="E328" s="1" t="s">
        <v>474</v>
      </c>
      <c r="F328" s="2" t="s">
        <v>32</v>
      </c>
      <c r="G328" s="1" t="s">
        <v>204</v>
      </c>
      <c r="H328" s="1">
        <v>19.0</v>
      </c>
      <c r="I328" s="1">
        <v>10.0</v>
      </c>
      <c r="J328" s="1">
        <v>1049.0</v>
      </c>
      <c r="K328" s="1">
        <v>11.7</v>
      </c>
      <c r="L328" s="1">
        <v>1.0</v>
      </c>
      <c r="M328" s="1">
        <v>2.0</v>
      </c>
      <c r="N328" s="1">
        <v>3.0</v>
      </c>
      <c r="O328" s="1">
        <v>1.0</v>
      </c>
      <c r="P328" s="1">
        <v>0.0</v>
      </c>
      <c r="Q328" s="1">
        <v>0.0</v>
      </c>
      <c r="R328" s="1">
        <v>1.0</v>
      </c>
      <c r="S328" s="1">
        <v>0.0</v>
      </c>
      <c r="T328" s="1">
        <v>2.2</v>
      </c>
      <c r="U328" s="1">
        <v>2.2</v>
      </c>
      <c r="V328" s="1">
        <v>2.3</v>
      </c>
      <c r="W328" s="1">
        <v>4.6</v>
      </c>
      <c r="X328" s="1">
        <v>32.0</v>
      </c>
      <c r="Y328" s="1">
        <v>67.0</v>
      </c>
      <c r="Z328" s="1">
        <v>77.0</v>
      </c>
      <c r="AA328" s="1">
        <v>0.09</v>
      </c>
      <c r="AB328" s="1">
        <v>0.17</v>
      </c>
      <c r="AC328" s="1">
        <v>0.26</v>
      </c>
      <c r="AD328" s="1">
        <v>0.09</v>
      </c>
      <c r="AE328" s="1">
        <v>0.26</v>
      </c>
      <c r="AF328" s="1">
        <v>0.19</v>
      </c>
      <c r="AG328" s="1">
        <v>0.2</v>
      </c>
      <c r="AH328" s="1">
        <v>0.39</v>
      </c>
      <c r="AI328" s="1">
        <v>0.19</v>
      </c>
      <c r="AJ328" s="1">
        <v>0.39</v>
      </c>
      <c r="AK328" s="2" t="s">
        <v>28</v>
      </c>
    </row>
    <row r="329" ht="15.75" customHeight="1">
      <c r="A329" s="1">
        <v>22.0</v>
      </c>
      <c r="B329" s="1" t="s">
        <v>106</v>
      </c>
      <c r="C329" s="1">
        <v>31.0</v>
      </c>
      <c r="D329" s="2" t="s">
        <v>469</v>
      </c>
      <c r="E329" s="1" t="s">
        <v>475</v>
      </c>
      <c r="F329" s="2" t="s">
        <v>32</v>
      </c>
      <c r="G329" s="1" t="s">
        <v>211</v>
      </c>
      <c r="H329" s="1">
        <v>2.0</v>
      </c>
      <c r="I329" s="1">
        <v>2.0</v>
      </c>
      <c r="J329" s="1">
        <v>180.0</v>
      </c>
      <c r="K329" s="1">
        <v>2.0</v>
      </c>
      <c r="L329" s="1">
        <v>0.0</v>
      </c>
      <c r="M329" s="1">
        <v>1.0</v>
      </c>
      <c r="N329" s="1">
        <v>1.0</v>
      </c>
      <c r="O329" s="1">
        <v>0.0</v>
      </c>
      <c r="P329" s="1">
        <v>0.0</v>
      </c>
      <c r="Q329" s="1">
        <v>0.0</v>
      </c>
      <c r="R329" s="1">
        <v>0.0</v>
      </c>
      <c r="S329" s="1">
        <v>0.0</v>
      </c>
      <c r="T329" s="1">
        <v>0.7</v>
      </c>
      <c r="U329" s="1">
        <v>0.7</v>
      </c>
      <c r="V329" s="1">
        <v>0.5</v>
      </c>
      <c r="W329" s="1">
        <v>1.2</v>
      </c>
      <c r="X329" s="1">
        <v>9.0</v>
      </c>
      <c r="Y329" s="1">
        <v>10.0</v>
      </c>
      <c r="Z329" s="1">
        <v>18.0</v>
      </c>
      <c r="AA329" s="1">
        <v>0.0</v>
      </c>
      <c r="AB329" s="1">
        <v>0.5</v>
      </c>
      <c r="AC329" s="1">
        <v>0.5</v>
      </c>
      <c r="AD329" s="1">
        <v>0.0</v>
      </c>
      <c r="AE329" s="1">
        <v>0.5</v>
      </c>
      <c r="AF329" s="1">
        <v>0.34</v>
      </c>
      <c r="AG329" s="1">
        <v>0.26</v>
      </c>
      <c r="AH329" s="1">
        <v>0.61</v>
      </c>
      <c r="AI329" s="1">
        <v>0.34</v>
      </c>
      <c r="AJ329" s="1">
        <v>0.61</v>
      </c>
      <c r="AK329" s="2" t="s">
        <v>28</v>
      </c>
    </row>
    <row r="330" ht="15.75" customHeight="1">
      <c r="A330" s="1">
        <v>23.0</v>
      </c>
      <c r="B330" s="1" t="s">
        <v>44</v>
      </c>
      <c r="C330" s="1">
        <v>20.0</v>
      </c>
      <c r="D330" s="2" t="s">
        <v>476</v>
      </c>
      <c r="E330" s="1" t="s">
        <v>477</v>
      </c>
      <c r="F330" s="2" t="s">
        <v>72</v>
      </c>
      <c r="G330" s="1" t="s">
        <v>155</v>
      </c>
      <c r="H330" s="1">
        <v>14.0</v>
      </c>
      <c r="I330" s="1">
        <v>4.0</v>
      </c>
      <c r="J330" s="1">
        <v>502.0</v>
      </c>
      <c r="K330" s="1">
        <v>5.6</v>
      </c>
      <c r="L330" s="1">
        <v>2.0</v>
      </c>
      <c r="M330" s="1">
        <v>0.0</v>
      </c>
      <c r="N330" s="1">
        <v>2.0</v>
      </c>
      <c r="O330" s="1">
        <v>2.0</v>
      </c>
      <c r="P330" s="1">
        <v>0.0</v>
      </c>
      <c r="Q330" s="1">
        <v>0.0</v>
      </c>
      <c r="R330" s="1">
        <v>0.0</v>
      </c>
      <c r="S330" s="1">
        <v>0.0</v>
      </c>
      <c r="AA330" s="1">
        <v>0.36</v>
      </c>
      <c r="AB330" s="1">
        <v>0.0</v>
      </c>
      <c r="AC330" s="1">
        <v>0.36</v>
      </c>
      <c r="AD330" s="1">
        <v>0.36</v>
      </c>
      <c r="AE330" s="1">
        <v>0.36</v>
      </c>
      <c r="AK330" s="2" t="s">
        <v>28</v>
      </c>
    </row>
    <row r="331" ht="15.75" customHeight="1">
      <c r="A331" s="1">
        <v>23.0</v>
      </c>
      <c r="B331" s="1" t="s">
        <v>46</v>
      </c>
      <c r="C331" s="1">
        <v>21.0</v>
      </c>
      <c r="D331" s="2" t="s">
        <v>132</v>
      </c>
      <c r="E331" s="1" t="s">
        <v>478</v>
      </c>
      <c r="F331" s="2" t="s">
        <v>72</v>
      </c>
      <c r="G331" s="1" t="s">
        <v>395</v>
      </c>
      <c r="H331" s="1">
        <v>19.0</v>
      </c>
      <c r="I331" s="1">
        <v>17.0</v>
      </c>
      <c r="J331" s="1">
        <v>1437.0</v>
      </c>
      <c r="K331" s="1">
        <v>16.0</v>
      </c>
      <c r="L331" s="1">
        <v>2.0</v>
      </c>
      <c r="M331" s="1">
        <v>2.0</v>
      </c>
      <c r="N331" s="1">
        <v>4.0</v>
      </c>
      <c r="O331" s="1">
        <v>2.0</v>
      </c>
      <c r="P331" s="1">
        <v>0.0</v>
      </c>
      <c r="Q331" s="1">
        <v>0.0</v>
      </c>
      <c r="R331" s="1">
        <v>1.0</v>
      </c>
      <c r="S331" s="1">
        <v>0.0</v>
      </c>
      <c r="AA331" s="1">
        <v>0.13</v>
      </c>
      <c r="AB331" s="1">
        <v>0.13</v>
      </c>
      <c r="AC331" s="1">
        <v>0.25</v>
      </c>
      <c r="AD331" s="1">
        <v>0.13</v>
      </c>
      <c r="AE331" s="1">
        <v>0.25</v>
      </c>
      <c r="AK331" s="2" t="s">
        <v>28</v>
      </c>
    </row>
    <row r="332" ht="15.75" customHeight="1">
      <c r="A332" s="1">
        <v>23.0</v>
      </c>
      <c r="B332" s="1" t="s">
        <v>46</v>
      </c>
      <c r="C332" s="1">
        <v>21.0</v>
      </c>
      <c r="D332" s="2" t="s">
        <v>479</v>
      </c>
      <c r="E332" s="1" t="s">
        <v>480</v>
      </c>
      <c r="F332" s="2" t="s">
        <v>72</v>
      </c>
      <c r="G332" s="1" t="s">
        <v>417</v>
      </c>
      <c r="H332" s="1">
        <v>14.0</v>
      </c>
      <c r="I332" s="1">
        <v>8.0</v>
      </c>
      <c r="J332" s="1">
        <v>776.0</v>
      </c>
      <c r="K332" s="1">
        <v>8.6</v>
      </c>
      <c r="L332" s="1">
        <v>2.0</v>
      </c>
      <c r="M332" s="1">
        <v>0.0</v>
      </c>
      <c r="N332" s="1">
        <v>2.0</v>
      </c>
      <c r="O332" s="1">
        <v>2.0</v>
      </c>
      <c r="P332" s="1">
        <v>0.0</v>
      </c>
      <c r="Q332" s="1">
        <v>0.0</v>
      </c>
      <c r="R332" s="1">
        <v>0.0</v>
      </c>
      <c r="S332" s="1">
        <v>0.0</v>
      </c>
      <c r="AA332" s="1">
        <v>0.23</v>
      </c>
      <c r="AB332" s="1">
        <v>0.0</v>
      </c>
      <c r="AC332" s="1">
        <v>0.23</v>
      </c>
      <c r="AD332" s="1">
        <v>0.23</v>
      </c>
      <c r="AE332" s="1">
        <v>0.23</v>
      </c>
      <c r="AK332" s="2" t="s">
        <v>28</v>
      </c>
    </row>
    <row r="333" ht="15.75" customHeight="1">
      <c r="A333" s="1">
        <v>23.0</v>
      </c>
      <c r="B333" s="1" t="s">
        <v>48</v>
      </c>
      <c r="C333" s="1">
        <v>22.0</v>
      </c>
      <c r="D333" s="2" t="s">
        <v>479</v>
      </c>
      <c r="E333" s="1" t="s">
        <v>481</v>
      </c>
      <c r="F333" s="2" t="s">
        <v>72</v>
      </c>
      <c r="G333" s="1" t="s">
        <v>204</v>
      </c>
      <c r="H333" s="1">
        <v>36.0</v>
      </c>
      <c r="I333" s="1">
        <v>36.0</v>
      </c>
      <c r="J333" s="1">
        <v>3141.0</v>
      </c>
      <c r="K333" s="1">
        <v>34.9</v>
      </c>
      <c r="L333" s="1">
        <v>16.0</v>
      </c>
      <c r="M333" s="1">
        <v>7.0</v>
      </c>
      <c r="N333" s="1">
        <v>23.0</v>
      </c>
      <c r="O333" s="1">
        <v>16.0</v>
      </c>
      <c r="P333" s="1">
        <v>0.0</v>
      </c>
      <c r="Q333" s="1">
        <v>0.0</v>
      </c>
      <c r="R333" s="1">
        <v>2.0</v>
      </c>
      <c r="S333" s="1">
        <v>0.0</v>
      </c>
      <c r="AA333" s="1">
        <v>0.46</v>
      </c>
      <c r="AB333" s="1">
        <v>0.2</v>
      </c>
      <c r="AC333" s="1">
        <v>0.66</v>
      </c>
      <c r="AD333" s="1">
        <v>0.46</v>
      </c>
      <c r="AE333" s="1">
        <v>0.66</v>
      </c>
      <c r="AK333" s="2" t="s">
        <v>28</v>
      </c>
    </row>
    <row r="334" ht="15.75" customHeight="1">
      <c r="A334" s="1">
        <v>23.0</v>
      </c>
      <c r="B334" s="1" t="s">
        <v>50</v>
      </c>
      <c r="C334" s="1">
        <v>23.0</v>
      </c>
      <c r="D334" s="2" t="s">
        <v>479</v>
      </c>
      <c r="E334" s="1" t="s">
        <v>482</v>
      </c>
      <c r="F334" s="2" t="s">
        <v>72</v>
      </c>
      <c r="G334" s="1" t="s">
        <v>105</v>
      </c>
      <c r="H334" s="1">
        <v>37.0</v>
      </c>
      <c r="I334" s="1">
        <v>36.0</v>
      </c>
      <c r="J334" s="1">
        <v>3209.0</v>
      </c>
      <c r="K334" s="1">
        <v>35.7</v>
      </c>
      <c r="L334" s="1">
        <v>19.0</v>
      </c>
      <c r="M334" s="1">
        <v>8.0</v>
      </c>
      <c r="N334" s="1">
        <v>27.0</v>
      </c>
      <c r="O334" s="1">
        <v>18.0</v>
      </c>
      <c r="P334" s="1">
        <v>1.0</v>
      </c>
      <c r="Q334" s="1">
        <v>2.0</v>
      </c>
      <c r="R334" s="1">
        <v>2.0</v>
      </c>
      <c r="S334" s="1">
        <v>0.0</v>
      </c>
      <c r="AA334" s="1">
        <v>0.53</v>
      </c>
      <c r="AB334" s="1">
        <v>0.22</v>
      </c>
      <c r="AC334" s="1">
        <v>0.76</v>
      </c>
      <c r="AD334" s="1">
        <v>0.5</v>
      </c>
      <c r="AE334" s="1">
        <v>0.73</v>
      </c>
      <c r="AK334" s="2" t="s">
        <v>28</v>
      </c>
    </row>
    <row r="335" ht="15.75" customHeight="1">
      <c r="A335" s="1">
        <v>23.0</v>
      </c>
      <c r="B335" s="1" t="s">
        <v>52</v>
      </c>
      <c r="C335" s="1">
        <v>24.0</v>
      </c>
      <c r="D335" s="2" t="s">
        <v>113</v>
      </c>
      <c r="E335" s="1" t="s">
        <v>483</v>
      </c>
      <c r="F335" s="2" t="s">
        <v>115</v>
      </c>
      <c r="G335" s="1" t="s">
        <v>38</v>
      </c>
      <c r="H335" s="1">
        <v>32.0</v>
      </c>
      <c r="I335" s="1">
        <v>21.0</v>
      </c>
      <c r="J335" s="1">
        <v>1955.0</v>
      </c>
      <c r="K335" s="1">
        <v>21.7</v>
      </c>
      <c r="L335" s="1">
        <v>13.0</v>
      </c>
      <c r="M335" s="1">
        <v>4.0</v>
      </c>
      <c r="N335" s="1">
        <v>17.0</v>
      </c>
      <c r="O335" s="1">
        <v>13.0</v>
      </c>
      <c r="P335" s="1">
        <v>0.0</v>
      </c>
      <c r="Q335" s="1">
        <v>0.0</v>
      </c>
      <c r="R335" s="1">
        <v>1.0</v>
      </c>
      <c r="S335" s="1">
        <v>0.0</v>
      </c>
      <c r="AA335" s="1">
        <v>0.6</v>
      </c>
      <c r="AB335" s="1">
        <v>0.18</v>
      </c>
      <c r="AC335" s="1">
        <v>0.78</v>
      </c>
      <c r="AD335" s="1">
        <v>0.6</v>
      </c>
      <c r="AE335" s="1">
        <v>0.78</v>
      </c>
      <c r="AK335" s="2" t="s">
        <v>28</v>
      </c>
    </row>
    <row r="336" ht="15.75" customHeight="1">
      <c r="A336" s="1">
        <v>23.0</v>
      </c>
      <c r="B336" s="1" t="s">
        <v>54</v>
      </c>
      <c r="C336" s="1">
        <v>25.0</v>
      </c>
      <c r="D336" s="2" t="s">
        <v>113</v>
      </c>
      <c r="E336" s="1" t="s">
        <v>484</v>
      </c>
      <c r="F336" s="2" t="s">
        <v>115</v>
      </c>
      <c r="G336" s="1" t="s">
        <v>204</v>
      </c>
      <c r="H336" s="1">
        <v>33.0</v>
      </c>
      <c r="I336" s="1">
        <v>31.0</v>
      </c>
      <c r="J336" s="1">
        <v>2714.0</v>
      </c>
      <c r="K336" s="1">
        <v>30.2</v>
      </c>
      <c r="L336" s="1">
        <v>16.0</v>
      </c>
      <c r="M336" s="1">
        <v>6.0</v>
      </c>
      <c r="N336" s="1">
        <v>22.0</v>
      </c>
      <c r="O336" s="1">
        <v>14.0</v>
      </c>
      <c r="P336" s="1">
        <v>2.0</v>
      </c>
      <c r="Q336" s="1">
        <v>2.0</v>
      </c>
      <c r="R336" s="1">
        <v>4.0</v>
      </c>
      <c r="S336" s="1">
        <v>0.0</v>
      </c>
      <c r="AA336" s="1">
        <v>0.53</v>
      </c>
      <c r="AB336" s="1">
        <v>0.2</v>
      </c>
      <c r="AC336" s="1">
        <v>0.73</v>
      </c>
      <c r="AD336" s="1">
        <v>0.46</v>
      </c>
      <c r="AE336" s="1">
        <v>0.66</v>
      </c>
      <c r="AK336" s="2" t="s">
        <v>28</v>
      </c>
    </row>
    <row r="337" ht="15.75" customHeight="1">
      <c r="A337" s="1">
        <v>23.0</v>
      </c>
      <c r="B337" s="1" t="s">
        <v>57</v>
      </c>
      <c r="C337" s="1">
        <v>26.0</v>
      </c>
      <c r="D337" s="2" t="s">
        <v>113</v>
      </c>
      <c r="E337" s="1" t="s">
        <v>485</v>
      </c>
      <c r="F337" s="2" t="s">
        <v>115</v>
      </c>
      <c r="G337" s="1" t="s">
        <v>38</v>
      </c>
      <c r="H337" s="1">
        <v>31.0</v>
      </c>
      <c r="I337" s="1">
        <v>28.0</v>
      </c>
      <c r="J337" s="1">
        <v>2467.0</v>
      </c>
      <c r="K337" s="1">
        <v>27.4</v>
      </c>
      <c r="L337" s="1">
        <v>25.0</v>
      </c>
      <c r="M337" s="1">
        <v>5.0</v>
      </c>
      <c r="N337" s="1">
        <v>30.0</v>
      </c>
      <c r="O337" s="1">
        <v>22.0</v>
      </c>
      <c r="P337" s="1">
        <v>3.0</v>
      </c>
      <c r="Q337" s="1">
        <v>4.0</v>
      </c>
      <c r="R337" s="1">
        <v>4.0</v>
      </c>
      <c r="S337" s="1">
        <v>0.0</v>
      </c>
      <c r="AA337" s="1">
        <v>0.91</v>
      </c>
      <c r="AB337" s="1">
        <v>0.18</v>
      </c>
      <c r="AC337" s="1">
        <v>1.09</v>
      </c>
      <c r="AD337" s="1">
        <v>0.8</v>
      </c>
      <c r="AE337" s="1">
        <v>0.99</v>
      </c>
      <c r="AK337" s="2" t="s">
        <v>28</v>
      </c>
    </row>
    <row r="338" ht="15.75" customHeight="1">
      <c r="A338" s="1">
        <v>23.0</v>
      </c>
      <c r="B338" s="1" t="s">
        <v>59</v>
      </c>
      <c r="C338" s="1">
        <v>27.0</v>
      </c>
      <c r="D338" s="2" t="s">
        <v>113</v>
      </c>
      <c r="E338" s="1" t="s">
        <v>486</v>
      </c>
      <c r="F338" s="2" t="s">
        <v>115</v>
      </c>
      <c r="G338" s="1" t="s">
        <v>41</v>
      </c>
      <c r="H338" s="1">
        <v>32.0</v>
      </c>
      <c r="I338" s="1">
        <v>31.0</v>
      </c>
      <c r="J338" s="1">
        <v>2779.0</v>
      </c>
      <c r="K338" s="1">
        <v>30.9</v>
      </c>
      <c r="L338" s="1">
        <v>31.0</v>
      </c>
      <c r="M338" s="1">
        <v>3.0</v>
      </c>
      <c r="N338" s="1">
        <v>34.0</v>
      </c>
      <c r="O338" s="1">
        <v>29.0</v>
      </c>
      <c r="P338" s="1">
        <v>2.0</v>
      </c>
      <c r="Q338" s="1">
        <v>4.0</v>
      </c>
      <c r="R338" s="1">
        <v>3.0</v>
      </c>
      <c r="S338" s="1">
        <v>0.0</v>
      </c>
      <c r="AA338" s="1">
        <v>1.0</v>
      </c>
      <c r="AB338" s="1">
        <v>0.1</v>
      </c>
      <c r="AC338" s="1">
        <v>1.1</v>
      </c>
      <c r="AD338" s="1">
        <v>0.94</v>
      </c>
      <c r="AE338" s="1">
        <v>1.04</v>
      </c>
      <c r="AK338" s="2" t="s">
        <v>28</v>
      </c>
    </row>
    <row r="339" ht="15.75" customHeight="1">
      <c r="A339" s="1">
        <v>23.0</v>
      </c>
      <c r="B339" s="1" t="s">
        <v>61</v>
      </c>
      <c r="C339" s="1">
        <v>28.0</v>
      </c>
      <c r="D339" s="2" t="s">
        <v>113</v>
      </c>
      <c r="E339" s="1" t="s">
        <v>487</v>
      </c>
      <c r="F339" s="2" t="s">
        <v>115</v>
      </c>
      <c r="G339" s="1" t="s">
        <v>155</v>
      </c>
      <c r="H339" s="1">
        <v>16.0</v>
      </c>
      <c r="I339" s="1">
        <v>16.0</v>
      </c>
      <c r="J339" s="1">
        <v>1416.0</v>
      </c>
      <c r="K339" s="1">
        <v>15.7</v>
      </c>
      <c r="L339" s="1">
        <v>13.0</v>
      </c>
      <c r="M339" s="1">
        <v>3.0</v>
      </c>
      <c r="N339" s="1">
        <v>16.0</v>
      </c>
      <c r="O339" s="1">
        <v>10.0</v>
      </c>
      <c r="P339" s="1">
        <v>3.0</v>
      </c>
      <c r="Q339" s="1">
        <v>4.0</v>
      </c>
      <c r="R339" s="1">
        <v>1.0</v>
      </c>
      <c r="S339" s="1">
        <v>1.0</v>
      </c>
      <c r="T339" s="1">
        <v>16.2</v>
      </c>
      <c r="U339" s="1">
        <v>13.0</v>
      </c>
      <c r="V339" s="1">
        <v>2.3</v>
      </c>
      <c r="W339" s="1">
        <v>15.3</v>
      </c>
      <c r="X339" s="1">
        <v>30.0</v>
      </c>
      <c r="Y339" s="1">
        <v>26.0</v>
      </c>
      <c r="Z339" s="1">
        <v>112.0</v>
      </c>
      <c r="AA339" s="1">
        <v>0.83</v>
      </c>
      <c r="AB339" s="1">
        <v>0.19</v>
      </c>
      <c r="AC339" s="1">
        <v>1.02</v>
      </c>
      <c r="AD339" s="1">
        <v>0.64</v>
      </c>
      <c r="AE339" s="1">
        <v>0.83</v>
      </c>
      <c r="AF339" s="1">
        <v>1.03</v>
      </c>
      <c r="AG339" s="1">
        <v>0.15</v>
      </c>
      <c r="AH339" s="1">
        <v>1.18</v>
      </c>
      <c r="AI339" s="1">
        <v>0.83</v>
      </c>
      <c r="AJ339" s="1">
        <v>0.98</v>
      </c>
      <c r="AK339" s="2" t="s">
        <v>28</v>
      </c>
    </row>
    <row r="340" ht="15.75" customHeight="1">
      <c r="A340" s="1">
        <v>23.0</v>
      </c>
      <c r="B340" s="1" t="s">
        <v>61</v>
      </c>
      <c r="C340" s="1">
        <v>28.0</v>
      </c>
      <c r="D340" s="2" t="s">
        <v>371</v>
      </c>
      <c r="E340" s="1" t="s">
        <v>488</v>
      </c>
      <c r="F340" s="2" t="s">
        <v>150</v>
      </c>
      <c r="G340" s="1" t="s">
        <v>195</v>
      </c>
      <c r="H340" s="1">
        <v>13.0</v>
      </c>
      <c r="I340" s="1">
        <v>12.0</v>
      </c>
      <c r="J340" s="1">
        <v>1057.0</v>
      </c>
      <c r="K340" s="1">
        <v>11.7</v>
      </c>
      <c r="L340" s="1">
        <v>10.0</v>
      </c>
      <c r="M340" s="1">
        <v>4.0</v>
      </c>
      <c r="N340" s="1">
        <v>14.0</v>
      </c>
      <c r="O340" s="1">
        <v>9.0</v>
      </c>
      <c r="P340" s="1">
        <v>1.0</v>
      </c>
      <c r="Q340" s="1">
        <v>2.0</v>
      </c>
      <c r="R340" s="1">
        <v>0.0</v>
      </c>
      <c r="S340" s="1">
        <v>0.0</v>
      </c>
      <c r="T340" s="1">
        <v>8.4</v>
      </c>
      <c r="U340" s="1">
        <v>6.8</v>
      </c>
      <c r="V340" s="1">
        <v>1.1</v>
      </c>
      <c r="W340" s="1">
        <v>8.0</v>
      </c>
      <c r="X340" s="1">
        <v>31.0</v>
      </c>
      <c r="Y340" s="1">
        <v>9.0</v>
      </c>
      <c r="Z340" s="1">
        <v>85.0</v>
      </c>
      <c r="AA340" s="1">
        <v>0.85</v>
      </c>
      <c r="AB340" s="1">
        <v>0.34</v>
      </c>
      <c r="AC340" s="1">
        <v>1.19</v>
      </c>
      <c r="AD340" s="1">
        <v>0.77</v>
      </c>
      <c r="AE340" s="1">
        <v>1.11</v>
      </c>
      <c r="AF340" s="1">
        <v>0.71</v>
      </c>
      <c r="AG340" s="1">
        <v>0.1</v>
      </c>
      <c r="AH340" s="1">
        <v>0.81</v>
      </c>
      <c r="AI340" s="1">
        <v>0.58</v>
      </c>
      <c r="AJ340" s="1">
        <v>0.68</v>
      </c>
      <c r="AK340" s="2" t="s">
        <v>28</v>
      </c>
    </row>
    <row r="341" ht="15.75" customHeight="1">
      <c r="A341" s="1">
        <v>23.0</v>
      </c>
      <c r="B341" s="1" t="s">
        <v>63</v>
      </c>
      <c r="C341" s="1">
        <v>29.0</v>
      </c>
      <c r="D341" s="2" t="s">
        <v>371</v>
      </c>
      <c r="E341" s="1" t="s">
        <v>489</v>
      </c>
      <c r="F341" s="2" t="s">
        <v>150</v>
      </c>
      <c r="G341" s="1" t="s">
        <v>105</v>
      </c>
      <c r="H341" s="1">
        <v>36.0</v>
      </c>
      <c r="I341" s="1">
        <v>30.0</v>
      </c>
      <c r="J341" s="1">
        <v>2726.0</v>
      </c>
      <c r="K341" s="1">
        <v>30.3</v>
      </c>
      <c r="L341" s="1">
        <v>22.0</v>
      </c>
      <c r="M341" s="1">
        <v>5.0</v>
      </c>
      <c r="N341" s="1">
        <v>27.0</v>
      </c>
      <c r="O341" s="1">
        <v>18.0</v>
      </c>
      <c r="P341" s="1">
        <v>4.0</v>
      </c>
      <c r="Q341" s="1">
        <v>5.0</v>
      </c>
      <c r="R341" s="1">
        <v>0.0</v>
      </c>
      <c r="S341" s="1">
        <v>0.0</v>
      </c>
      <c r="T341" s="1">
        <v>22.5</v>
      </c>
      <c r="U341" s="1">
        <v>18.5</v>
      </c>
      <c r="V341" s="1">
        <v>4.2</v>
      </c>
      <c r="W341" s="1">
        <v>22.7</v>
      </c>
      <c r="X341" s="1">
        <v>82.0</v>
      </c>
      <c r="Y341" s="1">
        <v>70.0</v>
      </c>
      <c r="Z341" s="1">
        <v>228.0</v>
      </c>
      <c r="AA341" s="1">
        <v>0.73</v>
      </c>
      <c r="AB341" s="1">
        <v>0.17</v>
      </c>
      <c r="AC341" s="1">
        <v>0.89</v>
      </c>
      <c r="AD341" s="1">
        <v>0.59</v>
      </c>
      <c r="AE341" s="1">
        <v>0.76</v>
      </c>
      <c r="AF341" s="1">
        <v>0.74</v>
      </c>
      <c r="AG341" s="1">
        <v>0.14</v>
      </c>
      <c r="AH341" s="1">
        <v>0.88</v>
      </c>
      <c r="AI341" s="1">
        <v>0.61</v>
      </c>
      <c r="AJ341" s="1">
        <v>0.75</v>
      </c>
      <c r="AK341" s="2" t="s">
        <v>28</v>
      </c>
    </row>
    <row r="342" ht="15.75" customHeight="1">
      <c r="A342" s="1">
        <v>23.0</v>
      </c>
      <c r="B342" s="1" t="s">
        <v>65</v>
      </c>
      <c r="C342" s="1">
        <v>30.0</v>
      </c>
      <c r="D342" s="2" t="s">
        <v>371</v>
      </c>
      <c r="E342" s="1" t="s">
        <v>490</v>
      </c>
      <c r="F342" s="2" t="s">
        <v>150</v>
      </c>
      <c r="G342" s="1" t="s">
        <v>226</v>
      </c>
      <c r="H342" s="1">
        <v>36.0</v>
      </c>
      <c r="I342" s="1">
        <v>35.0</v>
      </c>
      <c r="J342" s="1">
        <v>3136.0</v>
      </c>
      <c r="K342" s="1">
        <v>34.8</v>
      </c>
      <c r="L342" s="1">
        <v>22.0</v>
      </c>
      <c r="M342" s="1">
        <v>3.0</v>
      </c>
      <c r="N342" s="1">
        <v>25.0</v>
      </c>
      <c r="O342" s="1">
        <v>20.0</v>
      </c>
      <c r="P342" s="1">
        <v>2.0</v>
      </c>
      <c r="Q342" s="1">
        <v>2.0</v>
      </c>
      <c r="R342" s="1">
        <v>3.0</v>
      </c>
      <c r="S342" s="1">
        <v>1.0</v>
      </c>
      <c r="T342" s="1">
        <v>14.7</v>
      </c>
      <c r="U342" s="1">
        <v>13.2</v>
      </c>
      <c r="V342" s="1">
        <v>3.3</v>
      </c>
      <c r="W342" s="1">
        <v>16.5</v>
      </c>
      <c r="X342" s="1">
        <v>98.0</v>
      </c>
      <c r="Y342" s="1">
        <v>81.0</v>
      </c>
      <c r="Z342" s="1">
        <v>288.0</v>
      </c>
      <c r="AA342" s="1">
        <v>0.63</v>
      </c>
      <c r="AB342" s="1">
        <v>0.09</v>
      </c>
      <c r="AC342" s="1">
        <v>0.72</v>
      </c>
      <c r="AD342" s="1">
        <v>0.57</v>
      </c>
      <c r="AE342" s="1">
        <v>0.66</v>
      </c>
      <c r="AF342" s="1">
        <v>0.42</v>
      </c>
      <c r="AG342" s="1">
        <v>0.09</v>
      </c>
      <c r="AH342" s="1">
        <v>0.52</v>
      </c>
      <c r="AI342" s="1">
        <v>0.38</v>
      </c>
      <c r="AJ342" s="1">
        <v>0.47</v>
      </c>
      <c r="AK342" s="2" t="s">
        <v>28</v>
      </c>
    </row>
    <row r="343" ht="15.75" customHeight="1">
      <c r="A343" s="1">
        <v>23.0</v>
      </c>
      <c r="B343" s="1" t="s">
        <v>67</v>
      </c>
      <c r="C343" s="1">
        <v>31.0</v>
      </c>
      <c r="D343" s="2" t="s">
        <v>371</v>
      </c>
      <c r="E343" s="1" t="s">
        <v>491</v>
      </c>
      <c r="F343" s="2" t="s">
        <v>150</v>
      </c>
      <c r="G343" s="1" t="s">
        <v>226</v>
      </c>
      <c r="H343" s="1">
        <v>29.0</v>
      </c>
      <c r="I343" s="1">
        <v>26.0</v>
      </c>
      <c r="J343" s="1">
        <v>2332.0</v>
      </c>
      <c r="K343" s="1">
        <v>25.9</v>
      </c>
      <c r="L343" s="1">
        <v>10.0</v>
      </c>
      <c r="M343" s="1">
        <v>3.0</v>
      </c>
      <c r="N343" s="1">
        <v>13.0</v>
      </c>
      <c r="O343" s="1">
        <v>8.0</v>
      </c>
      <c r="P343" s="1">
        <v>2.0</v>
      </c>
      <c r="Q343" s="1">
        <v>2.0</v>
      </c>
      <c r="R343" s="1">
        <v>2.0</v>
      </c>
      <c r="S343" s="1">
        <v>0.0</v>
      </c>
      <c r="T343" s="1">
        <v>10.2</v>
      </c>
      <c r="U343" s="1">
        <v>8.6</v>
      </c>
      <c r="V343" s="1">
        <v>2.4</v>
      </c>
      <c r="W343" s="1">
        <v>11.0</v>
      </c>
      <c r="X343" s="1">
        <v>65.0</v>
      </c>
      <c r="Y343" s="1">
        <v>66.0</v>
      </c>
      <c r="Z343" s="1">
        <v>195.0</v>
      </c>
      <c r="AA343" s="1">
        <v>0.39</v>
      </c>
      <c r="AB343" s="1">
        <v>0.12</v>
      </c>
      <c r="AC343" s="1">
        <v>0.5</v>
      </c>
      <c r="AD343" s="1">
        <v>0.31</v>
      </c>
      <c r="AE343" s="1">
        <v>0.42</v>
      </c>
      <c r="AF343" s="1">
        <v>0.39</v>
      </c>
      <c r="AG343" s="1">
        <v>0.09</v>
      </c>
      <c r="AH343" s="1">
        <v>0.48</v>
      </c>
      <c r="AI343" s="1">
        <v>0.33</v>
      </c>
      <c r="AJ343" s="1">
        <v>0.42</v>
      </c>
      <c r="AK343" s="2" t="s">
        <v>28</v>
      </c>
    </row>
    <row r="344" ht="15.75" customHeight="1">
      <c r="A344" s="1">
        <v>23.0</v>
      </c>
      <c r="B344" s="1" t="s">
        <v>69</v>
      </c>
      <c r="C344" s="1">
        <v>32.0</v>
      </c>
      <c r="D344" s="2" t="s">
        <v>371</v>
      </c>
      <c r="E344" s="1" t="s">
        <v>492</v>
      </c>
      <c r="F344" s="2" t="s">
        <v>150</v>
      </c>
      <c r="G344" s="1" t="s">
        <v>105</v>
      </c>
      <c r="H344" s="1">
        <v>14.0</v>
      </c>
      <c r="I344" s="1">
        <v>12.0</v>
      </c>
      <c r="J344" s="1">
        <v>1037.0</v>
      </c>
      <c r="K344" s="1">
        <v>11.5</v>
      </c>
      <c r="L344" s="1">
        <v>4.0</v>
      </c>
      <c r="M344" s="1">
        <v>1.0</v>
      </c>
      <c r="N344" s="1">
        <v>5.0</v>
      </c>
      <c r="O344" s="1">
        <v>4.0</v>
      </c>
      <c r="P344" s="1">
        <v>0.0</v>
      </c>
      <c r="Q344" s="1">
        <v>2.0</v>
      </c>
      <c r="R344" s="1">
        <v>3.0</v>
      </c>
      <c r="S344" s="1">
        <v>0.0</v>
      </c>
      <c r="T344" s="1">
        <v>5.9</v>
      </c>
      <c r="U344" s="1">
        <v>4.2</v>
      </c>
      <c r="V344" s="1">
        <v>1.0</v>
      </c>
      <c r="W344" s="1">
        <v>5.2</v>
      </c>
      <c r="X344" s="1">
        <v>21.0</v>
      </c>
      <c r="Y344" s="1">
        <v>26.0</v>
      </c>
      <c r="Z344" s="1">
        <v>47.0</v>
      </c>
      <c r="AA344" s="1">
        <v>0.35</v>
      </c>
      <c r="AB344" s="1">
        <v>0.09</v>
      </c>
      <c r="AC344" s="1">
        <v>0.43</v>
      </c>
      <c r="AD344" s="1">
        <v>0.35</v>
      </c>
      <c r="AE344" s="1">
        <v>0.43</v>
      </c>
      <c r="AF344" s="1">
        <v>0.51</v>
      </c>
      <c r="AG344" s="1">
        <v>0.09</v>
      </c>
      <c r="AH344" s="1">
        <v>0.6</v>
      </c>
      <c r="AI344" s="1">
        <v>0.36</v>
      </c>
      <c r="AJ344" s="1">
        <v>0.45</v>
      </c>
      <c r="AK344" s="2" t="s">
        <v>28</v>
      </c>
    </row>
    <row r="345" ht="15.75" customHeight="1">
      <c r="A345" s="1">
        <v>23.0</v>
      </c>
      <c r="B345" s="1" t="s">
        <v>69</v>
      </c>
      <c r="C345" s="1">
        <v>32.0</v>
      </c>
      <c r="D345" s="2" t="s">
        <v>30</v>
      </c>
      <c r="E345" s="1" t="s">
        <v>493</v>
      </c>
      <c r="F345" s="2" t="s">
        <v>32</v>
      </c>
      <c r="G345" s="1" t="s">
        <v>38</v>
      </c>
      <c r="H345" s="1">
        <v>17.0</v>
      </c>
      <c r="I345" s="1">
        <v>13.0</v>
      </c>
      <c r="J345" s="1">
        <v>1082.0</v>
      </c>
      <c r="K345" s="1">
        <v>12.0</v>
      </c>
      <c r="L345" s="1">
        <v>11.0</v>
      </c>
      <c r="M345" s="1">
        <v>1.0</v>
      </c>
      <c r="N345" s="1">
        <v>12.0</v>
      </c>
      <c r="O345" s="1">
        <v>11.0</v>
      </c>
      <c r="P345" s="1">
        <v>0.0</v>
      </c>
      <c r="Q345" s="1">
        <v>0.0</v>
      </c>
      <c r="R345" s="1">
        <v>0.0</v>
      </c>
      <c r="S345" s="1">
        <v>0.0</v>
      </c>
      <c r="T345" s="1">
        <v>7.8</v>
      </c>
      <c r="U345" s="1">
        <v>7.8</v>
      </c>
      <c r="V345" s="1">
        <v>1.1</v>
      </c>
      <c r="W345" s="1">
        <v>8.9</v>
      </c>
      <c r="X345" s="1">
        <v>16.0</v>
      </c>
      <c r="Y345" s="1">
        <v>16.0</v>
      </c>
      <c r="Z345" s="1">
        <v>79.0</v>
      </c>
      <c r="AA345" s="1">
        <v>0.91</v>
      </c>
      <c r="AB345" s="1">
        <v>0.08</v>
      </c>
      <c r="AC345" s="1">
        <v>1.0</v>
      </c>
      <c r="AD345" s="1">
        <v>0.91</v>
      </c>
      <c r="AE345" s="1">
        <v>1.0</v>
      </c>
      <c r="AF345" s="1">
        <v>0.65</v>
      </c>
      <c r="AG345" s="1">
        <v>0.09</v>
      </c>
      <c r="AH345" s="1">
        <v>0.74</v>
      </c>
      <c r="AI345" s="1">
        <v>0.65</v>
      </c>
      <c r="AJ345" s="1">
        <v>0.74</v>
      </c>
      <c r="AK345" s="2" t="s">
        <v>28</v>
      </c>
    </row>
    <row r="346" ht="15.75" customHeight="1">
      <c r="A346" s="1">
        <v>23.0</v>
      </c>
      <c r="B346" s="1" t="s">
        <v>73</v>
      </c>
      <c r="C346" s="1">
        <v>33.0</v>
      </c>
      <c r="D346" s="2" t="s">
        <v>30</v>
      </c>
      <c r="E346" s="1" t="s">
        <v>494</v>
      </c>
      <c r="F346" s="2" t="s">
        <v>32</v>
      </c>
      <c r="G346" s="1" t="s">
        <v>33</v>
      </c>
      <c r="H346" s="1">
        <v>1.0</v>
      </c>
      <c r="I346" s="1">
        <v>0.0</v>
      </c>
      <c r="J346" s="1">
        <v>9.0</v>
      </c>
      <c r="K346" s="1">
        <v>0.1</v>
      </c>
      <c r="L346" s="1">
        <v>0.0</v>
      </c>
      <c r="M346" s="1">
        <v>0.0</v>
      </c>
      <c r="N346" s="1">
        <v>0.0</v>
      </c>
      <c r="O346" s="1">
        <v>0.0</v>
      </c>
      <c r="P346" s="1">
        <v>0.0</v>
      </c>
      <c r="Q346" s="1">
        <v>0.0</v>
      </c>
      <c r="R346" s="1">
        <v>0.0</v>
      </c>
      <c r="S346" s="1">
        <v>0.0</v>
      </c>
      <c r="T346" s="1">
        <v>0.1</v>
      </c>
      <c r="U346" s="1">
        <v>0.1</v>
      </c>
      <c r="V346" s="1">
        <v>0.0</v>
      </c>
      <c r="W346" s="1">
        <v>0.1</v>
      </c>
      <c r="X346" s="1">
        <v>0.0</v>
      </c>
      <c r="Y346" s="1">
        <v>0.0</v>
      </c>
      <c r="Z346" s="1">
        <v>0.0</v>
      </c>
      <c r="AA346" s="1">
        <v>0.0</v>
      </c>
      <c r="AB346" s="1">
        <v>0.0</v>
      </c>
      <c r="AC346" s="1">
        <v>0.0</v>
      </c>
      <c r="AD346" s="1">
        <v>0.0</v>
      </c>
      <c r="AE346" s="1">
        <v>0.0</v>
      </c>
      <c r="AF346" s="1">
        <v>1.18</v>
      </c>
      <c r="AG346" s="1">
        <v>0.0</v>
      </c>
      <c r="AH346" s="1">
        <v>1.18</v>
      </c>
      <c r="AI346" s="1">
        <v>1.18</v>
      </c>
      <c r="AJ346" s="1">
        <v>1.18</v>
      </c>
      <c r="AK346" s="2" t="s">
        <v>28</v>
      </c>
    </row>
    <row r="347" ht="15.75" customHeight="1">
      <c r="A347" s="1">
        <v>23.0</v>
      </c>
      <c r="B347" s="1" t="s">
        <v>73</v>
      </c>
      <c r="C347" s="1">
        <v>33.0</v>
      </c>
      <c r="D347" s="2" t="s">
        <v>148</v>
      </c>
      <c r="E347" s="1" t="s">
        <v>495</v>
      </c>
      <c r="F347" s="2" t="s">
        <v>150</v>
      </c>
      <c r="G347" s="1" t="s">
        <v>322</v>
      </c>
      <c r="H347" s="1">
        <v>15.0</v>
      </c>
      <c r="I347" s="1">
        <v>5.0</v>
      </c>
      <c r="J347" s="1">
        <v>554.0</v>
      </c>
      <c r="K347" s="1">
        <v>6.2</v>
      </c>
      <c r="L347" s="1">
        <v>1.0</v>
      </c>
      <c r="M347" s="1">
        <v>0.0</v>
      </c>
      <c r="N347" s="1">
        <v>1.0</v>
      </c>
      <c r="O347" s="1">
        <v>1.0</v>
      </c>
      <c r="P347" s="1">
        <v>0.0</v>
      </c>
      <c r="Q347" s="1">
        <v>0.0</v>
      </c>
      <c r="R347" s="1">
        <v>1.0</v>
      </c>
      <c r="S347" s="1">
        <v>0.0</v>
      </c>
      <c r="T347" s="1">
        <v>1.5</v>
      </c>
      <c r="U347" s="1">
        <v>1.5</v>
      </c>
      <c r="V347" s="1">
        <v>0.4</v>
      </c>
      <c r="W347" s="1">
        <v>1.9</v>
      </c>
      <c r="X347" s="1">
        <v>9.0</v>
      </c>
      <c r="Y347" s="1">
        <v>3.0</v>
      </c>
      <c r="Z347" s="1">
        <v>29.0</v>
      </c>
      <c r="AA347" s="1">
        <v>0.16</v>
      </c>
      <c r="AB347" s="1">
        <v>0.0</v>
      </c>
      <c r="AC347" s="1">
        <v>0.16</v>
      </c>
      <c r="AD347" s="1">
        <v>0.16</v>
      </c>
      <c r="AE347" s="1">
        <v>0.16</v>
      </c>
      <c r="AF347" s="1">
        <v>0.24</v>
      </c>
      <c r="AG347" s="1">
        <v>0.07</v>
      </c>
      <c r="AH347" s="1">
        <v>0.3</v>
      </c>
      <c r="AI347" s="1">
        <v>0.24</v>
      </c>
      <c r="AJ347" s="1">
        <v>0.3</v>
      </c>
      <c r="AK347" s="2" t="s">
        <v>28</v>
      </c>
    </row>
    <row r="348" ht="15.75" customHeight="1">
      <c r="A348" s="1">
        <v>23.0</v>
      </c>
      <c r="B348" s="1" t="s">
        <v>101</v>
      </c>
      <c r="C348" s="1">
        <v>34.0</v>
      </c>
      <c r="D348" s="2" t="s">
        <v>496</v>
      </c>
      <c r="E348" s="1" t="s">
        <v>497</v>
      </c>
      <c r="F348" s="2" t="s">
        <v>72</v>
      </c>
      <c r="G348" s="1" t="s">
        <v>226</v>
      </c>
      <c r="H348" s="1">
        <v>34.0</v>
      </c>
      <c r="I348" s="1">
        <v>30.0</v>
      </c>
      <c r="J348" s="1">
        <v>2622.0</v>
      </c>
      <c r="K348" s="1">
        <v>29.1</v>
      </c>
      <c r="L348" s="1">
        <v>17.0</v>
      </c>
      <c r="M348" s="1">
        <v>8.0</v>
      </c>
      <c r="N348" s="1">
        <v>25.0</v>
      </c>
      <c r="O348" s="1">
        <v>13.0</v>
      </c>
      <c r="P348" s="1">
        <v>4.0</v>
      </c>
      <c r="Q348" s="1">
        <v>4.0</v>
      </c>
      <c r="R348" s="1">
        <v>4.0</v>
      </c>
      <c r="S348" s="1">
        <v>0.0</v>
      </c>
      <c r="T348" s="1">
        <v>20.5</v>
      </c>
      <c r="U348" s="1">
        <v>17.3</v>
      </c>
      <c r="V348" s="1">
        <v>5.6</v>
      </c>
      <c r="W348" s="1">
        <v>23.0</v>
      </c>
      <c r="X348" s="1">
        <v>68.0</v>
      </c>
      <c r="Y348" s="1">
        <v>58.0</v>
      </c>
      <c r="Z348" s="1">
        <v>235.0</v>
      </c>
      <c r="AA348" s="1">
        <v>0.58</v>
      </c>
      <c r="AB348" s="1">
        <v>0.27</v>
      </c>
      <c r="AC348" s="1">
        <v>0.86</v>
      </c>
      <c r="AD348" s="1">
        <v>0.45</v>
      </c>
      <c r="AE348" s="1">
        <v>0.72</v>
      </c>
      <c r="AF348" s="1">
        <v>0.7</v>
      </c>
      <c r="AG348" s="1">
        <v>0.19</v>
      </c>
      <c r="AH348" s="1">
        <v>0.9</v>
      </c>
      <c r="AI348" s="1">
        <v>0.59</v>
      </c>
      <c r="AJ348" s="1">
        <v>0.79</v>
      </c>
      <c r="AK348" s="2" t="s">
        <v>28</v>
      </c>
    </row>
    <row r="349" ht="15.75" customHeight="1">
      <c r="A349" s="1">
        <v>23.0</v>
      </c>
      <c r="B349" s="1" t="s">
        <v>106</v>
      </c>
      <c r="C349" s="1">
        <v>35.0</v>
      </c>
      <c r="D349" s="2" t="s">
        <v>498</v>
      </c>
      <c r="E349" s="1" t="s">
        <v>499</v>
      </c>
      <c r="F349" s="2" t="s">
        <v>108</v>
      </c>
      <c r="G349" s="1" t="s">
        <v>41</v>
      </c>
      <c r="H349" s="1">
        <v>12.0</v>
      </c>
      <c r="I349" s="1">
        <v>12.0</v>
      </c>
      <c r="J349" s="1">
        <v>1061.0</v>
      </c>
      <c r="K349" s="1">
        <v>11.8</v>
      </c>
      <c r="L349" s="1">
        <v>6.0</v>
      </c>
      <c r="M349" s="1">
        <v>0.0</v>
      </c>
      <c r="N349" s="1">
        <v>6.0</v>
      </c>
      <c r="O349" s="1">
        <v>4.0</v>
      </c>
      <c r="P349" s="1">
        <v>2.0</v>
      </c>
      <c r="Q349" s="1">
        <v>2.0</v>
      </c>
      <c r="R349" s="1">
        <v>0.0</v>
      </c>
      <c r="S349" s="1">
        <v>0.0</v>
      </c>
      <c r="AA349" s="1">
        <v>0.51</v>
      </c>
      <c r="AB349" s="1">
        <v>0.0</v>
      </c>
      <c r="AC349" s="1">
        <v>0.51</v>
      </c>
      <c r="AD349" s="1">
        <v>0.34</v>
      </c>
      <c r="AE349" s="1">
        <v>0.34</v>
      </c>
      <c r="AK349" s="2" t="s">
        <v>28</v>
      </c>
    </row>
    <row r="350" ht="15.75" customHeight="1">
      <c r="A350" s="1">
        <v>24.0</v>
      </c>
      <c r="B350" s="1" t="s">
        <v>46</v>
      </c>
      <c r="C350" s="1">
        <v>22.0</v>
      </c>
      <c r="D350" s="2" t="s">
        <v>500</v>
      </c>
      <c r="E350" s="1" t="s">
        <v>501</v>
      </c>
      <c r="F350" s="2" t="s">
        <v>502</v>
      </c>
      <c r="G350" s="1" t="s">
        <v>195</v>
      </c>
      <c r="H350" s="1">
        <v>28.0</v>
      </c>
      <c r="I350" s="1">
        <v>9.0</v>
      </c>
      <c r="J350" s="1">
        <v>1108.0</v>
      </c>
      <c r="K350" s="1">
        <v>12.3</v>
      </c>
      <c r="L350" s="1">
        <v>4.0</v>
      </c>
      <c r="M350" s="1">
        <v>0.0</v>
      </c>
      <c r="N350" s="1">
        <v>4.0</v>
      </c>
      <c r="O350" s="1">
        <v>4.0</v>
      </c>
      <c r="P350" s="1">
        <v>0.0</v>
      </c>
      <c r="Q350" s="1">
        <v>0.0</v>
      </c>
      <c r="R350" s="1">
        <v>2.0</v>
      </c>
      <c r="S350" s="1">
        <v>1.0</v>
      </c>
      <c r="AA350" s="1">
        <v>0.32</v>
      </c>
      <c r="AB350" s="1">
        <v>0.0</v>
      </c>
      <c r="AC350" s="1">
        <v>0.32</v>
      </c>
      <c r="AD350" s="1">
        <v>0.32</v>
      </c>
      <c r="AE350" s="1">
        <v>0.32</v>
      </c>
    </row>
    <row r="351" ht="15.75" customHeight="1">
      <c r="A351" s="1">
        <v>24.0</v>
      </c>
      <c r="B351" s="1" t="s">
        <v>48</v>
      </c>
      <c r="C351" s="1">
        <v>23.0</v>
      </c>
      <c r="D351" s="2" t="s">
        <v>500</v>
      </c>
      <c r="E351" s="1" t="s">
        <v>503</v>
      </c>
      <c r="F351" s="2" t="s">
        <v>502</v>
      </c>
      <c r="G351" s="1" t="s">
        <v>38</v>
      </c>
      <c r="H351" s="1">
        <v>35.0</v>
      </c>
      <c r="I351" s="1">
        <v>28.0</v>
      </c>
      <c r="J351" s="1">
        <v>2317.0</v>
      </c>
      <c r="K351" s="1">
        <v>25.7</v>
      </c>
      <c r="L351" s="1">
        <v>23.0</v>
      </c>
      <c r="M351" s="1">
        <v>7.0</v>
      </c>
      <c r="N351" s="1">
        <v>30.0</v>
      </c>
      <c r="O351" s="1">
        <v>21.0</v>
      </c>
      <c r="P351" s="1">
        <v>2.0</v>
      </c>
      <c r="Q351" s="1">
        <v>3.0</v>
      </c>
      <c r="R351" s="1">
        <v>7.0</v>
      </c>
      <c r="S351" s="1">
        <v>0.0</v>
      </c>
      <c r="AA351" s="1">
        <v>0.89</v>
      </c>
      <c r="AB351" s="1">
        <v>0.27</v>
      </c>
      <c r="AC351" s="1">
        <v>1.17</v>
      </c>
      <c r="AD351" s="1">
        <v>0.82</v>
      </c>
      <c r="AE351" s="1">
        <v>1.09</v>
      </c>
    </row>
    <row r="352" ht="15.75" customHeight="1">
      <c r="A352" s="1">
        <v>24.0</v>
      </c>
      <c r="B352" s="1" t="s">
        <v>50</v>
      </c>
      <c r="C352" s="1">
        <v>24.0</v>
      </c>
      <c r="D352" s="2" t="s">
        <v>500</v>
      </c>
      <c r="E352" s="1" t="s">
        <v>504</v>
      </c>
      <c r="F352" s="2" t="s">
        <v>32</v>
      </c>
      <c r="G352" s="1" t="s">
        <v>315</v>
      </c>
      <c r="H352" s="1">
        <v>34.0</v>
      </c>
      <c r="I352" s="1">
        <v>34.0</v>
      </c>
      <c r="J352" s="1">
        <v>2789.0</v>
      </c>
      <c r="K352" s="1">
        <v>31.0</v>
      </c>
      <c r="L352" s="1">
        <v>12.0</v>
      </c>
      <c r="M352" s="1">
        <v>7.0</v>
      </c>
      <c r="N352" s="1">
        <v>19.0</v>
      </c>
      <c r="O352" s="1">
        <v>9.0</v>
      </c>
      <c r="P352" s="1">
        <v>3.0</v>
      </c>
      <c r="Q352" s="1">
        <v>3.0</v>
      </c>
      <c r="R352" s="1">
        <v>5.0</v>
      </c>
      <c r="S352" s="1">
        <v>1.0</v>
      </c>
      <c r="AA352" s="1">
        <v>0.39</v>
      </c>
      <c r="AB352" s="1">
        <v>0.23</v>
      </c>
      <c r="AC352" s="1">
        <v>0.61</v>
      </c>
      <c r="AD352" s="1">
        <v>0.29</v>
      </c>
      <c r="AE352" s="1">
        <v>0.52</v>
      </c>
      <c r="AK352" s="2" t="s">
        <v>28</v>
      </c>
    </row>
    <row r="353" ht="15.75" customHeight="1">
      <c r="A353" s="1">
        <v>24.0</v>
      </c>
      <c r="B353" s="1" t="s">
        <v>52</v>
      </c>
      <c r="C353" s="1">
        <v>25.0</v>
      </c>
      <c r="D353" s="2" t="s">
        <v>159</v>
      </c>
      <c r="E353" s="1" t="s">
        <v>505</v>
      </c>
      <c r="F353" s="2" t="s">
        <v>150</v>
      </c>
      <c r="G353" s="1" t="s">
        <v>38</v>
      </c>
      <c r="H353" s="1">
        <v>14.0</v>
      </c>
      <c r="I353" s="1">
        <v>5.0</v>
      </c>
      <c r="J353" s="1">
        <v>383.0</v>
      </c>
      <c r="K353" s="1">
        <v>4.3</v>
      </c>
      <c r="L353" s="1">
        <v>0.0</v>
      </c>
      <c r="M353" s="1">
        <v>1.0</v>
      </c>
      <c r="N353" s="1">
        <v>1.0</v>
      </c>
      <c r="O353" s="1">
        <v>0.0</v>
      </c>
      <c r="P353" s="1">
        <v>0.0</v>
      </c>
      <c r="Q353" s="1">
        <v>0.0</v>
      </c>
      <c r="R353" s="1">
        <v>3.0</v>
      </c>
      <c r="S353" s="1">
        <v>0.0</v>
      </c>
      <c r="AA353" s="1">
        <v>0.0</v>
      </c>
      <c r="AB353" s="1">
        <v>0.23</v>
      </c>
      <c r="AC353" s="1">
        <v>0.23</v>
      </c>
      <c r="AD353" s="1">
        <v>0.0</v>
      </c>
      <c r="AE353" s="1">
        <v>0.23</v>
      </c>
      <c r="AK353" s="2" t="s">
        <v>28</v>
      </c>
    </row>
    <row r="354" ht="15.75" customHeight="1">
      <c r="A354" s="1">
        <v>24.0</v>
      </c>
      <c r="B354" s="1" t="s">
        <v>54</v>
      </c>
      <c r="C354" s="1">
        <v>26.0</v>
      </c>
      <c r="D354" s="2" t="s">
        <v>319</v>
      </c>
      <c r="E354" s="1" t="s">
        <v>506</v>
      </c>
      <c r="F354" s="2" t="s">
        <v>32</v>
      </c>
      <c r="G354" s="1" t="s">
        <v>105</v>
      </c>
      <c r="H354" s="1">
        <v>16.0</v>
      </c>
      <c r="I354" s="1">
        <v>4.0</v>
      </c>
      <c r="J354" s="1">
        <v>461.0</v>
      </c>
      <c r="K354" s="1">
        <v>5.1</v>
      </c>
      <c r="L354" s="1">
        <v>2.0</v>
      </c>
      <c r="M354" s="1">
        <v>1.0</v>
      </c>
      <c r="N354" s="1">
        <v>3.0</v>
      </c>
      <c r="O354" s="1">
        <v>2.0</v>
      </c>
      <c r="P354" s="1">
        <v>0.0</v>
      </c>
      <c r="Q354" s="1">
        <v>0.0</v>
      </c>
      <c r="R354" s="1">
        <v>2.0</v>
      </c>
      <c r="S354" s="1">
        <v>0.0</v>
      </c>
      <c r="AA354" s="1">
        <v>0.39</v>
      </c>
      <c r="AB354" s="1">
        <v>0.2</v>
      </c>
      <c r="AC354" s="1">
        <v>0.59</v>
      </c>
      <c r="AD354" s="1">
        <v>0.39</v>
      </c>
      <c r="AE354" s="1">
        <v>0.59</v>
      </c>
      <c r="AK354" s="2" t="s">
        <v>28</v>
      </c>
    </row>
    <row r="355" ht="15.75" customHeight="1">
      <c r="A355" s="1">
        <v>24.0</v>
      </c>
      <c r="B355" s="1" t="s">
        <v>57</v>
      </c>
      <c r="C355" s="1">
        <v>27.0</v>
      </c>
      <c r="D355" s="2" t="s">
        <v>500</v>
      </c>
      <c r="E355" s="1" t="s">
        <v>507</v>
      </c>
      <c r="F355" s="2" t="s">
        <v>32</v>
      </c>
      <c r="G355" s="1" t="s">
        <v>195</v>
      </c>
      <c r="H355" s="1">
        <v>35.0</v>
      </c>
      <c r="I355" s="1">
        <v>31.0</v>
      </c>
      <c r="J355" s="1">
        <v>2654.0</v>
      </c>
      <c r="K355" s="1">
        <v>29.5</v>
      </c>
      <c r="L355" s="1">
        <v>13.0</v>
      </c>
      <c r="M355" s="1">
        <v>3.0</v>
      </c>
      <c r="N355" s="1">
        <v>16.0</v>
      </c>
      <c r="O355" s="1">
        <v>12.0</v>
      </c>
      <c r="P355" s="1">
        <v>1.0</v>
      </c>
      <c r="Q355" s="1">
        <v>1.0</v>
      </c>
      <c r="R355" s="1">
        <v>8.0</v>
      </c>
      <c r="S355" s="1">
        <v>0.0</v>
      </c>
      <c r="AA355" s="1">
        <v>0.44</v>
      </c>
      <c r="AB355" s="1">
        <v>0.1</v>
      </c>
      <c r="AC355" s="1">
        <v>0.54</v>
      </c>
      <c r="AD355" s="1">
        <v>0.41</v>
      </c>
      <c r="AE355" s="1">
        <v>0.51</v>
      </c>
      <c r="AK355" s="2" t="s">
        <v>28</v>
      </c>
    </row>
    <row r="356" ht="15.75" customHeight="1">
      <c r="A356" s="1">
        <v>24.0</v>
      </c>
      <c r="B356" s="1" t="s">
        <v>59</v>
      </c>
      <c r="C356" s="1">
        <v>28.0</v>
      </c>
      <c r="D356" s="2" t="s">
        <v>500</v>
      </c>
      <c r="E356" s="1" t="s">
        <v>508</v>
      </c>
      <c r="F356" s="2" t="s">
        <v>32</v>
      </c>
      <c r="G356" s="1" t="s">
        <v>412</v>
      </c>
      <c r="H356" s="1">
        <v>32.0</v>
      </c>
      <c r="I356" s="1">
        <v>25.0</v>
      </c>
      <c r="J356" s="1">
        <v>2315.0</v>
      </c>
      <c r="K356" s="1">
        <v>25.7</v>
      </c>
      <c r="L356" s="1">
        <v>19.0</v>
      </c>
      <c r="M356" s="1">
        <v>3.0</v>
      </c>
      <c r="N356" s="1">
        <v>22.0</v>
      </c>
      <c r="O356" s="1">
        <v>13.0</v>
      </c>
      <c r="P356" s="1">
        <v>6.0</v>
      </c>
      <c r="Q356" s="1">
        <v>6.0</v>
      </c>
      <c r="R356" s="1">
        <v>9.0</v>
      </c>
      <c r="S356" s="1">
        <v>1.0</v>
      </c>
      <c r="AA356" s="1">
        <v>0.74</v>
      </c>
      <c r="AB356" s="1">
        <v>0.12</v>
      </c>
      <c r="AC356" s="1">
        <v>0.86</v>
      </c>
      <c r="AD356" s="1">
        <v>0.51</v>
      </c>
      <c r="AE356" s="1">
        <v>0.62</v>
      </c>
      <c r="AK356" s="2" t="s">
        <v>28</v>
      </c>
    </row>
    <row r="357" ht="15.75" customHeight="1">
      <c r="A357" s="1">
        <v>24.0</v>
      </c>
      <c r="B357" s="1" t="s">
        <v>61</v>
      </c>
      <c r="C357" s="1">
        <v>29.0</v>
      </c>
      <c r="D357" s="2" t="s">
        <v>500</v>
      </c>
      <c r="E357" s="1" t="s">
        <v>509</v>
      </c>
      <c r="F357" s="2" t="s">
        <v>32</v>
      </c>
      <c r="G357" s="1" t="s">
        <v>412</v>
      </c>
      <c r="H357" s="1">
        <v>34.0</v>
      </c>
      <c r="I357" s="1">
        <v>33.0</v>
      </c>
      <c r="J357" s="1">
        <v>2936.0</v>
      </c>
      <c r="K357" s="1">
        <v>32.6</v>
      </c>
      <c r="L357" s="1">
        <v>22.0</v>
      </c>
      <c r="M357" s="1">
        <v>5.0</v>
      </c>
      <c r="N357" s="1">
        <v>27.0</v>
      </c>
      <c r="O357" s="1">
        <v>20.0</v>
      </c>
      <c r="P357" s="1">
        <v>2.0</v>
      </c>
      <c r="Q357" s="1">
        <v>3.0</v>
      </c>
      <c r="R357" s="1">
        <v>9.0</v>
      </c>
      <c r="S357" s="1">
        <v>0.0</v>
      </c>
      <c r="T357" s="1">
        <v>17.3</v>
      </c>
      <c r="U357" s="1">
        <v>15.0</v>
      </c>
      <c r="V357" s="1">
        <v>9.5</v>
      </c>
      <c r="W357" s="1">
        <v>24.5</v>
      </c>
      <c r="X357" s="1">
        <v>115.0</v>
      </c>
      <c r="Y357" s="1">
        <v>126.0</v>
      </c>
      <c r="Z357" s="1">
        <v>294.0</v>
      </c>
      <c r="AA357" s="1">
        <v>0.67</v>
      </c>
      <c r="AB357" s="1">
        <v>0.15</v>
      </c>
      <c r="AC357" s="1">
        <v>0.83</v>
      </c>
      <c r="AD357" s="1">
        <v>0.61</v>
      </c>
      <c r="AE357" s="1">
        <v>0.77</v>
      </c>
      <c r="AF357" s="1">
        <v>0.53</v>
      </c>
      <c r="AG357" s="1">
        <v>0.29</v>
      </c>
      <c r="AH357" s="1">
        <v>0.82</v>
      </c>
      <c r="AI357" s="1">
        <v>0.46</v>
      </c>
      <c r="AJ357" s="1">
        <v>0.75</v>
      </c>
      <c r="AK357" s="2" t="s">
        <v>28</v>
      </c>
    </row>
    <row r="358" ht="15.75" customHeight="1">
      <c r="A358" s="1">
        <v>24.0</v>
      </c>
      <c r="B358" s="1" t="s">
        <v>63</v>
      </c>
      <c r="C358" s="1">
        <v>30.0</v>
      </c>
      <c r="D358" s="2" t="s">
        <v>500</v>
      </c>
      <c r="E358" s="1" t="s">
        <v>510</v>
      </c>
      <c r="F358" s="2" t="s">
        <v>32</v>
      </c>
      <c r="G358" s="1" t="s">
        <v>315</v>
      </c>
      <c r="H358" s="1">
        <v>27.0</v>
      </c>
      <c r="I358" s="1">
        <v>26.0</v>
      </c>
      <c r="J358" s="1">
        <v>2251.0</v>
      </c>
      <c r="K358" s="1">
        <v>25.0</v>
      </c>
      <c r="L358" s="1">
        <v>20.0</v>
      </c>
      <c r="M358" s="1">
        <v>6.0</v>
      </c>
      <c r="N358" s="1">
        <v>26.0</v>
      </c>
      <c r="O358" s="1">
        <v>15.0</v>
      </c>
      <c r="P358" s="1">
        <v>5.0</v>
      </c>
      <c r="Q358" s="1">
        <v>5.0</v>
      </c>
      <c r="R358" s="1">
        <v>5.0</v>
      </c>
      <c r="S358" s="1">
        <v>0.0</v>
      </c>
      <c r="T358" s="1">
        <v>11.9</v>
      </c>
      <c r="U358" s="1">
        <v>7.9</v>
      </c>
      <c r="V358" s="1">
        <v>6.7</v>
      </c>
      <c r="W358" s="1">
        <v>14.6</v>
      </c>
      <c r="X358" s="1">
        <v>81.0</v>
      </c>
      <c r="Y358" s="1">
        <v>89.0</v>
      </c>
      <c r="Z358" s="1">
        <v>201.0</v>
      </c>
      <c r="AA358" s="1">
        <v>0.8</v>
      </c>
      <c r="AB358" s="1">
        <v>0.24</v>
      </c>
      <c r="AC358" s="1">
        <v>1.04</v>
      </c>
      <c r="AD358" s="1">
        <v>0.6</v>
      </c>
      <c r="AE358" s="1">
        <v>0.84</v>
      </c>
      <c r="AF358" s="1">
        <v>0.48</v>
      </c>
      <c r="AG358" s="1">
        <v>0.27</v>
      </c>
      <c r="AH358" s="1">
        <v>0.74</v>
      </c>
      <c r="AI358" s="1">
        <v>0.32</v>
      </c>
      <c r="AJ358" s="1">
        <v>0.58</v>
      </c>
      <c r="AK358" s="2" t="s">
        <v>28</v>
      </c>
    </row>
    <row r="359" ht="15.75" customHeight="1">
      <c r="A359" s="1">
        <v>24.0</v>
      </c>
      <c r="B359" s="1" t="s">
        <v>65</v>
      </c>
      <c r="C359" s="1">
        <v>31.0</v>
      </c>
      <c r="D359" s="2" t="s">
        <v>500</v>
      </c>
      <c r="E359" s="1" t="s">
        <v>511</v>
      </c>
      <c r="F359" s="2" t="s">
        <v>32</v>
      </c>
      <c r="G359" s="1" t="s">
        <v>315</v>
      </c>
      <c r="H359" s="1">
        <v>37.0</v>
      </c>
      <c r="I359" s="1">
        <v>37.0</v>
      </c>
      <c r="J359" s="1">
        <v>3262.0</v>
      </c>
      <c r="K359" s="1">
        <v>36.2</v>
      </c>
      <c r="L359" s="1">
        <v>14.0</v>
      </c>
      <c r="M359" s="1">
        <v>3.0</v>
      </c>
      <c r="N359" s="1">
        <v>17.0</v>
      </c>
      <c r="O359" s="1">
        <v>9.0</v>
      </c>
      <c r="P359" s="1">
        <v>5.0</v>
      </c>
      <c r="Q359" s="1">
        <v>7.0</v>
      </c>
      <c r="R359" s="1">
        <v>9.0</v>
      </c>
      <c r="S359" s="1">
        <v>0.0</v>
      </c>
      <c r="T359" s="1">
        <v>14.6</v>
      </c>
      <c r="U359" s="1">
        <v>9.0</v>
      </c>
      <c r="V359" s="1">
        <v>4.4</v>
      </c>
      <c r="W359" s="1">
        <v>13.4</v>
      </c>
      <c r="X359" s="1">
        <v>106.0</v>
      </c>
      <c r="Y359" s="1">
        <v>125.0</v>
      </c>
      <c r="Z359" s="1">
        <v>256.0</v>
      </c>
      <c r="AA359" s="1">
        <v>0.39</v>
      </c>
      <c r="AB359" s="1">
        <v>0.08</v>
      </c>
      <c r="AC359" s="1">
        <v>0.47</v>
      </c>
      <c r="AD359" s="1">
        <v>0.25</v>
      </c>
      <c r="AE359" s="1">
        <v>0.33</v>
      </c>
      <c r="AF359" s="1">
        <v>0.4</v>
      </c>
      <c r="AG359" s="1">
        <v>0.12</v>
      </c>
      <c r="AH359" s="1">
        <v>0.52</v>
      </c>
      <c r="AI359" s="1">
        <v>0.25</v>
      </c>
      <c r="AJ359" s="1">
        <v>0.37</v>
      </c>
      <c r="AK359" s="2" t="s">
        <v>28</v>
      </c>
    </row>
    <row r="360" ht="15.75" customHeight="1">
      <c r="A360" s="1">
        <v>24.0</v>
      </c>
      <c r="B360" s="1" t="s">
        <v>67</v>
      </c>
      <c r="C360" s="1">
        <v>32.0</v>
      </c>
      <c r="D360" s="2" t="s">
        <v>500</v>
      </c>
      <c r="E360" s="1" t="s">
        <v>512</v>
      </c>
      <c r="F360" s="2" t="s">
        <v>32</v>
      </c>
      <c r="G360" s="1" t="s">
        <v>226</v>
      </c>
      <c r="H360" s="1">
        <v>33.0</v>
      </c>
      <c r="I360" s="1">
        <v>33.0</v>
      </c>
      <c r="J360" s="1">
        <v>2864.0</v>
      </c>
      <c r="K360" s="1">
        <v>31.8</v>
      </c>
      <c r="L360" s="1">
        <v>14.0</v>
      </c>
      <c r="M360" s="1">
        <v>13.0</v>
      </c>
      <c r="N360" s="1">
        <v>27.0</v>
      </c>
      <c r="O360" s="1">
        <v>9.0</v>
      </c>
      <c r="P360" s="1">
        <v>5.0</v>
      </c>
      <c r="Q360" s="1">
        <v>5.0</v>
      </c>
      <c r="R360" s="1">
        <v>9.0</v>
      </c>
      <c r="S360" s="1">
        <v>0.0</v>
      </c>
      <c r="T360" s="1">
        <v>12.4</v>
      </c>
      <c r="U360" s="1">
        <v>8.5</v>
      </c>
      <c r="V360" s="1">
        <v>9.0</v>
      </c>
      <c r="W360" s="1">
        <v>17.5</v>
      </c>
      <c r="X360" s="1">
        <v>93.0</v>
      </c>
      <c r="Y360" s="1">
        <v>144.0</v>
      </c>
      <c r="Z360" s="1">
        <v>269.0</v>
      </c>
      <c r="AA360" s="1">
        <v>0.44</v>
      </c>
      <c r="AB360" s="1">
        <v>0.41</v>
      </c>
      <c r="AC360" s="1">
        <v>0.85</v>
      </c>
      <c r="AD360" s="1">
        <v>0.28</v>
      </c>
      <c r="AE360" s="1">
        <v>0.69</v>
      </c>
      <c r="AF360" s="1">
        <v>0.39</v>
      </c>
      <c r="AG360" s="1">
        <v>0.28</v>
      </c>
      <c r="AH360" s="1">
        <v>0.67</v>
      </c>
      <c r="AI360" s="1">
        <v>0.27</v>
      </c>
      <c r="AJ360" s="1">
        <v>0.55</v>
      </c>
      <c r="AK360" s="2" t="s">
        <v>28</v>
      </c>
    </row>
    <row r="361" ht="15.75" customHeight="1">
      <c r="A361" s="1">
        <v>24.0</v>
      </c>
      <c r="B361" s="1" t="s">
        <v>69</v>
      </c>
      <c r="C361" s="1">
        <v>33.0</v>
      </c>
      <c r="D361" s="2" t="s">
        <v>500</v>
      </c>
      <c r="E361" s="1" t="s">
        <v>513</v>
      </c>
      <c r="F361" s="2" t="s">
        <v>32</v>
      </c>
      <c r="G361" s="1" t="s">
        <v>211</v>
      </c>
      <c r="H361" s="1">
        <v>37.0</v>
      </c>
      <c r="I361" s="1">
        <v>36.0</v>
      </c>
      <c r="J361" s="1">
        <v>3087.0</v>
      </c>
      <c r="K361" s="1">
        <v>34.3</v>
      </c>
      <c r="L361" s="1">
        <v>18.0</v>
      </c>
      <c r="M361" s="1">
        <v>5.0</v>
      </c>
      <c r="N361" s="1">
        <v>23.0</v>
      </c>
      <c r="O361" s="1">
        <v>15.0</v>
      </c>
      <c r="P361" s="1">
        <v>3.0</v>
      </c>
      <c r="Q361" s="1">
        <v>5.0</v>
      </c>
      <c r="R361" s="1">
        <v>9.0</v>
      </c>
      <c r="S361" s="1">
        <v>0.0</v>
      </c>
      <c r="T361" s="1">
        <v>14.1</v>
      </c>
      <c r="U361" s="1">
        <v>10.2</v>
      </c>
      <c r="V361" s="1">
        <v>5.9</v>
      </c>
      <c r="W361" s="1">
        <v>16.1</v>
      </c>
      <c r="X361" s="1">
        <v>112.0</v>
      </c>
      <c r="Y361" s="1">
        <v>108.0</v>
      </c>
      <c r="Z361" s="1">
        <v>296.0</v>
      </c>
      <c r="AA361" s="1">
        <v>0.52</v>
      </c>
      <c r="AB361" s="1">
        <v>0.15</v>
      </c>
      <c r="AC361" s="1">
        <v>0.67</v>
      </c>
      <c r="AD361" s="1">
        <v>0.44</v>
      </c>
      <c r="AE361" s="1">
        <v>0.58</v>
      </c>
      <c r="AF361" s="1">
        <v>0.41</v>
      </c>
      <c r="AG361" s="1">
        <v>0.17</v>
      </c>
      <c r="AH361" s="1">
        <v>0.58</v>
      </c>
      <c r="AI361" s="1">
        <v>0.3</v>
      </c>
      <c r="AJ361" s="1">
        <v>0.47</v>
      </c>
      <c r="AK361" s="2" t="s">
        <v>28</v>
      </c>
    </row>
    <row r="362" ht="15.75" customHeight="1">
      <c r="A362" s="1">
        <v>24.0</v>
      </c>
      <c r="B362" s="1" t="s">
        <v>73</v>
      </c>
      <c r="C362" s="1">
        <v>34.0</v>
      </c>
      <c r="D362" s="2" t="s">
        <v>500</v>
      </c>
      <c r="E362" s="1" t="s">
        <v>514</v>
      </c>
      <c r="F362" s="2" t="s">
        <v>32</v>
      </c>
      <c r="G362" s="1" t="s">
        <v>412</v>
      </c>
      <c r="H362" s="1">
        <v>37.0</v>
      </c>
      <c r="I362" s="1">
        <v>31.0</v>
      </c>
      <c r="J362" s="1">
        <v>2868.0</v>
      </c>
      <c r="K362" s="1">
        <v>31.9</v>
      </c>
      <c r="L362" s="1">
        <v>12.0</v>
      </c>
      <c r="M362" s="1">
        <v>3.0</v>
      </c>
      <c r="N362" s="1">
        <v>15.0</v>
      </c>
      <c r="O362" s="1">
        <v>10.0</v>
      </c>
      <c r="P362" s="1">
        <v>2.0</v>
      </c>
      <c r="Q362" s="1">
        <v>3.0</v>
      </c>
      <c r="R362" s="1">
        <v>6.0</v>
      </c>
      <c r="S362" s="1">
        <v>0.0</v>
      </c>
      <c r="T362" s="1">
        <v>11.0</v>
      </c>
      <c r="U362" s="1">
        <v>8.7</v>
      </c>
      <c r="V362" s="1">
        <v>5.6</v>
      </c>
      <c r="W362" s="1">
        <v>14.3</v>
      </c>
      <c r="X362" s="1">
        <v>80.0</v>
      </c>
      <c r="Y362" s="1">
        <v>162.0</v>
      </c>
      <c r="Z362" s="1">
        <v>239.0</v>
      </c>
      <c r="AA362" s="1">
        <v>0.38</v>
      </c>
      <c r="AB362" s="1">
        <v>0.09</v>
      </c>
      <c r="AC362" s="1">
        <v>0.47</v>
      </c>
      <c r="AD362" s="1">
        <v>0.31</v>
      </c>
      <c r="AE362" s="1">
        <v>0.41</v>
      </c>
      <c r="AF362" s="1">
        <v>0.35</v>
      </c>
      <c r="AG362" s="1">
        <v>0.18</v>
      </c>
      <c r="AH362" s="1">
        <v>0.52</v>
      </c>
      <c r="AI362" s="1">
        <v>0.27</v>
      </c>
      <c r="AJ362" s="1">
        <v>0.45</v>
      </c>
      <c r="AK362" s="2" t="s">
        <v>28</v>
      </c>
    </row>
    <row r="363" ht="15.75" customHeight="1">
      <c r="A363" s="1">
        <v>24.0</v>
      </c>
      <c r="B363" s="1" t="s">
        <v>101</v>
      </c>
      <c r="C363" s="1">
        <v>35.0</v>
      </c>
      <c r="D363" s="2" t="s">
        <v>500</v>
      </c>
      <c r="E363" s="1" t="s">
        <v>515</v>
      </c>
      <c r="F363" s="2" t="s">
        <v>32</v>
      </c>
      <c r="G363" s="1" t="s">
        <v>412</v>
      </c>
      <c r="H363" s="1">
        <v>35.0</v>
      </c>
      <c r="I363" s="1">
        <v>31.0</v>
      </c>
      <c r="J363" s="1">
        <v>2707.0</v>
      </c>
      <c r="K363" s="1">
        <v>30.1</v>
      </c>
      <c r="L363" s="1">
        <v>9.0</v>
      </c>
      <c r="M363" s="1">
        <v>10.0</v>
      </c>
      <c r="N363" s="1">
        <v>19.0</v>
      </c>
      <c r="O363" s="1">
        <v>6.0</v>
      </c>
      <c r="P363" s="1">
        <v>3.0</v>
      </c>
      <c r="Q363" s="1">
        <v>5.0</v>
      </c>
      <c r="R363" s="1">
        <v>6.0</v>
      </c>
      <c r="S363" s="1">
        <v>1.0</v>
      </c>
      <c r="T363" s="1">
        <v>11.5</v>
      </c>
      <c r="U363" s="1">
        <v>7.5</v>
      </c>
      <c r="V363" s="1">
        <v>10.1</v>
      </c>
      <c r="W363" s="1">
        <v>17.6</v>
      </c>
      <c r="X363" s="1">
        <v>84.0</v>
      </c>
      <c r="Y363" s="1">
        <v>161.0</v>
      </c>
      <c r="Z363" s="1">
        <v>202.0</v>
      </c>
      <c r="AA363" s="1">
        <v>0.3</v>
      </c>
      <c r="AB363" s="1">
        <v>0.33</v>
      </c>
      <c r="AC363" s="1">
        <v>0.63</v>
      </c>
      <c r="AD363" s="1">
        <v>0.2</v>
      </c>
      <c r="AE363" s="1">
        <v>0.53</v>
      </c>
      <c r="AF363" s="1">
        <v>0.38</v>
      </c>
      <c r="AG363" s="1">
        <v>0.34</v>
      </c>
      <c r="AH363" s="1">
        <v>0.72</v>
      </c>
      <c r="AI363" s="1">
        <v>0.25</v>
      </c>
      <c r="AJ363" s="1">
        <v>0.59</v>
      </c>
      <c r="AK363" s="2" t="s">
        <v>28</v>
      </c>
    </row>
    <row r="364" ht="15.75" customHeight="1">
      <c r="A364" s="1">
        <v>24.0</v>
      </c>
      <c r="B364" s="1" t="s">
        <v>106</v>
      </c>
      <c r="C364" s="1">
        <v>36.0</v>
      </c>
      <c r="D364" s="2" t="s">
        <v>500</v>
      </c>
      <c r="E364" s="1" t="s">
        <v>516</v>
      </c>
      <c r="F364" s="2" t="s">
        <v>32</v>
      </c>
      <c r="G364" s="1" t="s">
        <v>417</v>
      </c>
      <c r="H364" s="1">
        <v>15.0</v>
      </c>
      <c r="I364" s="1">
        <v>12.0</v>
      </c>
      <c r="J364" s="1">
        <v>1116.0</v>
      </c>
      <c r="K364" s="1">
        <v>12.4</v>
      </c>
      <c r="L364" s="1">
        <v>6.0</v>
      </c>
      <c r="M364" s="1">
        <v>3.0</v>
      </c>
      <c r="N364" s="1">
        <v>9.0</v>
      </c>
      <c r="O364" s="1">
        <v>4.0</v>
      </c>
      <c r="P364" s="1">
        <v>2.0</v>
      </c>
      <c r="Q364" s="1">
        <v>3.0</v>
      </c>
      <c r="R364" s="1">
        <v>4.0</v>
      </c>
      <c r="S364" s="1">
        <v>1.0</v>
      </c>
      <c r="T364" s="1">
        <v>5.3</v>
      </c>
      <c r="U364" s="1">
        <v>2.9</v>
      </c>
      <c r="V364" s="1">
        <v>2.7</v>
      </c>
      <c r="W364" s="1">
        <v>5.6</v>
      </c>
      <c r="X364" s="1">
        <v>38.0</v>
      </c>
      <c r="Y364" s="1">
        <v>80.0</v>
      </c>
      <c r="Z364" s="1">
        <v>84.0</v>
      </c>
      <c r="AA364" s="1">
        <v>0.48</v>
      </c>
      <c r="AB364" s="1">
        <v>0.24</v>
      </c>
      <c r="AC364" s="1">
        <v>0.73</v>
      </c>
      <c r="AD364" s="1">
        <v>0.32</v>
      </c>
      <c r="AE364" s="1">
        <v>0.56</v>
      </c>
      <c r="AF364" s="1">
        <v>0.43</v>
      </c>
      <c r="AG364" s="1">
        <v>0.21</v>
      </c>
      <c r="AH364" s="1">
        <v>0.64</v>
      </c>
      <c r="AI364" s="1">
        <v>0.24</v>
      </c>
      <c r="AJ364" s="1">
        <v>0.45</v>
      </c>
      <c r="AK364" s="2" t="s">
        <v>28</v>
      </c>
    </row>
    <row r="365" ht="15.75" customHeight="1">
      <c r="A365" s="1">
        <v>25.0</v>
      </c>
      <c r="B365" s="1" t="s">
        <v>48</v>
      </c>
      <c r="C365" s="1">
        <v>17.0</v>
      </c>
      <c r="D365" s="2" t="s">
        <v>517</v>
      </c>
      <c r="E365" s="1" t="s">
        <v>518</v>
      </c>
      <c r="F365" s="2" t="s">
        <v>519</v>
      </c>
      <c r="G365" s="1" t="s">
        <v>41</v>
      </c>
      <c r="H365" s="1">
        <v>8.0</v>
      </c>
      <c r="I365" s="1">
        <v>0.0</v>
      </c>
      <c r="J365" s="1">
        <v>138.0</v>
      </c>
      <c r="K365" s="1">
        <v>1.5</v>
      </c>
      <c r="L365" s="1">
        <v>3.0</v>
      </c>
      <c r="M365" s="1">
        <v>1.0</v>
      </c>
      <c r="N365" s="1">
        <v>4.0</v>
      </c>
      <c r="O365" s="1">
        <v>3.0</v>
      </c>
      <c r="P365" s="1">
        <v>0.0</v>
      </c>
      <c r="Q365" s="1">
        <v>0.0</v>
      </c>
      <c r="R365" s="1">
        <v>0.0</v>
      </c>
      <c r="S365" s="1">
        <v>0.0</v>
      </c>
      <c r="AA365" s="1">
        <v>1.96</v>
      </c>
      <c r="AB365" s="1">
        <v>0.65</v>
      </c>
      <c r="AC365" s="1">
        <v>2.61</v>
      </c>
      <c r="AD365" s="1">
        <v>1.96</v>
      </c>
      <c r="AE365" s="1">
        <v>2.61</v>
      </c>
      <c r="AK365" s="2" t="s">
        <v>28</v>
      </c>
    </row>
    <row r="366" ht="15.75" customHeight="1">
      <c r="A366" s="1">
        <v>25.0</v>
      </c>
      <c r="B366" s="1" t="s">
        <v>50</v>
      </c>
      <c r="C366" s="1">
        <v>18.0</v>
      </c>
      <c r="D366" s="2" t="s">
        <v>517</v>
      </c>
      <c r="E366" s="1" t="s">
        <v>520</v>
      </c>
      <c r="F366" s="2" t="s">
        <v>519</v>
      </c>
      <c r="G366" s="1" t="s">
        <v>38</v>
      </c>
      <c r="H366" s="1">
        <v>20.0</v>
      </c>
      <c r="I366" s="1">
        <v>2.0</v>
      </c>
      <c r="J366" s="1">
        <v>506.0</v>
      </c>
      <c r="K366" s="1">
        <v>5.6</v>
      </c>
      <c r="L366" s="1">
        <v>2.0</v>
      </c>
      <c r="M366" s="1">
        <v>3.0</v>
      </c>
      <c r="N366" s="1">
        <v>5.0</v>
      </c>
      <c r="O366" s="1">
        <v>2.0</v>
      </c>
      <c r="P366" s="1">
        <v>0.0</v>
      </c>
      <c r="Q366" s="1">
        <v>0.0</v>
      </c>
      <c r="R366" s="1">
        <v>0.0</v>
      </c>
      <c r="S366" s="1">
        <v>0.0</v>
      </c>
      <c r="AA366" s="1">
        <v>0.36</v>
      </c>
      <c r="AB366" s="1">
        <v>0.53</v>
      </c>
      <c r="AC366" s="1">
        <v>0.89</v>
      </c>
      <c r="AD366" s="1">
        <v>0.36</v>
      </c>
      <c r="AE366" s="1">
        <v>0.89</v>
      </c>
      <c r="AK366" s="2" t="s">
        <v>28</v>
      </c>
    </row>
    <row r="367" ht="15.75" customHeight="1">
      <c r="A367" s="1">
        <v>25.0</v>
      </c>
      <c r="B367" s="1" t="s">
        <v>52</v>
      </c>
      <c r="C367" s="1">
        <v>19.0</v>
      </c>
      <c r="D367" s="2" t="s">
        <v>517</v>
      </c>
      <c r="E367" s="1" t="s">
        <v>521</v>
      </c>
      <c r="F367" s="2" t="s">
        <v>519</v>
      </c>
      <c r="G367" s="1" t="s">
        <v>155</v>
      </c>
      <c r="H367" s="1">
        <v>32.0</v>
      </c>
      <c r="I367" s="1">
        <v>32.0</v>
      </c>
      <c r="J367" s="1">
        <v>2694.0</v>
      </c>
      <c r="K367" s="1">
        <v>29.9</v>
      </c>
      <c r="L367" s="1">
        <v>12.0</v>
      </c>
      <c r="M367" s="1">
        <v>7.0</v>
      </c>
      <c r="N367" s="1">
        <v>19.0</v>
      </c>
      <c r="O367" s="1">
        <v>11.0</v>
      </c>
      <c r="P367" s="1">
        <v>1.0</v>
      </c>
      <c r="Q367" s="1">
        <v>3.0</v>
      </c>
      <c r="R367" s="1">
        <v>2.0</v>
      </c>
      <c r="S367" s="1">
        <v>1.0</v>
      </c>
      <c r="AA367" s="1">
        <v>0.4</v>
      </c>
      <c r="AB367" s="1">
        <v>0.23</v>
      </c>
      <c r="AC367" s="1">
        <v>0.63</v>
      </c>
      <c r="AD367" s="1">
        <v>0.37</v>
      </c>
      <c r="AE367" s="1">
        <v>0.6</v>
      </c>
      <c r="AK367" s="2" t="s">
        <v>28</v>
      </c>
    </row>
    <row r="368" ht="15.75" customHeight="1">
      <c r="A368" s="1">
        <v>25.0</v>
      </c>
      <c r="B368" s="1" t="s">
        <v>54</v>
      </c>
      <c r="C368" s="1">
        <v>20.0</v>
      </c>
      <c r="D368" s="2" t="s">
        <v>517</v>
      </c>
      <c r="E368" s="1" t="s">
        <v>522</v>
      </c>
      <c r="F368" s="2" t="s">
        <v>519</v>
      </c>
      <c r="G368" s="1" t="s">
        <v>33</v>
      </c>
      <c r="H368" s="1">
        <v>30.0</v>
      </c>
      <c r="I368" s="1">
        <v>30.0</v>
      </c>
      <c r="J368" s="1">
        <v>2554.0</v>
      </c>
      <c r="K368" s="1">
        <v>28.4</v>
      </c>
      <c r="L368" s="1">
        <v>22.0</v>
      </c>
      <c r="M368" s="1">
        <v>5.0</v>
      </c>
      <c r="N368" s="1">
        <v>27.0</v>
      </c>
      <c r="O368" s="1">
        <v>20.0</v>
      </c>
      <c r="P368" s="1">
        <v>2.0</v>
      </c>
      <c r="Q368" s="1">
        <v>4.0</v>
      </c>
      <c r="R368" s="1">
        <v>2.0</v>
      </c>
      <c r="S368" s="1">
        <v>0.0</v>
      </c>
      <c r="AA368" s="1">
        <v>0.78</v>
      </c>
      <c r="AB368" s="1">
        <v>0.18</v>
      </c>
      <c r="AC368" s="1">
        <v>0.95</v>
      </c>
      <c r="AD368" s="1">
        <v>0.7</v>
      </c>
      <c r="AE368" s="1">
        <v>0.88</v>
      </c>
      <c r="AK368" s="2" t="s">
        <v>28</v>
      </c>
    </row>
    <row r="369" ht="15.75" customHeight="1">
      <c r="A369" s="1">
        <v>25.0</v>
      </c>
      <c r="B369" s="1" t="s">
        <v>57</v>
      </c>
      <c r="C369" s="1">
        <v>21.0</v>
      </c>
      <c r="D369" s="2" t="s">
        <v>173</v>
      </c>
      <c r="E369" s="1" t="s">
        <v>523</v>
      </c>
      <c r="F369" s="2" t="s">
        <v>150</v>
      </c>
      <c r="G369" s="1" t="s">
        <v>105</v>
      </c>
      <c r="H369" s="1">
        <v>29.0</v>
      </c>
      <c r="I369" s="1">
        <v>16.0</v>
      </c>
      <c r="J369" s="1">
        <v>1484.0</v>
      </c>
      <c r="K369" s="1">
        <v>16.5</v>
      </c>
      <c r="L369" s="1">
        <v>2.0</v>
      </c>
      <c r="M369" s="1">
        <v>0.0</v>
      </c>
      <c r="N369" s="1">
        <v>2.0</v>
      </c>
      <c r="O369" s="1">
        <v>2.0</v>
      </c>
      <c r="P369" s="1">
        <v>0.0</v>
      </c>
      <c r="Q369" s="1">
        <v>0.0</v>
      </c>
      <c r="R369" s="1">
        <v>2.0</v>
      </c>
      <c r="S369" s="1">
        <v>0.0</v>
      </c>
      <c r="AA369" s="1">
        <v>0.12</v>
      </c>
      <c r="AB369" s="1">
        <v>0.0</v>
      </c>
      <c r="AC369" s="1">
        <v>0.12</v>
      </c>
      <c r="AD369" s="1">
        <v>0.12</v>
      </c>
      <c r="AE369" s="1">
        <v>0.12</v>
      </c>
      <c r="AK369" s="2" t="s">
        <v>28</v>
      </c>
    </row>
    <row r="370" ht="15.75" customHeight="1">
      <c r="A370" s="1">
        <v>25.0</v>
      </c>
      <c r="B370" s="1" t="s">
        <v>59</v>
      </c>
      <c r="C370" s="1">
        <v>22.0</v>
      </c>
      <c r="D370" s="2" t="s">
        <v>173</v>
      </c>
      <c r="E370" s="1" t="s">
        <v>524</v>
      </c>
      <c r="F370" s="2" t="s">
        <v>150</v>
      </c>
      <c r="G370" s="1" t="s">
        <v>195</v>
      </c>
      <c r="H370" s="1">
        <v>4.0</v>
      </c>
      <c r="I370" s="1">
        <v>0.0</v>
      </c>
      <c r="J370" s="1">
        <v>24.0</v>
      </c>
      <c r="K370" s="1">
        <v>0.3</v>
      </c>
      <c r="L370" s="1">
        <v>0.0</v>
      </c>
      <c r="M370" s="1">
        <v>0.0</v>
      </c>
      <c r="N370" s="1">
        <v>0.0</v>
      </c>
      <c r="O370" s="1">
        <v>0.0</v>
      </c>
      <c r="P370" s="1">
        <v>0.0</v>
      </c>
      <c r="Q370" s="1">
        <v>0.0</v>
      </c>
      <c r="R370" s="1">
        <v>1.0</v>
      </c>
      <c r="S370" s="1">
        <v>0.0</v>
      </c>
      <c r="AA370" s="1">
        <v>0.0</v>
      </c>
      <c r="AB370" s="1">
        <v>0.0</v>
      </c>
      <c r="AC370" s="1">
        <v>0.0</v>
      </c>
      <c r="AD370" s="1">
        <v>0.0</v>
      </c>
      <c r="AE370" s="1">
        <v>0.0</v>
      </c>
      <c r="AK370" s="2" t="s">
        <v>28</v>
      </c>
    </row>
    <row r="371" ht="15.75" customHeight="1">
      <c r="A371" s="1">
        <v>25.0</v>
      </c>
      <c r="B371" s="1" t="s">
        <v>59</v>
      </c>
      <c r="C371" s="1">
        <v>22.0</v>
      </c>
      <c r="D371" s="2" t="s">
        <v>80</v>
      </c>
      <c r="E371" s="1" t="s">
        <v>525</v>
      </c>
      <c r="F371" s="2" t="s">
        <v>72</v>
      </c>
      <c r="G371" s="1" t="s">
        <v>155</v>
      </c>
      <c r="H371" s="1">
        <v>17.0</v>
      </c>
      <c r="I371" s="1">
        <v>13.0</v>
      </c>
      <c r="J371" s="1">
        <v>1188.0</v>
      </c>
      <c r="K371" s="1">
        <v>13.2</v>
      </c>
      <c r="L371" s="1">
        <v>5.0</v>
      </c>
      <c r="M371" s="1">
        <v>6.0</v>
      </c>
      <c r="N371" s="1">
        <v>11.0</v>
      </c>
      <c r="O371" s="1">
        <v>5.0</v>
      </c>
      <c r="P371" s="1">
        <v>0.0</v>
      </c>
      <c r="Q371" s="1">
        <v>0.0</v>
      </c>
      <c r="R371" s="1">
        <v>1.0</v>
      </c>
      <c r="S371" s="1">
        <v>0.0</v>
      </c>
      <c r="AA371" s="1">
        <v>0.38</v>
      </c>
      <c r="AB371" s="1">
        <v>0.45</v>
      </c>
      <c r="AC371" s="1">
        <v>0.83</v>
      </c>
      <c r="AD371" s="1">
        <v>0.38</v>
      </c>
      <c r="AE371" s="1">
        <v>0.83</v>
      </c>
      <c r="AK371" s="2" t="s">
        <v>28</v>
      </c>
    </row>
    <row r="372" ht="15.75" customHeight="1">
      <c r="A372" s="1">
        <v>25.0</v>
      </c>
      <c r="B372" s="1" t="s">
        <v>61</v>
      </c>
      <c r="C372" s="1">
        <v>23.0</v>
      </c>
      <c r="D372" s="2" t="s">
        <v>80</v>
      </c>
      <c r="E372" s="1" t="s">
        <v>526</v>
      </c>
      <c r="F372" s="2" t="s">
        <v>72</v>
      </c>
      <c r="G372" s="1" t="s">
        <v>41</v>
      </c>
      <c r="H372" s="1">
        <v>36.0</v>
      </c>
      <c r="I372" s="1">
        <v>28.0</v>
      </c>
      <c r="J372" s="1">
        <v>2555.0</v>
      </c>
      <c r="K372" s="1">
        <v>28.4</v>
      </c>
      <c r="L372" s="1">
        <v>19.0</v>
      </c>
      <c r="M372" s="1">
        <v>13.0</v>
      </c>
      <c r="N372" s="1">
        <v>32.0</v>
      </c>
      <c r="O372" s="1">
        <v>17.0</v>
      </c>
      <c r="P372" s="1">
        <v>2.0</v>
      </c>
      <c r="Q372" s="1">
        <v>2.0</v>
      </c>
      <c r="R372" s="1">
        <v>2.0</v>
      </c>
      <c r="S372" s="1">
        <v>0.0</v>
      </c>
      <c r="T372" s="1">
        <v>12.0</v>
      </c>
      <c r="U372" s="1">
        <v>10.8</v>
      </c>
      <c r="V372" s="1">
        <v>8.0</v>
      </c>
      <c r="W372" s="1">
        <v>18.8</v>
      </c>
      <c r="X372" s="1">
        <v>121.0</v>
      </c>
      <c r="Y372" s="1">
        <v>133.0</v>
      </c>
      <c r="Z372" s="1">
        <v>266.0</v>
      </c>
      <c r="AA372" s="1">
        <v>0.67</v>
      </c>
      <c r="AB372" s="1">
        <v>0.46</v>
      </c>
      <c r="AC372" s="1">
        <v>1.13</v>
      </c>
      <c r="AD372" s="1">
        <v>0.6</v>
      </c>
      <c r="AE372" s="1">
        <v>1.06</v>
      </c>
      <c r="AF372" s="1">
        <v>0.42</v>
      </c>
      <c r="AG372" s="1">
        <v>0.28</v>
      </c>
      <c r="AH372" s="1">
        <v>0.7</v>
      </c>
      <c r="AI372" s="1">
        <v>0.38</v>
      </c>
      <c r="AJ372" s="1">
        <v>0.66</v>
      </c>
      <c r="AK372" s="2" t="s">
        <v>28</v>
      </c>
    </row>
    <row r="373" ht="15.75" customHeight="1">
      <c r="A373" s="1">
        <v>25.0</v>
      </c>
      <c r="B373" s="1" t="s">
        <v>63</v>
      </c>
      <c r="C373" s="1">
        <v>24.0</v>
      </c>
      <c r="D373" s="2" t="s">
        <v>80</v>
      </c>
      <c r="E373" s="1" t="s">
        <v>527</v>
      </c>
      <c r="F373" s="2" t="s">
        <v>72</v>
      </c>
      <c r="G373" s="1" t="s">
        <v>41</v>
      </c>
      <c r="H373" s="1">
        <v>36.0</v>
      </c>
      <c r="I373" s="1">
        <v>29.0</v>
      </c>
      <c r="J373" s="1">
        <v>2737.0</v>
      </c>
      <c r="K373" s="1">
        <v>30.4</v>
      </c>
      <c r="L373" s="1">
        <v>10.0</v>
      </c>
      <c r="M373" s="1">
        <v>10.0</v>
      </c>
      <c r="N373" s="1">
        <v>20.0</v>
      </c>
      <c r="O373" s="1">
        <v>10.0</v>
      </c>
      <c r="P373" s="1">
        <v>0.0</v>
      </c>
      <c r="Q373" s="1">
        <v>2.0</v>
      </c>
      <c r="R373" s="1">
        <v>5.0</v>
      </c>
      <c r="S373" s="1">
        <v>0.0</v>
      </c>
      <c r="T373" s="1">
        <v>14.3</v>
      </c>
      <c r="U373" s="1">
        <v>12.7</v>
      </c>
      <c r="V373" s="1">
        <v>10.7</v>
      </c>
      <c r="W373" s="1">
        <v>23.4</v>
      </c>
      <c r="X373" s="1">
        <v>108.0</v>
      </c>
      <c r="Y373" s="1">
        <v>176.0</v>
      </c>
      <c r="Z373" s="1">
        <v>281.0</v>
      </c>
      <c r="AA373" s="1">
        <v>0.33</v>
      </c>
      <c r="AB373" s="1">
        <v>0.33</v>
      </c>
      <c r="AC373" s="1">
        <v>0.66</v>
      </c>
      <c r="AD373" s="1">
        <v>0.33</v>
      </c>
      <c r="AE373" s="1">
        <v>0.66</v>
      </c>
      <c r="AF373" s="1">
        <v>0.47</v>
      </c>
      <c r="AG373" s="1">
        <v>0.35</v>
      </c>
      <c r="AH373" s="1">
        <v>0.82</v>
      </c>
      <c r="AI373" s="1">
        <v>0.42</v>
      </c>
      <c r="AJ373" s="1">
        <v>0.77</v>
      </c>
      <c r="AK373" s="2" t="s">
        <v>28</v>
      </c>
    </row>
    <row r="374" ht="15.75" customHeight="1">
      <c r="A374" s="1">
        <v>25.0</v>
      </c>
      <c r="B374" s="1" t="s">
        <v>65</v>
      </c>
      <c r="C374" s="1">
        <v>25.0</v>
      </c>
      <c r="D374" s="2" t="s">
        <v>80</v>
      </c>
      <c r="E374" s="1" t="s">
        <v>528</v>
      </c>
      <c r="F374" s="2" t="s">
        <v>72</v>
      </c>
      <c r="G374" s="1" t="s">
        <v>204</v>
      </c>
      <c r="H374" s="1">
        <v>13.0</v>
      </c>
      <c r="I374" s="1">
        <v>12.0</v>
      </c>
      <c r="J374" s="1">
        <v>1018.0</v>
      </c>
      <c r="K374" s="1">
        <v>11.3</v>
      </c>
      <c r="L374" s="1">
        <v>9.0</v>
      </c>
      <c r="M374" s="1">
        <v>2.0</v>
      </c>
      <c r="N374" s="1">
        <v>11.0</v>
      </c>
      <c r="O374" s="1">
        <v>8.0</v>
      </c>
      <c r="P374" s="1">
        <v>1.0</v>
      </c>
      <c r="Q374" s="1">
        <v>1.0</v>
      </c>
      <c r="R374" s="1">
        <v>0.0</v>
      </c>
      <c r="S374" s="1">
        <v>0.0</v>
      </c>
      <c r="T374" s="1">
        <v>4.7</v>
      </c>
      <c r="U374" s="1">
        <v>3.9</v>
      </c>
      <c r="V374" s="1">
        <v>2.6</v>
      </c>
      <c r="W374" s="1">
        <v>6.4</v>
      </c>
      <c r="X374" s="1">
        <v>39.0</v>
      </c>
      <c r="Y374" s="1">
        <v>49.0</v>
      </c>
      <c r="Z374" s="1">
        <v>101.0</v>
      </c>
      <c r="AA374" s="1">
        <v>0.8</v>
      </c>
      <c r="AB374" s="1">
        <v>0.18</v>
      </c>
      <c r="AC374" s="1">
        <v>0.97</v>
      </c>
      <c r="AD374" s="1">
        <v>0.71</v>
      </c>
      <c r="AE374" s="1">
        <v>0.88</v>
      </c>
      <c r="AF374" s="1">
        <v>0.41</v>
      </c>
      <c r="AG374" s="1">
        <v>0.23</v>
      </c>
      <c r="AH374" s="1">
        <v>0.64</v>
      </c>
      <c r="AI374" s="1">
        <v>0.34</v>
      </c>
      <c r="AJ374" s="1">
        <v>0.57</v>
      </c>
      <c r="AK374" s="2" t="s">
        <v>28</v>
      </c>
    </row>
    <row r="375" ht="15.75" customHeight="1">
      <c r="A375" s="1">
        <v>25.0</v>
      </c>
      <c r="B375" s="1" t="s">
        <v>67</v>
      </c>
      <c r="C375" s="1">
        <v>26.0</v>
      </c>
      <c r="D375" s="2" t="s">
        <v>80</v>
      </c>
      <c r="E375" s="1" t="s">
        <v>529</v>
      </c>
      <c r="F375" s="2" t="s">
        <v>72</v>
      </c>
      <c r="G375" s="1" t="s">
        <v>155</v>
      </c>
      <c r="H375" s="1">
        <v>37.0</v>
      </c>
      <c r="I375" s="1">
        <v>33.0</v>
      </c>
      <c r="J375" s="1">
        <v>2923.0</v>
      </c>
      <c r="K375" s="1">
        <v>32.5</v>
      </c>
      <c r="L375" s="1">
        <v>20.0</v>
      </c>
      <c r="M375" s="1">
        <v>12.0</v>
      </c>
      <c r="N375" s="1">
        <v>32.0</v>
      </c>
      <c r="O375" s="1">
        <v>12.0</v>
      </c>
      <c r="P375" s="1">
        <v>8.0</v>
      </c>
      <c r="Q375" s="1">
        <v>8.0</v>
      </c>
      <c r="R375" s="1">
        <v>4.0</v>
      </c>
      <c r="S375" s="1">
        <v>0.0</v>
      </c>
      <c r="T375" s="1">
        <v>16.6</v>
      </c>
      <c r="U375" s="1">
        <v>10.3</v>
      </c>
      <c r="V375" s="1">
        <v>14.0</v>
      </c>
      <c r="W375" s="1">
        <v>24.3</v>
      </c>
      <c r="X375" s="1">
        <v>95.0</v>
      </c>
      <c r="Y375" s="1">
        <v>131.0</v>
      </c>
      <c r="Z375" s="1">
        <v>329.0</v>
      </c>
      <c r="AA375" s="1">
        <v>0.62</v>
      </c>
      <c r="AB375" s="1">
        <v>0.37</v>
      </c>
      <c r="AC375" s="1">
        <v>0.99</v>
      </c>
      <c r="AD375" s="1">
        <v>0.37</v>
      </c>
      <c r="AE375" s="1">
        <v>0.74</v>
      </c>
      <c r="AF375" s="1">
        <v>0.51</v>
      </c>
      <c r="AG375" s="1">
        <v>0.43</v>
      </c>
      <c r="AH375" s="1">
        <v>0.94</v>
      </c>
      <c r="AI375" s="1">
        <v>0.32</v>
      </c>
      <c r="AJ375" s="1">
        <v>0.75</v>
      </c>
      <c r="AK375" s="2" t="s">
        <v>28</v>
      </c>
    </row>
    <row r="376" ht="15.75" customHeight="1">
      <c r="A376" s="1">
        <v>25.0</v>
      </c>
      <c r="B376" s="1" t="s">
        <v>69</v>
      </c>
      <c r="C376" s="1">
        <v>27.0</v>
      </c>
      <c r="D376" s="2" t="s">
        <v>30</v>
      </c>
      <c r="E376" s="1" t="s">
        <v>530</v>
      </c>
      <c r="F376" s="2" t="s">
        <v>32</v>
      </c>
      <c r="G376" s="1" t="s">
        <v>38</v>
      </c>
      <c r="H376" s="1">
        <v>28.0</v>
      </c>
      <c r="I376" s="1">
        <v>20.0</v>
      </c>
      <c r="J376" s="1">
        <v>1851.0</v>
      </c>
      <c r="K376" s="1">
        <v>20.6</v>
      </c>
      <c r="L376" s="1">
        <v>12.0</v>
      </c>
      <c r="M376" s="1">
        <v>2.0</v>
      </c>
      <c r="N376" s="1">
        <v>14.0</v>
      </c>
      <c r="O376" s="1">
        <v>8.0</v>
      </c>
      <c r="P376" s="1">
        <v>4.0</v>
      </c>
      <c r="Q376" s="1">
        <v>5.0</v>
      </c>
      <c r="R376" s="1">
        <v>3.0</v>
      </c>
      <c r="S376" s="1">
        <v>0.0</v>
      </c>
      <c r="T376" s="1">
        <v>11.2</v>
      </c>
      <c r="U376" s="1">
        <v>7.3</v>
      </c>
      <c r="V376" s="1">
        <v>4.4</v>
      </c>
      <c r="W376" s="1">
        <v>11.7</v>
      </c>
      <c r="X376" s="1">
        <v>83.0</v>
      </c>
      <c r="Y376" s="1">
        <v>72.0</v>
      </c>
      <c r="Z376" s="1">
        <v>239.0</v>
      </c>
      <c r="AA376" s="1">
        <v>0.58</v>
      </c>
      <c r="AB376" s="1">
        <v>0.1</v>
      </c>
      <c r="AC376" s="1">
        <v>0.68</v>
      </c>
      <c r="AD376" s="1">
        <v>0.39</v>
      </c>
      <c r="AE376" s="1">
        <v>0.49</v>
      </c>
      <c r="AF376" s="1">
        <v>0.54</v>
      </c>
      <c r="AG376" s="1">
        <v>0.21</v>
      </c>
      <c r="AH376" s="1">
        <v>0.76</v>
      </c>
      <c r="AI376" s="1">
        <v>0.35</v>
      </c>
      <c r="AJ376" s="1">
        <v>0.57</v>
      </c>
      <c r="AK376" s="2" t="s">
        <v>28</v>
      </c>
    </row>
    <row r="377" ht="15.75" customHeight="1">
      <c r="A377" s="1">
        <v>25.0</v>
      </c>
      <c r="B377" s="1" t="s">
        <v>73</v>
      </c>
      <c r="C377" s="1">
        <v>28.0</v>
      </c>
      <c r="D377" s="2" t="s">
        <v>30</v>
      </c>
      <c r="E377" s="1" t="s">
        <v>531</v>
      </c>
      <c r="F377" s="2" t="s">
        <v>32</v>
      </c>
      <c r="G377" s="1" t="s">
        <v>33</v>
      </c>
      <c r="H377" s="1">
        <v>2.0</v>
      </c>
      <c r="I377" s="1">
        <v>2.0</v>
      </c>
      <c r="J377" s="1">
        <v>114.0</v>
      </c>
      <c r="K377" s="1">
        <v>1.3</v>
      </c>
      <c r="L377" s="1">
        <v>1.0</v>
      </c>
      <c r="M377" s="1">
        <v>0.0</v>
      </c>
      <c r="N377" s="1">
        <v>1.0</v>
      </c>
      <c r="O377" s="1">
        <v>1.0</v>
      </c>
      <c r="P377" s="1">
        <v>0.0</v>
      </c>
      <c r="Q377" s="1">
        <v>0.0</v>
      </c>
      <c r="R377" s="1">
        <v>0.0</v>
      </c>
      <c r="S377" s="1">
        <v>0.0</v>
      </c>
      <c r="T377" s="1">
        <v>0.9</v>
      </c>
      <c r="U377" s="1">
        <v>0.9</v>
      </c>
      <c r="V377" s="1">
        <v>0.1</v>
      </c>
      <c r="W377" s="1">
        <v>1.0</v>
      </c>
      <c r="X377" s="1">
        <v>2.0</v>
      </c>
      <c r="Y377" s="1">
        <v>7.0</v>
      </c>
      <c r="Z377" s="1">
        <v>19.0</v>
      </c>
      <c r="AA377" s="1">
        <v>0.79</v>
      </c>
      <c r="AB377" s="1">
        <v>0.0</v>
      </c>
      <c r="AC377" s="1">
        <v>0.79</v>
      </c>
      <c r="AD377" s="1">
        <v>0.79</v>
      </c>
      <c r="AE377" s="1">
        <v>0.79</v>
      </c>
      <c r="AF377" s="1">
        <v>0.68</v>
      </c>
      <c r="AG377" s="1">
        <v>0.11</v>
      </c>
      <c r="AH377" s="1">
        <v>0.79</v>
      </c>
      <c r="AI377" s="1">
        <v>0.68</v>
      </c>
      <c r="AJ377" s="1">
        <v>0.79</v>
      </c>
      <c r="AK377" s="2" t="s">
        <v>28</v>
      </c>
    </row>
    <row r="378" ht="15.75" customHeight="1">
      <c r="A378" s="1">
        <v>25.0</v>
      </c>
      <c r="B378" s="1" t="s">
        <v>73</v>
      </c>
      <c r="C378" s="1">
        <v>28.0</v>
      </c>
      <c r="D378" s="2" t="s">
        <v>532</v>
      </c>
      <c r="E378" s="1" t="s">
        <v>533</v>
      </c>
      <c r="F378" s="2" t="s">
        <v>32</v>
      </c>
      <c r="G378" s="1" t="s">
        <v>41</v>
      </c>
      <c r="H378" s="1">
        <v>8.0</v>
      </c>
      <c r="I378" s="1">
        <v>3.0</v>
      </c>
      <c r="J378" s="1">
        <v>270.0</v>
      </c>
      <c r="K378" s="1">
        <v>3.0</v>
      </c>
      <c r="L378" s="1">
        <v>4.0</v>
      </c>
      <c r="M378" s="1">
        <v>0.0</v>
      </c>
      <c r="N378" s="1">
        <v>4.0</v>
      </c>
      <c r="O378" s="1">
        <v>4.0</v>
      </c>
      <c r="P378" s="1">
        <v>0.0</v>
      </c>
      <c r="Q378" s="1">
        <v>0.0</v>
      </c>
      <c r="R378" s="1">
        <v>1.0</v>
      </c>
      <c r="S378" s="1">
        <v>0.0</v>
      </c>
      <c r="T378" s="1">
        <v>3.0</v>
      </c>
      <c r="U378" s="1">
        <v>3.0</v>
      </c>
      <c r="V378" s="1">
        <v>0.5</v>
      </c>
      <c r="W378" s="1">
        <v>3.4</v>
      </c>
      <c r="X378" s="1">
        <v>4.0</v>
      </c>
      <c r="Y378" s="1">
        <v>8.0</v>
      </c>
      <c r="Z378" s="1">
        <v>22.0</v>
      </c>
      <c r="AA378" s="1">
        <v>1.33</v>
      </c>
      <c r="AB378" s="1">
        <v>0.0</v>
      </c>
      <c r="AC378" s="1">
        <v>1.33</v>
      </c>
      <c r="AD378" s="1">
        <v>1.33</v>
      </c>
      <c r="AE378" s="1">
        <v>1.33</v>
      </c>
      <c r="AF378" s="1">
        <v>0.99</v>
      </c>
      <c r="AG378" s="1">
        <v>0.16</v>
      </c>
      <c r="AH378" s="1">
        <v>1.14</v>
      </c>
      <c r="AI378" s="1">
        <v>0.99</v>
      </c>
      <c r="AJ378" s="1">
        <v>1.14</v>
      </c>
      <c r="AK378" s="2" t="s">
        <v>28</v>
      </c>
    </row>
    <row r="379" ht="15.75" customHeight="1">
      <c r="A379" s="1">
        <v>25.0</v>
      </c>
      <c r="B379" s="1" t="s">
        <v>101</v>
      </c>
      <c r="C379" s="1">
        <v>29.0</v>
      </c>
      <c r="D379" s="2" t="s">
        <v>532</v>
      </c>
      <c r="E379" s="1" t="s">
        <v>534</v>
      </c>
      <c r="F379" s="2" t="s">
        <v>32</v>
      </c>
      <c r="G379" s="1" t="s">
        <v>155</v>
      </c>
      <c r="H379" s="1">
        <v>23.0</v>
      </c>
      <c r="I379" s="1">
        <v>9.0</v>
      </c>
      <c r="J379" s="1">
        <v>893.0</v>
      </c>
      <c r="K379" s="1">
        <v>9.9</v>
      </c>
      <c r="L379" s="1">
        <v>5.0</v>
      </c>
      <c r="M379" s="1">
        <v>1.0</v>
      </c>
      <c r="N379" s="1">
        <v>6.0</v>
      </c>
      <c r="O379" s="1">
        <v>5.0</v>
      </c>
      <c r="P379" s="1">
        <v>0.0</v>
      </c>
      <c r="Q379" s="1">
        <v>0.0</v>
      </c>
      <c r="R379" s="1">
        <v>2.0</v>
      </c>
      <c r="S379" s="1">
        <v>0.0</v>
      </c>
      <c r="T379" s="1">
        <v>5.8</v>
      </c>
      <c r="U379" s="1">
        <v>5.8</v>
      </c>
      <c r="V379" s="1">
        <v>1.8</v>
      </c>
      <c r="W379" s="1">
        <v>7.6</v>
      </c>
      <c r="X379" s="1">
        <v>16.0</v>
      </c>
      <c r="Y379" s="1">
        <v>27.0</v>
      </c>
      <c r="Z379" s="1">
        <v>82.0</v>
      </c>
      <c r="AA379" s="1">
        <v>0.5</v>
      </c>
      <c r="AB379" s="1">
        <v>0.1</v>
      </c>
      <c r="AC379" s="1">
        <v>0.6</v>
      </c>
      <c r="AD379" s="1">
        <v>0.5</v>
      </c>
      <c r="AE379" s="1">
        <v>0.6</v>
      </c>
      <c r="AF379" s="1">
        <v>0.58</v>
      </c>
      <c r="AG379" s="1">
        <v>0.18</v>
      </c>
      <c r="AH379" s="1">
        <v>0.76</v>
      </c>
      <c r="AI379" s="1">
        <v>0.58</v>
      </c>
      <c r="AJ379" s="1">
        <v>0.76</v>
      </c>
      <c r="AK379" s="2" t="s">
        <v>28</v>
      </c>
    </row>
    <row r="380" ht="15.75" customHeight="1">
      <c r="A380" s="1">
        <v>25.0</v>
      </c>
      <c r="B380" s="1">
        <v>2024.0</v>
      </c>
      <c r="C380" s="1">
        <v>29.0</v>
      </c>
      <c r="D380" s="2" t="s">
        <v>535</v>
      </c>
      <c r="E380" s="1" t="s">
        <v>536</v>
      </c>
      <c r="F380" s="2" t="s">
        <v>454</v>
      </c>
      <c r="G380" s="1" t="s">
        <v>204</v>
      </c>
      <c r="H380" s="1">
        <v>11.0</v>
      </c>
      <c r="I380" s="1">
        <v>9.0</v>
      </c>
      <c r="J380" s="1">
        <v>793.0</v>
      </c>
      <c r="K380" s="1">
        <v>8.8</v>
      </c>
      <c r="L380" s="1">
        <v>7.0</v>
      </c>
      <c r="M380" s="1">
        <v>1.0</v>
      </c>
      <c r="N380" s="1">
        <v>8.0</v>
      </c>
      <c r="O380" s="1">
        <v>6.0</v>
      </c>
      <c r="P380" s="1">
        <v>1.0</v>
      </c>
      <c r="Q380" s="1">
        <v>1.0</v>
      </c>
      <c r="R380" s="1">
        <v>2.0</v>
      </c>
      <c r="S380" s="1">
        <v>0.0</v>
      </c>
      <c r="T380" s="1">
        <v>3.7</v>
      </c>
      <c r="U380" s="1">
        <v>2.9</v>
      </c>
      <c r="V380" s="1">
        <v>0.9</v>
      </c>
      <c r="W380" s="1">
        <v>3.9</v>
      </c>
      <c r="X380" s="1">
        <v>24.0</v>
      </c>
      <c r="Y380" s="1">
        <v>31.0</v>
      </c>
      <c r="Z380" s="1">
        <v>62.0</v>
      </c>
      <c r="AA380" s="1">
        <v>0.79</v>
      </c>
      <c r="AB380" s="1">
        <v>0.11</v>
      </c>
      <c r="AC380" s="1">
        <v>0.91</v>
      </c>
      <c r="AD380" s="1">
        <v>0.68</v>
      </c>
      <c r="AE380" s="1">
        <v>0.79</v>
      </c>
      <c r="AF380" s="1">
        <v>0.42</v>
      </c>
      <c r="AG380" s="1">
        <v>0.11</v>
      </c>
      <c r="AH380" s="1">
        <v>0.53</v>
      </c>
      <c r="AI380" s="1">
        <v>0.33</v>
      </c>
      <c r="AJ380" s="1">
        <v>0.44</v>
      </c>
      <c r="AK380" s="2" t="s">
        <v>28</v>
      </c>
    </row>
    <row r="381" ht="15.75" customHeight="1">
      <c r="A381" s="1">
        <v>26.0</v>
      </c>
      <c r="B381" s="1" t="s">
        <v>46</v>
      </c>
      <c r="C381" s="1">
        <v>18.0</v>
      </c>
      <c r="D381" s="2" t="s">
        <v>537</v>
      </c>
      <c r="E381" s="1" t="s">
        <v>538</v>
      </c>
      <c r="F381" s="2" t="s">
        <v>502</v>
      </c>
      <c r="G381" s="1" t="s">
        <v>315</v>
      </c>
      <c r="H381" s="1">
        <v>1.0</v>
      </c>
      <c r="I381" s="1">
        <v>0.0</v>
      </c>
      <c r="J381" s="1">
        <v>7.0</v>
      </c>
      <c r="K381" s="1">
        <v>0.1</v>
      </c>
      <c r="L381" s="1">
        <v>0.0</v>
      </c>
      <c r="M381" s="1">
        <v>0.0</v>
      </c>
      <c r="N381" s="1">
        <v>0.0</v>
      </c>
      <c r="O381" s="1">
        <v>0.0</v>
      </c>
      <c r="P381" s="1">
        <v>0.0</v>
      </c>
      <c r="Q381" s="1">
        <v>0.0</v>
      </c>
      <c r="R381" s="1">
        <v>0.0</v>
      </c>
      <c r="S381" s="1">
        <v>0.0</v>
      </c>
      <c r="AA381" s="1">
        <v>0.0</v>
      </c>
      <c r="AB381" s="1">
        <v>0.0</v>
      </c>
      <c r="AC381" s="1">
        <v>0.0</v>
      </c>
      <c r="AD381" s="1">
        <v>0.0</v>
      </c>
      <c r="AE381" s="1">
        <v>0.0</v>
      </c>
    </row>
    <row r="382" ht="15.75" customHeight="1">
      <c r="A382" s="1">
        <v>26.0</v>
      </c>
      <c r="B382" s="1" t="s">
        <v>48</v>
      </c>
      <c r="C382" s="1">
        <v>19.0</v>
      </c>
      <c r="D382" s="2" t="s">
        <v>537</v>
      </c>
      <c r="E382" s="1" t="s">
        <v>539</v>
      </c>
      <c r="F382" s="2" t="s">
        <v>502</v>
      </c>
      <c r="G382" s="1" t="s">
        <v>322</v>
      </c>
      <c r="H382" s="1">
        <v>4.0</v>
      </c>
      <c r="I382" s="1">
        <v>0.0</v>
      </c>
      <c r="J382" s="1">
        <v>87.0</v>
      </c>
      <c r="K382" s="1">
        <v>1.0</v>
      </c>
      <c r="L382" s="1">
        <v>1.0</v>
      </c>
      <c r="M382" s="1">
        <v>0.0</v>
      </c>
      <c r="N382" s="1">
        <v>1.0</v>
      </c>
      <c r="O382" s="1">
        <v>1.0</v>
      </c>
      <c r="P382" s="1">
        <v>0.0</v>
      </c>
      <c r="Q382" s="1">
        <v>0.0</v>
      </c>
      <c r="R382" s="1">
        <v>0.0</v>
      </c>
      <c r="S382" s="1">
        <v>0.0</v>
      </c>
      <c r="AA382" s="1">
        <v>1.03</v>
      </c>
      <c r="AB382" s="1">
        <v>0.0</v>
      </c>
      <c r="AC382" s="1">
        <v>1.03</v>
      </c>
      <c r="AD382" s="1">
        <v>1.03</v>
      </c>
      <c r="AE382" s="1">
        <v>1.03</v>
      </c>
    </row>
    <row r="383" ht="15.75" customHeight="1">
      <c r="A383" s="1">
        <v>26.0</v>
      </c>
      <c r="B383" s="1" t="s">
        <v>50</v>
      </c>
      <c r="C383" s="1">
        <v>20.0</v>
      </c>
      <c r="D383" s="2" t="s">
        <v>540</v>
      </c>
      <c r="E383" s="1" t="s">
        <v>541</v>
      </c>
      <c r="F383" s="2" t="s">
        <v>502</v>
      </c>
      <c r="G383" s="1" t="s">
        <v>38</v>
      </c>
      <c r="H383" s="1">
        <v>14.0</v>
      </c>
      <c r="I383" s="1">
        <v>8.0</v>
      </c>
      <c r="J383" s="1">
        <v>629.0</v>
      </c>
      <c r="K383" s="1">
        <v>7.0</v>
      </c>
      <c r="L383" s="1">
        <v>3.0</v>
      </c>
      <c r="M383" s="1">
        <v>2.0</v>
      </c>
      <c r="N383" s="1">
        <v>5.0</v>
      </c>
      <c r="O383" s="1">
        <v>3.0</v>
      </c>
      <c r="P383" s="1">
        <v>0.0</v>
      </c>
      <c r="Q383" s="1">
        <v>0.0</v>
      </c>
      <c r="R383" s="1">
        <v>0.0</v>
      </c>
      <c r="S383" s="1">
        <v>0.0</v>
      </c>
      <c r="AA383" s="1">
        <v>0.43</v>
      </c>
      <c r="AB383" s="1">
        <v>0.29</v>
      </c>
      <c r="AC383" s="1">
        <v>0.72</v>
      </c>
      <c r="AD383" s="1">
        <v>0.43</v>
      </c>
      <c r="AE383" s="1">
        <v>0.72</v>
      </c>
    </row>
    <row r="384" ht="15.75" customHeight="1">
      <c r="A384" s="1">
        <v>26.0</v>
      </c>
      <c r="B384" s="1" t="s">
        <v>52</v>
      </c>
      <c r="C384" s="1">
        <v>21.0</v>
      </c>
      <c r="D384" s="2" t="s">
        <v>542</v>
      </c>
      <c r="E384" s="1" t="s">
        <v>543</v>
      </c>
      <c r="F384" s="2" t="s">
        <v>502</v>
      </c>
      <c r="G384" s="1" t="s">
        <v>315</v>
      </c>
      <c r="H384" s="1">
        <v>31.0</v>
      </c>
      <c r="I384" s="1">
        <v>25.0</v>
      </c>
      <c r="J384" s="1">
        <v>2223.0</v>
      </c>
      <c r="K384" s="1">
        <v>24.7</v>
      </c>
      <c r="L384" s="1">
        <v>11.0</v>
      </c>
      <c r="M384" s="1">
        <v>5.0</v>
      </c>
      <c r="N384" s="1">
        <v>16.0</v>
      </c>
      <c r="O384" s="1">
        <v>11.0</v>
      </c>
      <c r="P384" s="1">
        <v>0.0</v>
      </c>
      <c r="Q384" s="1">
        <v>0.0</v>
      </c>
      <c r="R384" s="1">
        <v>1.0</v>
      </c>
      <c r="S384" s="1">
        <v>0.0</v>
      </c>
      <c r="AA384" s="1">
        <v>0.45</v>
      </c>
      <c r="AB384" s="1">
        <v>0.2</v>
      </c>
      <c r="AC384" s="1">
        <v>0.65</v>
      </c>
      <c r="AD384" s="1">
        <v>0.45</v>
      </c>
      <c r="AE384" s="1">
        <v>0.65</v>
      </c>
    </row>
    <row r="385" ht="15.75" customHeight="1">
      <c r="A385" s="1">
        <v>26.0</v>
      </c>
      <c r="B385" s="1" t="s">
        <v>54</v>
      </c>
      <c r="C385" s="1">
        <v>22.0</v>
      </c>
      <c r="D385" s="2" t="s">
        <v>540</v>
      </c>
      <c r="E385" s="1" t="s">
        <v>544</v>
      </c>
      <c r="F385" s="2" t="s">
        <v>32</v>
      </c>
      <c r="G385" s="1" t="s">
        <v>195</v>
      </c>
      <c r="H385" s="1">
        <v>26.0</v>
      </c>
      <c r="I385" s="1">
        <v>19.0</v>
      </c>
      <c r="J385" s="1">
        <v>1615.0</v>
      </c>
      <c r="K385" s="1">
        <v>17.9</v>
      </c>
      <c r="L385" s="1">
        <v>7.0</v>
      </c>
      <c r="M385" s="1">
        <v>3.0</v>
      </c>
      <c r="N385" s="1">
        <v>10.0</v>
      </c>
      <c r="O385" s="1">
        <v>7.0</v>
      </c>
      <c r="P385" s="1">
        <v>0.0</v>
      </c>
      <c r="Q385" s="1">
        <v>0.0</v>
      </c>
      <c r="R385" s="1">
        <v>2.0</v>
      </c>
      <c r="S385" s="1">
        <v>0.0</v>
      </c>
      <c r="AA385" s="1">
        <v>0.39</v>
      </c>
      <c r="AB385" s="1">
        <v>0.17</v>
      </c>
      <c r="AC385" s="1">
        <v>0.56</v>
      </c>
      <c r="AD385" s="1">
        <v>0.39</v>
      </c>
      <c r="AE385" s="1">
        <v>0.56</v>
      </c>
      <c r="AK385" s="2" t="s">
        <v>28</v>
      </c>
    </row>
    <row r="386" ht="15.75" customHeight="1">
      <c r="A386" s="1">
        <v>26.0</v>
      </c>
      <c r="B386" s="1" t="s">
        <v>57</v>
      </c>
      <c r="C386" s="1">
        <v>23.0</v>
      </c>
      <c r="D386" s="2" t="s">
        <v>545</v>
      </c>
      <c r="E386" s="1" t="s">
        <v>546</v>
      </c>
      <c r="F386" s="2" t="s">
        <v>32</v>
      </c>
      <c r="G386" s="1" t="s">
        <v>412</v>
      </c>
      <c r="H386" s="1">
        <v>32.0</v>
      </c>
      <c r="I386" s="1">
        <v>19.0</v>
      </c>
      <c r="J386" s="1">
        <v>1915.0</v>
      </c>
      <c r="K386" s="1">
        <v>21.3</v>
      </c>
      <c r="L386" s="1">
        <v>7.0</v>
      </c>
      <c r="M386" s="1">
        <v>3.0</v>
      </c>
      <c r="N386" s="1">
        <v>10.0</v>
      </c>
      <c r="O386" s="1">
        <v>6.0</v>
      </c>
      <c r="P386" s="1">
        <v>1.0</v>
      </c>
      <c r="Q386" s="1">
        <v>1.0</v>
      </c>
      <c r="R386" s="1">
        <v>5.0</v>
      </c>
      <c r="S386" s="1">
        <v>1.0</v>
      </c>
      <c r="AA386" s="1">
        <v>0.33</v>
      </c>
      <c r="AB386" s="1">
        <v>0.14</v>
      </c>
      <c r="AC386" s="1">
        <v>0.47</v>
      </c>
      <c r="AD386" s="1">
        <v>0.28</v>
      </c>
      <c r="AE386" s="1">
        <v>0.42</v>
      </c>
      <c r="AK386" s="2" t="s">
        <v>28</v>
      </c>
    </row>
    <row r="387" ht="15.75" customHeight="1">
      <c r="A387" s="1">
        <v>26.0</v>
      </c>
      <c r="B387" s="1" t="s">
        <v>59</v>
      </c>
      <c r="C387" s="1">
        <v>24.0</v>
      </c>
      <c r="D387" s="2" t="s">
        <v>545</v>
      </c>
      <c r="E387" s="1" t="s">
        <v>547</v>
      </c>
      <c r="F387" s="2" t="s">
        <v>32</v>
      </c>
      <c r="G387" s="1" t="s">
        <v>226</v>
      </c>
      <c r="H387" s="1">
        <v>37.0</v>
      </c>
      <c r="I387" s="1">
        <v>37.0</v>
      </c>
      <c r="J387" s="1">
        <v>3275.0</v>
      </c>
      <c r="K387" s="1">
        <v>36.4</v>
      </c>
      <c r="L387" s="1">
        <v>13.0</v>
      </c>
      <c r="M387" s="1">
        <v>4.0</v>
      </c>
      <c r="N387" s="1">
        <v>17.0</v>
      </c>
      <c r="O387" s="1">
        <v>13.0</v>
      </c>
      <c r="P387" s="1">
        <v>0.0</v>
      </c>
      <c r="Q387" s="1">
        <v>1.0</v>
      </c>
      <c r="R387" s="1">
        <v>6.0</v>
      </c>
      <c r="S387" s="1">
        <v>0.0</v>
      </c>
      <c r="AA387" s="1">
        <v>0.36</v>
      </c>
      <c r="AB387" s="1">
        <v>0.11</v>
      </c>
      <c r="AC387" s="1">
        <v>0.47</v>
      </c>
      <c r="AD387" s="1">
        <v>0.36</v>
      </c>
      <c r="AE387" s="1">
        <v>0.47</v>
      </c>
      <c r="AK387" s="2" t="s">
        <v>28</v>
      </c>
    </row>
    <row r="388" ht="15.75" customHeight="1">
      <c r="A388" s="1">
        <v>26.0</v>
      </c>
      <c r="B388" s="1" t="s">
        <v>61</v>
      </c>
      <c r="C388" s="1">
        <v>25.0</v>
      </c>
      <c r="D388" s="2" t="s">
        <v>545</v>
      </c>
      <c r="E388" s="1" t="s">
        <v>548</v>
      </c>
      <c r="F388" s="2" t="s">
        <v>32</v>
      </c>
      <c r="G388" s="1" t="s">
        <v>211</v>
      </c>
      <c r="H388" s="1">
        <v>38.0</v>
      </c>
      <c r="I388" s="1">
        <v>38.0</v>
      </c>
      <c r="J388" s="1">
        <v>3412.0</v>
      </c>
      <c r="K388" s="1">
        <v>37.9</v>
      </c>
      <c r="L388" s="1">
        <v>16.0</v>
      </c>
      <c r="M388" s="1">
        <v>1.0</v>
      </c>
      <c r="N388" s="1">
        <v>17.0</v>
      </c>
      <c r="O388" s="1">
        <v>15.0</v>
      </c>
      <c r="P388" s="1">
        <v>1.0</v>
      </c>
      <c r="Q388" s="1">
        <v>2.0</v>
      </c>
      <c r="R388" s="1">
        <v>4.0</v>
      </c>
      <c r="S388" s="1">
        <v>0.0</v>
      </c>
      <c r="T388" s="1">
        <v>15.5</v>
      </c>
      <c r="U388" s="1">
        <v>13.8</v>
      </c>
      <c r="V388" s="1">
        <v>4.2</v>
      </c>
      <c r="W388" s="1">
        <v>18.1</v>
      </c>
      <c r="X388" s="1">
        <v>71.0</v>
      </c>
      <c r="Y388" s="1">
        <v>139.0</v>
      </c>
      <c r="Z388" s="1">
        <v>252.0</v>
      </c>
      <c r="AA388" s="1">
        <v>0.42</v>
      </c>
      <c r="AB388" s="1">
        <v>0.03</v>
      </c>
      <c r="AC388" s="1">
        <v>0.45</v>
      </c>
      <c r="AD388" s="1">
        <v>0.4</v>
      </c>
      <c r="AE388" s="1">
        <v>0.42</v>
      </c>
      <c r="AF388" s="1">
        <v>0.41</v>
      </c>
      <c r="AG388" s="1">
        <v>0.11</v>
      </c>
      <c r="AH388" s="1">
        <v>0.52</v>
      </c>
      <c r="AI388" s="1">
        <v>0.36</v>
      </c>
      <c r="AJ388" s="1">
        <v>0.48</v>
      </c>
      <c r="AK388" s="2" t="s">
        <v>28</v>
      </c>
    </row>
    <row r="389" ht="15.75" customHeight="1">
      <c r="A389" s="1">
        <v>26.0</v>
      </c>
      <c r="B389" s="1" t="s">
        <v>63</v>
      </c>
      <c r="C389" s="1">
        <v>26.0</v>
      </c>
      <c r="D389" s="2" t="s">
        <v>540</v>
      </c>
      <c r="E389" s="1" t="s">
        <v>549</v>
      </c>
      <c r="F389" s="2" t="s">
        <v>32</v>
      </c>
      <c r="G389" s="1" t="s">
        <v>380</v>
      </c>
      <c r="H389" s="1">
        <v>35.0</v>
      </c>
      <c r="I389" s="1">
        <v>25.0</v>
      </c>
      <c r="J389" s="1">
        <v>2315.0</v>
      </c>
      <c r="K389" s="1">
        <v>25.7</v>
      </c>
      <c r="L389" s="1">
        <v>8.0</v>
      </c>
      <c r="M389" s="1">
        <v>1.0</v>
      </c>
      <c r="N389" s="1">
        <v>9.0</v>
      </c>
      <c r="O389" s="1">
        <v>8.0</v>
      </c>
      <c r="P389" s="1">
        <v>0.0</v>
      </c>
      <c r="Q389" s="1">
        <v>1.0</v>
      </c>
      <c r="R389" s="1">
        <v>3.0</v>
      </c>
      <c r="S389" s="1">
        <v>0.0</v>
      </c>
      <c r="T389" s="1">
        <v>12.0</v>
      </c>
      <c r="U389" s="1">
        <v>11.2</v>
      </c>
      <c r="V389" s="1">
        <v>3.9</v>
      </c>
      <c r="W389" s="1">
        <v>15.1</v>
      </c>
      <c r="X389" s="1">
        <v>44.0</v>
      </c>
      <c r="Y389" s="1">
        <v>88.0</v>
      </c>
      <c r="Z389" s="1">
        <v>201.0</v>
      </c>
      <c r="AA389" s="1">
        <v>0.31</v>
      </c>
      <c r="AB389" s="1">
        <v>0.04</v>
      </c>
      <c r="AC389" s="1">
        <v>0.35</v>
      </c>
      <c r="AD389" s="1">
        <v>0.31</v>
      </c>
      <c r="AE389" s="1">
        <v>0.35</v>
      </c>
      <c r="AF389" s="1">
        <v>0.47</v>
      </c>
      <c r="AG389" s="1">
        <v>0.15</v>
      </c>
      <c r="AH389" s="1">
        <v>0.62</v>
      </c>
      <c r="AI389" s="1">
        <v>0.44</v>
      </c>
      <c r="AJ389" s="1">
        <v>0.59</v>
      </c>
      <c r="AK389" s="2" t="s">
        <v>28</v>
      </c>
    </row>
    <row r="390" ht="15.75" customHeight="1">
      <c r="A390" s="1">
        <v>26.0</v>
      </c>
      <c r="B390" s="1" t="s">
        <v>65</v>
      </c>
      <c r="C390" s="1">
        <v>27.0</v>
      </c>
      <c r="D390" s="2" t="s">
        <v>540</v>
      </c>
      <c r="E390" s="1" t="s">
        <v>550</v>
      </c>
      <c r="F390" s="2" t="s">
        <v>32</v>
      </c>
      <c r="G390" s="1" t="s">
        <v>105</v>
      </c>
      <c r="H390" s="1">
        <v>35.0</v>
      </c>
      <c r="I390" s="1">
        <v>33.0</v>
      </c>
      <c r="J390" s="1">
        <v>2744.0</v>
      </c>
      <c r="K390" s="1">
        <v>30.5</v>
      </c>
      <c r="L390" s="1">
        <v>18.0</v>
      </c>
      <c r="M390" s="1">
        <v>5.0</v>
      </c>
      <c r="N390" s="1">
        <v>23.0</v>
      </c>
      <c r="O390" s="1">
        <v>17.0</v>
      </c>
      <c r="P390" s="1">
        <v>1.0</v>
      </c>
      <c r="Q390" s="1">
        <v>2.0</v>
      </c>
      <c r="R390" s="1">
        <v>5.0</v>
      </c>
      <c r="S390" s="1">
        <v>0.0</v>
      </c>
      <c r="T390" s="1">
        <v>15.3</v>
      </c>
      <c r="U390" s="1">
        <v>13.7</v>
      </c>
      <c r="V390" s="1">
        <v>6.8</v>
      </c>
      <c r="W390" s="1">
        <v>20.5</v>
      </c>
      <c r="X390" s="1">
        <v>55.0</v>
      </c>
      <c r="Y390" s="1">
        <v>105.0</v>
      </c>
      <c r="Z390" s="1">
        <v>261.0</v>
      </c>
      <c r="AA390" s="1">
        <v>0.59</v>
      </c>
      <c r="AB390" s="1">
        <v>0.16</v>
      </c>
      <c r="AC390" s="1">
        <v>0.75</v>
      </c>
      <c r="AD390" s="1">
        <v>0.56</v>
      </c>
      <c r="AE390" s="1">
        <v>0.72</v>
      </c>
      <c r="AF390" s="1">
        <v>0.5</v>
      </c>
      <c r="AG390" s="1">
        <v>0.22</v>
      </c>
      <c r="AH390" s="1">
        <v>0.73</v>
      </c>
      <c r="AI390" s="1">
        <v>0.45</v>
      </c>
      <c r="AJ390" s="1">
        <v>0.67</v>
      </c>
      <c r="AK390" s="2" t="s">
        <v>28</v>
      </c>
    </row>
    <row r="391" ht="15.75" customHeight="1">
      <c r="A391" s="1">
        <v>26.0</v>
      </c>
      <c r="B391" s="1" t="s">
        <v>67</v>
      </c>
      <c r="C391" s="1">
        <v>28.0</v>
      </c>
      <c r="D391" s="2" t="s">
        <v>540</v>
      </c>
      <c r="E391" s="1" t="s">
        <v>551</v>
      </c>
      <c r="F391" s="2" t="s">
        <v>32</v>
      </c>
      <c r="G391" s="1" t="s">
        <v>204</v>
      </c>
      <c r="H391" s="1">
        <v>33.0</v>
      </c>
      <c r="I391" s="1">
        <v>30.0</v>
      </c>
      <c r="J391" s="1">
        <v>2673.0</v>
      </c>
      <c r="K391" s="1">
        <v>29.7</v>
      </c>
      <c r="L391" s="1">
        <v>23.0</v>
      </c>
      <c r="M391" s="1">
        <v>7.0</v>
      </c>
      <c r="N391" s="1">
        <v>30.0</v>
      </c>
      <c r="O391" s="1">
        <v>13.0</v>
      </c>
      <c r="P391" s="1">
        <v>10.0</v>
      </c>
      <c r="Q391" s="1">
        <v>10.0</v>
      </c>
      <c r="R391" s="1">
        <v>3.0</v>
      </c>
      <c r="S391" s="1">
        <v>0.0</v>
      </c>
      <c r="T391" s="1">
        <v>18.9</v>
      </c>
      <c r="U391" s="1">
        <v>11.1</v>
      </c>
      <c r="V391" s="1">
        <v>7.4</v>
      </c>
      <c r="W391" s="1">
        <v>18.5</v>
      </c>
      <c r="X391" s="1">
        <v>49.0</v>
      </c>
      <c r="Y391" s="1">
        <v>132.0</v>
      </c>
      <c r="Z391" s="1">
        <v>233.0</v>
      </c>
      <c r="AA391" s="1">
        <v>0.77</v>
      </c>
      <c r="AB391" s="1">
        <v>0.24</v>
      </c>
      <c r="AC391" s="1">
        <v>1.01</v>
      </c>
      <c r="AD391" s="1">
        <v>0.44</v>
      </c>
      <c r="AE391" s="1">
        <v>0.67</v>
      </c>
      <c r="AF391" s="1">
        <v>0.63</v>
      </c>
      <c r="AG391" s="1">
        <v>0.25</v>
      </c>
      <c r="AH391" s="1">
        <v>0.88</v>
      </c>
      <c r="AI391" s="1">
        <v>0.37</v>
      </c>
      <c r="AJ391" s="1">
        <v>0.62</v>
      </c>
      <c r="AK391" s="2" t="s">
        <v>28</v>
      </c>
    </row>
    <row r="392" ht="15.75" customHeight="1">
      <c r="A392" s="1">
        <v>26.0</v>
      </c>
      <c r="B392" s="1" t="s">
        <v>69</v>
      </c>
      <c r="C392" s="1">
        <v>29.0</v>
      </c>
      <c r="D392" s="2" t="s">
        <v>540</v>
      </c>
      <c r="E392" s="1" t="s">
        <v>552</v>
      </c>
      <c r="F392" s="2" t="s">
        <v>32</v>
      </c>
      <c r="G392" s="1" t="s">
        <v>204</v>
      </c>
      <c r="H392" s="1">
        <v>17.0</v>
      </c>
      <c r="I392" s="1">
        <v>14.0</v>
      </c>
      <c r="J392" s="1">
        <v>1191.0</v>
      </c>
      <c r="K392" s="1">
        <v>13.2</v>
      </c>
      <c r="L392" s="1">
        <v>9.0</v>
      </c>
      <c r="M392" s="1">
        <v>3.0</v>
      </c>
      <c r="N392" s="1">
        <v>12.0</v>
      </c>
      <c r="O392" s="1">
        <v>8.0</v>
      </c>
      <c r="P392" s="1">
        <v>1.0</v>
      </c>
      <c r="Q392" s="1">
        <v>2.0</v>
      </c>
      <c r="R392" s="1">
        <v>2.0</v>
      </c>
      <c r="S392" s="1">
        <v>0.0</v>
      </c>
      <c r="T392" s="1">
        <v>7.4</v>
      </c>
      <c r="U392" s="1">
        <v>5.8</v>
      </c>
      <c r="V392" s="1">
        <v>4.9</v>
      </c>
      <c r="W392" s="1">
        <v>10.7</v>
      </c>
      <c r="X392" s="1">
        <v>29.0</v>
      </c>
      <c r="Y392" s="1">
        <v>67.0</v>
      </c>
      <c r="Z392" s="1">
        <v>95.0</v>
      </c>
      <c r="AA392" s="1">
        <v>0.68</v>
      </c>
      <c r="AB392" s="1">
        <v>0.23</v>
      </c>
      <c r="AC392" s="1">
        <v>0.91</v>
      </c>
      <c r="AD392" s="1">
        <v>0.6</v>
      </c>
      <c r="AE392" s="1">
        <v>0.83</v>
      </c>
      <c r="AF392" s="1">
        <v>0.56</v>
      </c>
      <c r="AG392" s="1">
        <v>0.37</v>
      </c>
      <c r="AH392" s="1">
        <v>0.93</v>
      </c>
      <c r="AI392" s="1">
        <v>0.44</v>
      </c>
      <c r="AJ392" s="1">
        <v>0.81</v>
      </c>
      <c r="AK392" s="2" t="s">
        <v>28</v>
      </c>
    </row>
    <row r="393" ht="15.75" customHeight="1">
      <c r="A393" s="1">
        <v>26.0</v>
      </c>
      <c r="B393" s="1" t="s">
        <v>73</v>
      </c>
      <c r="C393" s="1">
        <v>30.0</v>
      </c>
      <c r="D393" s="2" t="s">
        <v>540</v>
      </c>
      <c r="E393" s="1" t="s">
        <v>553</v>
      </c>
      <c r="F393" s="2" t="s">
        <v>32</v>
      </c>
      <c r="G393" s="1" t="s">
        <v>105</v>
      </c>
      <c r="H393" s="1">
        <v>21.0</v>
      </c>
      <c r="I393" s="1">
        <v>14.0</v>
      </c>
      <c r="J393" s="1">
        <v>1230.0</v>
      </c>
      <c r="K393" s="1">
        <v>13.7</v>
      </c>
      <c r="L393" s="1">
        <v>7.0</v>
      </c>
      <c r="M393" s="1">
        <v>3.0</v>
      </c>
      <c r="N393" s="1">
        <v>10.0</v>
      </c>
      <c r="O393" s="1">
        <v>6.0</v>
      </c>
      <c r="P393" s="1">
        <v>1.0</v>
      </c>
      <c r="Q393" s="1">
        <v>2.0</v>
      </c>
      <c r="R393" s="1">
        <v>4.0</v>
      </c>
      <c r="S393" s="1">
        <v>0.0</v>
      </c>
      <c r="T393" s="1">
        <v>9.0</v>
      </c>
      <c r="U393" s="1">
        <v>7.5</v>
      </c>
      <c r="V393" s="1">
        <v>2.7</v>
      </c>
      <c r="W393" s="1">
        <v>10.1</v>
      </c>
      <c r="X393" s="1">
        <v>21.0</v>
      </c>
      <c r="Y393" s="1">
        <v>68.0</v>
      </c>
      <c r="Z393" s="1">
        <v>108.0</v>
      </c>
      <c r="AA393" s="1">
        <v>0.51</v>
      </c>
      <c r="AB393" s="1">
        <v>0.22</v>
      </c>
      <c r="AC393" s="1">
        <v>0.73</v>
      </c>
      <c r="AD393" s="1">
        <v>0.44</v>
      </c>
      <c r="AE393" s="1">
        <v>0.66</v>
      </c>
      <c r="AF393" s="1">
        <v>0.66</v>
      </c>
      <c r="AG393" s="1">
        <v>0.19</v>
      </c>
      <c r="AH393" s="1">
        <v>0.86</v>
      </c>
      <c r="AI393" s="1">
        <v>0.55</v>
      </c>
      <c r="AJ393" s="1">
        <v>0.74</v>
      </c>
      <c r="AK393" s="2" t="s">
        <v>28</v>
      </c>
    </row>
    <row r="394" ht="15.75" customHeight="1">
      <c r="A394" s="1">
        <v>26.0</v>
      </c>
      <c r="B394" s="1" t="s">
        <v>101</v>
      </c>
      <c r="C394" s="1">
        <v>31.0</v>
      </c>
      <c r="D394" s="2" t="s">
        <v>540</v>
      </c>
      <c r="E394" s="1" t="s">
        <v>554</v>
      </c>
      <c r="F394" s="2" t="s">
        <v>32</v>
      </c>
      <c r="G394" s="1" t="s">
        <v>226</v>
      </c>
      <c r="H394" s="1">
        <v>30.0</v>
      </c>
      <c r="I394" s="1">
        <v>28.0</v>
      </c>
      <c r="J394" s="1">
        <v>2215.0</v>
      </c>
      <c r="K394" s="1">
        <v>24.6</v>
      </c>
      <c r="L394" s="1">
        <v>10.0</v>
      </c>
      <c r="M394" s="1">
        <v>6.0</v>
      </c>
      <c r="N394" s="1">
        <v>16.0</v>
      </c>
      <c r="O394" s="1">
        <v>8.0</v>
      </c>
      <c r="P394" s="1">
        <v>2.0</v>
      </c>
      <c r="Q394" s="1">
        <v>3.0</v>
      </c>
      <c r="R394" s="1">
        <v>0.0</v>
      </c>
      <c r="S394" s="1">
        <v>0.0</v>
      </c>
      <c r="T394" s="1">
        <v>9.7</v>
      </c>
      <c r="U394" s="1">
        <v>7.3</v>
      </c>
      <c r="V394" s="1">
        <v>5.3</v>
      </c>
      <c r="W394" s="1">
        <v>12.6</v>
      </c>
      <c r="X394" s="1">
        <v>48.0</v>
      </c>
      <c r="Y394" s="1">
        <v>155.0</v>
      </c>
      <c r="Z394" s="1">
        <v>199.0</v>
      </c>
      <c r="AA394" s="1">
        <v>0.41</v>
      </c>
      <c r="AB394" s="1">
        <v>0.24</v>
      </c>
      <c r="AC394" s="1">
        <v>0.65</v>
      </c>
      <c r="AD394" s="1">
        <v>0.33</v>
      </c>
      <c r="AE394" s="1">
        <v>0.57</v>
      </c>
      <c r="AF394" s="1">
        <v>0.39</v>
      </c>
      <c r="AG394" s="1">
        <v>0.22</v>
      </c>
      <c r="AH394" s="1">
        <v>0.61</v>
      </c>
      <c r="AI394" s="1">
        <v>0.3</v>
      </c>
      <c r="AJ394" s="1">
        <v>0.51</v>
      </c>
      <c r="AK394" s="2" t="s">
        <v>28</v>
      </c>
    </row>
    <row r="395" ht="15.75" customHeight="1">
      <c r="A395" s="1">
        <v>26.0</v>
      </c>
      <c r="B395" s="1" t="s">
        <v>106</v>
      </c>
      <c r="C395" s="1">
        <v>32.0</v>
      </c>
      <c r="D395" s="2" t="s">
        <v>540</v>
      </c>
      <c r="E395" s="1" t="s">
        <v>555</v>
      </c>
      <c r="F395" s="2" t="s">
        <v>32</v>
      </c>
      <c r="G395" s="1" t="s">
        <v>105</v>
      </c>
      <c r="H395" s="1">
        <v>5.0</v>
      </c>
      <c r="I395" s="1">
        <v>2.0</v>
      </c>
      <c r="J395" s="1">
        <v>223.0</v>
      </c>
      <c r="K395" s="1">
        <v>2.5</v>
      </c>
      <c r="L395" s="1">
        <v>1.0</v>
      </c>
      <c r="M395" s="1">
        <v>1.0</v>
      </c>
      <c r="N395" s="1">
        <v>2.0</v>
      </c>
      <c r="O395" s="1">
        <v>0.0</v>
      </c>
      <c r="P395" s="1">
        <v>1.0</v>
      </c>
      <c r="Q395" s="1">
        <v>1.0</v>
      </c>
      <c r="R395" s="1">
        <v>0.0</v>
      </c>
      <c r="S395" s="1">
        <v>0.0</v>
      </c>
      <c r="T395" s="1">
        <v>1.5</v>
      </c>
      <c r="U395" s="1">
        <v>0.7</v>
      </c>
      <c r="V395" s="1">
        <v>1.6</v>
      </c>
      <c r="W395" s="1">
        <v>2.3</v>
      </c>
      <c r="X395" s="1">
        <v>0.0</v>
      </c>
      <c r="Y395" s="1">
        <v>16.0</v>
      </c>
      <c r="Z395" s="1">
        <v>22.0</v>
      </c>
      <c r="AA395" s="1">
        <v>0.4</v>
      </c>
      <c r="AB395" s="1">
        <v>0.4</v>
      </c>
      <c r="AC395" s="1">
        <v>0.81</v>
      </c>
      <c r="AD395" s="1">
        <v>0.0</v>
      </c>
      <c r="AE395" s="1">
        <v>0.4</v>
      </c>
      <c r="AF395" s="1">
        <v>0.6</v>
      </c>
      <c r="AG395" s="1">
        <v>0.63</v>
      </c>
      <c r="AH395" s="1">
        <v>1.23</v>
      </c>
      <c r="AI395" s="1">
        <v>0.28</v>
      </c>
      <c r="AJ395" s="1">
        <v>0.91</v>
      </c>
      <c r="AK395" s="2" t="s">
        <v>28</v>
      </c>
    </row>
    <row r="396" ht="15.75" customHeight="1">
      <c r="A396" s="1">
        <v>27.0</v>
      </c>
      <c r="B396" s="1" t="s">
        <v>48</v>
      </c>
      <c r="C396" s="1">
        <v>24.0</v>
      </c>
      <c r="D396" s="2" t="s">
        <v>556</v>
      </c>
      <c r="E396" s="1" t="s">
        <v>557</v>
      </c>
      <c r="F396" s="2" t="s">
        <v>558</v>
      </c>
      <c r="G396" s="1" t="s">
        <v>33</v>
      </c>
      <c r="H396" s="1">
        <v>36.0</v>
      </c>
      <c r="I396" s="1">
        <v>34.0</v>
      </c>
      <c r="J396" s="1">
        <v>3002.0</v>
      </c>
      <c r="K396" s="1">
        <v>33.4</v>
      </c>
      <c r="L396" s="1">
        <v>31.0</v>
      </c>
      <c r="M396" s="1">
        <v>13.0</v>
      </c>
      <c r="N396" s="1">
        <v>44.0</v>
      </c>
      <c r="O396" s="1">
        <v>31.0</v>
      </c>
      <c r="P396" s="1">
        <v>0.0</v>
      </c>
      <c r="Q396" s="1">
        <v>0.0</v>
      </c>
      <c r="R396" s="1">
        <v>6.0</v>
      </c>
      <c r="S396" s="1">
        <v>1.0</v>
      </c>
      <c r="AA396" s="1">
        <v>0.93</v>
      </c>
      <c r="AB396" s="1">
        <v>0.39</v>
      </c>
      <c r="AC396" s="1">
        <v>1.32</v>
      </c>
      <c r="AD396" s="1">
        <v>0.93</v>
      </c>
      <c r="AE396" s="1">
        <v>1.32</v>
      </c>
    </row>
    <row r="397" ht="15.75" customHeight="1">
      <c r="A397" s="1">
        <v>27.0</v>
      </c>
      <c r="B397" s="1" t="s">
        <v>50</v>
      </c>
      <c r="C397" s="1">
        <v>25.0</v>
      </c>
      <c r="D397" s="2" t="s">
        <v>212</v>
      </c>
      <c r="E397" s="1" t="s">
        <v>559</v>
      </c>
      <c r="F397" s="2" t="s">
        <v>207</v>
      </c>
      <c r="G397" s="1" t="s">
        <v>195</v>
      </c>
      <c r="H397" s="1">
        <v>26.0</v>
      </c>
      <c r="I397" s="1">
        <v>17.0</v>
      </c>
      <c r="J397" s="1">
        <v>1471.0</v>
      </c>
      <c r="K397" s="1">
        <v>16.3</v>
      </c>
      <c r="L397" s="1">
        <v>4.0</v>
      </c>
      <c r="M397" s="1">
        <v>3.0</v>
      </c>
      <c r="N397" s="1">
        <v>7.0</v>
      </c>
      <c r="O397" s="1">
        <v>4.0</v>
      </c>
      <c r="P397" s="1">
        <v>0.0</v>
      </c>
      <c r="Q397" s="1">
        <v>0.0</v>
      </c>
      <c r="R397" s="1">
        <v>1.0</v>
      </c>
      <c r="S397" s="1">
        <v>0.0</v>
      </c>
      <c r="AA397" s="1">
        <v>0.24</v>
      </c>
      <c r="AB397" s="1">
        <v>0.18</v>
      </c>
      <c r="AC397" s="1">
        <v>0.43</v>
      </c>
      <c r="AD397" s="1">
        <v>0.24</v>
      </c>
      <c r="AE397" s="1">
        <v>0.43</v>
      </c>
    </row>
    <row r="398" ht="15.75" customHeight="1">
      <c r="A398" s="1">
        <v>27.0</v>
      </c>
      <c r="B398" s="1" t="s">
        <v>52</v>
      </c>
      <c r="C398" s="1">
        <v>26.0</v>
      </c>
      <c r="D398" s="2" t="s">
        <v>212</v>
      </c>
      <c r="E398" s="1" t="s">
        <v>560</v>
      </c>
      <c r="F398" s="2" t="s">
        <v>207</v>
      </c>
      <c r="G398" s="1" t="s">
        <v>33</v>
      </c>
      <c r="H398" s="1">
        <v>37.0</v>
      </c>
      <c r="I398" s="1">
        <v>36.0</v>
      </c>
      <c r="J398" s="1">
        <v>2897.0</v>
      </c>
      <c r="K398" s="1">
        <v>32.2</v>
      </c>
      <c r="L398" s="1">
        <v>16.0</v>
      </c>
      <c r="M398" s="1">
        <v>4.0</v>
      </c>
      <c r="N398" s="1">
        <v>20.0</v>
      </c>
      <c r="O398" s="1">
        <v>16.0</v>
      </c>
      <c r="P398" s="1">
        <v>0.0</v>
      </c>
      <c r="Q398" s="1">
        <v>0.0</v>
      </c>
      <c r="R398" s="1">
        <v>8.0</v>
      </c>
      <c r="S398" s="1">
        <v>0.0</v>
      </c>
      <c r="AA398" s="1">
        <v>0.5</v>
      </c>
      <c r="AB398" s="1">
        <v>0.12</v>
      </c>
      <c r="AC398" s="1">
        <v>0.62</v>
      </c>
      <c r="AD398" s="1">
        <v>0.5</v>
      </c>
      <c r="AE398" s="1">
        <v>0.62</v>
      </c>
    </row>
    <row r="399" ht="15.75" customHeight="1">
      <c r="A399" s="1">
        <v>27.0</v>
      </c>
      <c r="B399" s="1" t="s">
        <v>54</v>
      </c>
      <c r="C399" s="1">
        <v>27.0</v>
      </c>
      <c r="D399" s="2" t="s">
        <v>212</v>
      </c>
      <c r="E399" s="1" t="s">
        <v>561</v>
      </c>
      <c r="F399" s="2" t="s">
        <v>150</v>
      </c>
      <c r="G399" s="1" t="s">
        <v>380</v>
      </c>
      <c r="H399" s="1">
        <v>34.0</v>
      </c>
      <c r="I399" s="1">
        <v>26.0</v>
      </c>
      <c r="J399" s="1">
        <v>2241.0</v>
      </c>
      <c r="K399" s="1">
        <v>24.9</v>
      </c>
      <c r="L399" s="1">
        <v>5.0</v>
      </c>
      <c r="M399" s="1">
        <v>8.0</v>
      </c>
      <c r="N399" s="1">
        <v>13.0</v>
      </c>
      <c r="O399" s="1">
        <v>5.0</v>
      </c>
      <c r="P399" s="1">
        <v>0.0</v>
      </c>
      <c r="Q399" s="1">
        <v>0.0</v>
      </c>
      <c r="R399" s="1">
        <v>5.0</v>
      </c>
      <c r="S399" s="1">
        <v>0.0</v>
      </c>
      <c r="AA399" s="1">
        <v>0.2</v>
      </c>
      <c r="AB399" s="1">
        <v>0.32</v>
      </c>
      <c r="AC399" s="1">
        <v>0.52</v>
      </c>
      <c r="AD399" s="1">
        <v>0.2</v>
      </c>
      <c r="AE399" s="1">
        <v>0.52</v>
      </c>
      <c r="AK399" s="2" t="s">
        <v>28</v>
      </c>
    </row>
    <row r="400" ht="15.75" customHeight="1">
      <c r="A400" s="1">
        <v>27.0</v>
      </c>
      <c r="B400" s="1" t="s">
        <v>57</v>
      </c>
      <c r="C400" s="1">
        <v>28.0</v>
      </c>
      <c r="D400" s="2" t="s">
        <v>212</v>
      </c>
      <c r="E400" s="1" t="s">
        <v>562</v>
      </c>
      <c r="F400" s="2" t="s">
        <v>150</v>
      </c>
      <c r="G400" s="1" t="s">
        <v>33</v>
      </c>
      <c r="H400" s="1">
        <v>36.0</v>
      </c>
      <c r="I400" s="1">
        <v>36.0</v>
      </c>
      <c r="J400" s="1">
        <v>3133.0</v>
      </c>
      <c r="K400" s="1">
        <v>34.8</v>
      </c>
      <c r="L400" s="1">
        <v>24.0</v>
      </c>
      <c r="M400" s="1">
        <v>6.0</v>
      </c>
      <c r="N400" s="1">
        <v>30.0</v>
      </c>
      <c r="O400" s="1">
        <v>19.0</v>
      </c>
      <c r="P400" s="1">
        <v>5.0</v>
      </c>
      <c r="Q400" s="1">
        <v>6.0</v>
      </c>
      <c r="R400" s="1">
        <v>6.0</v>
      </c>
      <c r="S400" s="1">
        <v>1.0</v>
      </c>
      <c r="AA400" s="1">
        <v>0.69</v>
      </c>
      <c r="AB400" s="1">
        <v>0.17</v>
      </c>
      <c r="AC400" s="1">
        <v>0.86</v>
      </c>
      <c r="AD400" s="1">
        <v>0.55</v>
      </c>
      <c r="AE400" s="1">
        <v>0.72</v>
      </c>
      <c r="AK400" s="2" t="s">
        <v>28</v>
      </c>
    </row>
    <row r="401" ht="15.75" customHeight="1">
      <c r="A401" s="1">
        <v>27.0</v>
      </c>
      <c r="B401" s="1" t="s">
        <v>59</v>
      </c>
      <c r="C401" s="1">
        <v>29.0</v>
      </c>
      <c r="D401" s="2" t="s">
        <v>212</v>
      </c>
      <c r="E401" s="1" t="s">
        <v>563</v>
      </c>
      <c r="F401" s="2" t="s">
        <v>150</v>
      </c>
      <c r="G401" s="1" t="s">
        <v>322</v>
      </c>
      <c r="H401" s="1">
        <v>35.0</v>
      </c>
      <c r="I401" s="1">
        <v>33.0</v>
      </c>
      <c r="J401" s="1">
        <v>2802.0</v>
      </c>
      <c r="K401" s="1">
        <v>31.1</v>
      </c>
      <c r="L401" s="1">
        <v>13.0</v>
      </c>
      <c r="M401" s="1">
        <v>4.0</v>
      </c>
      <c r="N401" s="1">
        <v>17.0</v>
      </c>
      <c r="O401" s="1">
        <v>13.0</v>
      </c>
      <c r="P401" s="1">
        <v>0.0</v>
      </c>
      <c r="Q401" s="1">
        <v>0.0</v>
      </c>
      <c r="R401" s="1">
        <v>2.0</v>
      </c>
      <c r="S401" s="1">
        <v>1.0</v>
      </c>
      <c r="AA401" s="1">
        <v>0.42</v>
      </c>
      <c r="AB401" s="1">
        <v>0.13</v>
      </c>
      <c r="AC401" s="1">
        <v>0.55</v>
      </c>
      <c r="AD401" s="1">
        <v>0.42</v>
      </c>
      <c r="AE401" s="1">
        <v>0.55</v>
      </c>
      <c r="AK401" s="2" t="s">
        <v>28</v>
      </c>
    </row>
    <row r="402" ht="15.75" customHeight="1">
      <c r="A402" s="1">
        <v>27.0</v>
      </c>
      <c r="B402" s="1" t="s">
        <v>61</v>
      </c>
      <c r="C402" s="1">
        <v>30.0</v>
      </c>
      <c r="D402" s="2" t="s">
        <v>212</v>
      </c>
      <c r="E402" s="1" t="s">
        <v>564</v>
      </c>
      <c r="F402" s="2" t="s">
        <v>150</v>
      </c>
      <c r="G402" s="1" t="s">
        <v>384</v>
      </c>
      <c r="H402" s="1">
        <v>37.0</v>
      </c>
      <c r="I402" s="1">
        <v>37.0</v>
      </c>
      <c r="J402" s="1">
        <v>3247.0</v>
      </c>
      <c r="K402" s="1">
        <v>36.1</v>
      </c>
      <c r="L402" s="1">
        <v>20.0</v>
      </c>
      <c r="M402" s="1">
        <v>1.0</v>
      </c>
      <c r="N402" s="1">
        <v>21.0</v>
      </c>
      <c r="O402" s="1">
        <v>15.0</v>
      </c>
      <c r="P402" s="1">
        <v>5.0</v>
      </c>
      <c r="Q402" s="1">
        <v>6.0</v>
      </c>
      <c r="R402" s="1">
        <v>3.0</v>
      </c>
      <c r="S402" s="1">
        <v>0.0</v>
      </c>
      <c r="T402" s="1">
        <v>16.1</v>
      </c>
      <c r="U402" s="1">
        <v>11.3</v>
      </c>
      <c r="V402" s="1">
        <v>3.0</v>
      </c>
      <c r="W402" s="1">
        <v>14.3</v>
      </c>
      <c r="X402" s="1">
        <v>51.0</v>
      </c>
      <c r="Y402" s="1">
        <v>31.0</v>
      </c>
      <c r="Z402" s="1">
        <v>211.0</v>
      </c>
      <c r="AA402" s="1">
        <v>0.55</v>
      </c>
      <c r="AB402" s="1">
        <v>0.03</v>
      </c>
      <c r="AC402" s="1">
        <v>0.58</v>
      </c>
      <c r="AD402" s="1">
        <v>0.42</v>
      </c>
      <c r="AE402" s="1">
        <v>0.44</v>
      </c>
      <c r="AF402" s="1">
        <v>0.45</v>
      </c>
      <c r="AG402" s="1">
        <v>0.08</v>
      </c>
      <c r="AH402" s="1">
        <v>0.53</v>
      </c>
      <c r="AI402" s="1">
        <v>0.31</v>
      </c>
      <c r="AJ402" s="1">
        <v>0.4</v>
      </c>
      <c r="AK402" s="2" t="s">
        <v>28</v>
      </c>
    </row>
    <row r="403" ht="15.75" customHeight="1">
      <c r="A403" s="1">
        <v>27.0</v>
      </c>
      <c r="B403" s="1" t="s">
        <v>63</v>
      </c>
      <c r="C403" s="1">
        <v>31.0</v>
      </c>
      <c r="D403" s="2" t="s">
        <v>212</v>
      </c>
      <c r="E403" s="1" t="s">
        <v>565</v>
      </c>
      <c r="F403" s="2" t="s">
        <v>150</v>
      </c>
      <c r="G403" s="1" t="s">
        <v>384</v>
      </c>
      <c r="H403" s="1">
        <v>34.0</v>
      </c>
      <c r="I403" s="1">
        <v>30.0</v>
      </c>
      <c r="J403" s="1">
        <v>2726.0</v>
      </c>
      <c r="K403" s="1">
        <v>30.3</v>
      </c>
      <c r="L403" s="1">
        <v>18.0</v>
      </c>
      <c r="M403" s="1">
        <v>4.0</v>
      </c>
      <c r="N403" s="1">
        <v>22.0</v>
      </c>
      <c r="O403" s="1">
        <v>14.0</v>
      </c>
      <c r="P403" s="1">
        <v>4.0</v>
      </c>
      <c r="Q403" s="1">
        <v>5.0</v>
      </c>
      <c r="R403" s="1">
        <v>3.0</v>
      </c>
      <c r="S403" s="1">
        <v>1.0</v>
      </c>
      <c r="T403" s="1">
        <v>18.3</v>
      </c>
      <c r="U403" s="1">
        <v>14.4</v>
      </c>
      <c r="V403" s="1">
        <v>5.1</v>
      </c>
      <c r="W403" s="1">
        <v>19.5</v>
      </c>
      <c r="X403" s="1">
        <v>45.0</v>
      </c>
      <c r="Y403" s="1">
        <v>39.0</v>
      </c>
      <c r="Z403" s="1">
        <v>186.0</v>
      </c>
      <c r="AA403" s="1">
        <v>0.59</v>
      </c>
      <c r="AB403" s="1">
        <v>0.13</v>
      </c>
      <c r="AC403" s="1">
        <v>0.73</v>
      </c>
      <c r="AD403" s="1">
        <v>0.46</v>
      </c>
      <c r="AE403" s="1">
        <v>0.59</v>
      </c>
      <c r="AF403" s="1">
        <v>0.6</v>
      </c>
      <c r="AG403" s="1">
        <v>0.17</v>
      </c>
      <c r="AH403" s="1">
        <v>0.77</v>
      </c>
      <c r="AI403" s="1">
        <v>0.47</v>
      </c>
      <c r="AJ403" s="1">
        <v>0.64</v>
      </c>
      <c r="AK403" s="2" t="s">
        <v>28</v>
      </c>
    </row>
    <row r="404" ht="15.75" customHeight="1">
      <c r="A404" s="1">
        <v>27.0</v>
      </c>
      <c r="B404" s="1" t="s">
        <v>65</v>
      </c>
      <c r="C404" s="1">
        <v>32.0</v>
      </c>
      <c r="D404" s="2" t="s">
        <v>212</v>
      </c>
      <c r="E404" s="1" t="s">
        <v>566</v>
      </c>
      <c r="F404" s="2" t="s">
        <v>150</v>
      </c>
      <c r="G404" s="1" t="s">
        <v>105</v>
      </c>
      <c r="H404" s="1">
        <v>35.0</v>
      </c>
      <c r="I404" s="1">
        <v>34.0</v>
      </c>
      <c r="J404" s="1">
        <v>3033.0</v>
      </c>
      <c r="K404" s="1">
        <v>33.7</v>
      </c>
      <c r="L404" s="1">
        <v>23.0</v>
      </c>
      <c r="M404" s="1">
        <v>5.0</v>
      </c>
      <c r="N404" s="1">
        <v>28.0</v>
      </c>
      <c r="O404" s="1">
        <v>19.0</v>
      </c>
      <c r="P404" s="1">
        <v>4.0</v>
      </c>
      <c r="Q404" s="1">
        <v>5.0</v>
      </c>
      <c r="R404" s="1">
        <v>2.0</v>
      </c>
      <c r="S404" s="1">
        <v>0.0</v>
      </c>
      <c r="T404" s="1">
        <v>19.2</v>
      </c>
      <c r="U404" s="1">
        <v>15.3</v>
      </c>
      <c r="V404" s="1">
        <v>5.9</v>
      </c>
      <c r="W404" s="1">
        <v>21.2</v>
      </c>
      <c r="X404" s="1">
        <v>61.0</v>
      </c>
      <c r="Y404" s="1">
        <v>44.0</v>
      </c>
      <c r="Z404" s="1">
        <v>200.0</v>
      </c>
      <c r="AA404" s="1">
        <v>0.68</v>
      </c>
      <c r="AB404" s="1">
        <v>0.15</v>
      </c>
      <c r="AC404" s="1">
        <v>0.83</v>
      </c>
      <c r="AD404" s="1">
        <v>0.56</v>
      </c>
      <c r="AE404" s="1">
        <v>0.71</v>
      </c>
      <c r="AF404" s="1">
        <v>0.57</v>
      </c>
      <c r="AG404" s="1">
        <v>0.18</v>
      </c>
      <c r="AH404" s="1">
        <v>0.75</v>
      </c>
      <c r="AI404" s="1">
        <v>0.45</v>
      </c>
      <c r="AJ404" s="1">
        <v>0.63</v>
      </c>
      <c r="AK404" s="2" t="s">
        <v>28</v>
      </c>
    </row>
    <row r="405" ht="15.75" customHeight="1">
      <c r="A405" s="1">
        <v>27.0</v>
      </c>
      <c r="B405" s="1" t="s">
        <v>67</v>
      </c>
      <c r="C405" s="1">
        <v>33.0</v>
      </c>
      <c r="D405" s="2" t="s">
        <v>212</v>
      </c>
      <c r="E405" s="1" t="s">
        <v>567</v>
      </c>
      <c r="F405" s="2" t="s">
        <v>150</v>
      </c>
      <c r="G405" s="1" t="s">
        <v>105</v>
      </c>
      <c r="H405" s="1">
        <v>34.0</v>
      </c>
      <c r="I405" s="1">
        <v>31.0</v>
      </c>
      <c r="J405" s="1">
        <v>2840.0</v>
      </c>
      <c r="K405" s="1">
        <v>31.6</v>
      </c>
      <c r="L405" s="1">
        <v>15.0</v>
      </c>
      <c r="M405" s="1">
        <v>9.0</v>
      </c>
      <c r="N405" s="1">
        <v>24.0</v>
      </c>
      <c r="O405" s="1">
        <v>7.0</v>
      </c>
      <c r="P405" s="1">
        <v>8.0</v>
      </c>
      <c r="Q405" s="1">
        <v>9.0</v>
      </c>
      <c r="R405" s="1">
        <v>1.0</v>
      </c>
      <c r="S405" s="1">
        <v>0.0</v>
      </c>
      <c r="T405" s="1">
        <v>19.9</v>
      </c>
      <c r="U405" s="1">
        <v>12.8</v>
      </c>
      <c r="V405" s="1">
        <v>4.7</v>
      </c>
      <c r="W405" s="1">
        <v>17.5</v>
      </c>
      <c r="X405" s="1">
        <v>57.0</v>
      </c>
      <c r="Y405" s="1">
        <v>31.0</v>
      </c>
      <c r="Z405" s="1">
        <v>202.0</v>
      </c>
      <c r="AA405" s="1">
        <v>0.48</v>
      </c>
      <c r="AB405" s="1">
        <v>0.29</v>
      </c>
      <c r="AC405" s="1">
        <v>0.76</v>
      </c>
      <c r="AD405" s="1">
        <v>0.22</v>
      </c>
      <c r="AE405" s="1">
        <v>0.51</v>
      </c>
      <c r="AF405" s="1">
        <v>0.63</v>
      </c>
      <c r="AG405" s="1">
        <v>0.15</v>
      </c>
      <c r="AH405" s="1">
        <v>0.78</v>
      </c>
      <c r="AI405" s="1">
        <v>0.41</v>
      </c>
      <c r="AJ405" s="1">
        <v>0.55</v>
      </c>
      <c r="AK405" s="2" t="s">
        <v>28</v>
      </c>
    </row>
    <row r="406" ht="15.75" customHeight="1">
      <c r="A406" s="1">
        <v>27.0</v>
      </c>
      <c r="B406" s="1" t="s">
        <v>69</v>
      </c>
      <c r="C406" s="1">
        <v>34.0</v>
      </c>
      <c r="D406" s="2" t="s">
        <v>212</v>
      </c>
      <c r="E406" s="1" t="s">
        <v>568</v>
      </c>
      <c r="F406" s="2" t="s">
        <v>150</v>
      </c>
      <c r="G406" s="1" t="s">
        <v>226</v>
      </c>
      <c r="H406" s="1">
        <v>25.0</v>
      </c>
      <c r="I406" s="1">
        <v>20.0</v>
      </c>
      <c r="J406" s="1">
        <v>1806.0</v>
      </c>
      <c r="K406" s="1">
        <v>20.1</v>
      </c>
      <c r="L406" s="1">
        <v>15.0</v>
      </c>
      <c r="M406" s="1">
        <v>2.0</v>
      </c>
      <c r="N406" s="1">
        <v>17.0</v>
      </c>
      <c r="O406" s="1">
        <v>15.0</v>
      </c>
      <c r="P406" s="1">
        <v>0.0</v>
      </c>
      <c r="Q406" s="1">
        <v>0.0</v>
      </c>
      <c r="R406" s="1">
        <v>2.0</v>
      </c>
      <c r="S406" s="1">
        <v>0.0</v>
      </c>
      <c r="T406" s="1">
        <v>10.8</v>
      </c>
      <c r="U406" s="1">
        <v>10.8</v>
      </c>
      <c r="V406" s="1">
        <v>1.4</v>
      </c>
      <c r="W406" s="1">
        <v>12.2</v>
      </c>
      <c r="X406" s="1">
        <v>37.0</v>
      </c>
      <c r="Y406" s="1">
        <v>28.0</v>
      </c>
      <c r="Z406" s="1">
        <v>112.0</v>
      </c>
      <c r="AA406" s="1">
        <v>0.75</v>
      </c>
      <c r="AB406" s="1">
        <v>0.1</v>
      </c>
      <c r="AC406" s="1">
        <v>0.85</v>
      </c>
      <c r="AD406" s="1">
        <v>0.75</v>
      </c>
      <c r="AE406" s="1">
        <v>0.85</v>
      </c>
      <c r="AF406" s="1">
        <v>0.54</v>
      </c>
      <c r="AG406" s="1">
        <v>0.07</v>
      </c>
      <c r="AH406" s="1">
        <v>0.61</v>
      </c>
      <c r="AI406" s="1">
        <v>0.54</v>
      </c>
      <c r="AJ406" s="1">
        <v>0.61</v>
      </c>
      <c r="AK406" s="2" t="s">
        <v>28</v>
      </c>
    </row>
    <row r="407" ht="15.75" customHeight="1">
      <c r="A407" s="1">
        <v>27.0</v>
      </c>
      <c r="B407" s="1" t="s">
        <v>73</v>
      </c>
      <c r="C407" s="1">
        <v>35.0</v>
      </c>
      <c r="D407" s="2" t="s">
        <v>212</v>
      </c>
      <c r="E407" s="1" t="s">
        <v>569</v>
      </c>
      <c r="F407" s="2" t="s">
        <v>150</v>
      </c>
      <c r="G407" s="1" t="s">
        <v>395</v>
      </c>
      <c r="H407" s="1">
        <v>37.0</v>
      </c>
      <c r="I407" s="1">
        <v>19.0</v>
      </c>
      <c r="J407" s="1">
        <v>1857.0</v>
      </c>
      <c r="K407" s="1">
        <v>20.6</v>
      </c>
      <c r="L407" s="1">
        <v>3.0</v>
      </c>
      <c r="M407" s="1">
        <v>4.0</v>
      </c>
      <c r="N407" s="1">
        <v>7.0</v>
      </c>
      <c r="O407" s="1">
        <v>3.0</v>
      </c>
      <c r="P407" s="1">
        <v>0.0</v>
      </c>
      <c r="Q407" s="1">
        <v>1.0</v>
      </c>
      <c r="R407" s="1">
        <v>1.0</v>
      </c>
      <c r="S407" s="1">
        <v>0.0</v>
      </c>
      <c r="T407" s="1">
        <v>6.7</v>
      </c>
      <c r="U407" s="1">
        <v>5.9</v>
      </c>
      <c r="V407" s="1">
        <v>1.4</v>
      </c>
      <c r="W407" s="1">
        <v>7.3</v>
      </c>
      <c r="X407" s="1">
        <v>16.0</v>
      </c>
      <c r="Y407" s="1">
        <v>14.0</v>
      </c>
      <c r="Z407" s="1">
        <v>101.0</v>
      </c>
      <c r="AA407" s="1">
        <v>0.15</v>
      </c>
      <c r="AB407" s="1">
        <v>0.19</v>
      </c>
      <c r="AC407" s="1">
        <v>0.34</v>
      </c>
      <c r="AD407" s="1">
        <v>0.15</v>
      </c>
      <c r="AE407" s="1">
        <v>0.34</v>
      </c>
      <c r="AF407" s="1">
        <v>0.32</v>
      </c>
      <c r="AG407" s="1">
        <v>0.07</v>
      </c>
      <c r="AH407" s="1">
        <v>0.39</v>
      </c>
      <c r="AI407" s="1">
        <v>0.29</v>
      </c>
      <c r="AJ407" s="1">
        <v>0.35</v>
      </c>
      <c r="AK407" s="2" t="s">
        <v>28</v>
      </c>
    </row>
    <row r="408" ht="15.75" customHeight="1">
      <c r="A408" s="1">
        <v>27.0</v>
      </c>
      <c r="B408" s="1" t="s">
        <v>101</v>
      </c>
      <c r="C408" s="1">
        <v>36.0</v>
      </c>
      <c r="D408" s="2" t="s">
        <v>212</v>
      </c>
      <c r="E408" s="1" t="s">
        <v>570</v>
      </c>
      <c r="F408" s="2" t="s">
        <v>207</v>
      </c>
      <c r="G408" s="1" t="s">
        <v>33</v>
      </c>
      <c r="H408" s="1">
        <v>35.0</v>
      </c>
      <c r="I408" s="1">
        <v>18.0</v>
      </c>
      <c r="J408" s="1">
        <v>1768.0</v>
      </c>
      <c r="K408" s="1">
        <v>19.6</v>
      </c>
      <c r="L408" s="1">
        <v>18.0</v>
      </c>
      <c r="M408" s="1">
        <v>2.0</v>
      </c>
      <c r="N408" s="1">
        <v>20.0</v>
      </c>
      <c r="O408" s="1">
        <v>14.0</v>
      </c>
      <c r="P408" s="1">
        <v>4.0</v>
      </c>
      <c r="Q408" s="1">
        <v>5.0</v>
      </c>
      <c r="R408" s="1">
        <v>4.0</v>
      </c>
      <c r="S408" s="1">
        <v>0.0</v>
      </c>
      <c r="T408" s="1">
        <v>17.1</v>
      </c>
      <c r="U408" s="1">
        <v>13.1</v>
      </c>
      <c r="V408" s="1">
        <v>2.3</v>
      </c>
      <c r="W408" s="1">
        <v>15.4</v>
      </c>
      <c r="X408" s="1">
        <v>13.0</v>
      </c>
      <c r="Y408" s="1">
        <v>22.0</v>
      </c>
      <c r="Z408" s="1">
        <v>105.0</v>
      </c>
      <c r="AA408" s="1">
        <v>0.92</v>
      </c>
      <c r="AB408" s="1">
        <v>0.1</v>
      </c>
      <c r="AC408" s="1">
        <v>1.02</v>
      </c>
      <c r="AD408" s="1">
        <v>0.71</v>
      </c>
      <c r="AE408" s="1">
        <v>0.81</v>
      </c>
      <c r="AF408" s="1">
        <v>0.87</v>
      </c>
      <c r="AG408" s="1">
        <v>0.12</v>
      </c>
      <c r="AH408" s="1">
        <v>0.99</v>
      </c>
      <c r="AI408" s="1">
        <v>0.67</v>
      </c>
      <c r="AJ408" s="1">
        <v>0.79</v>
      </c>
      <c r="AK408" s="2" t="s">
        <v>28</v>
      </c>
    </row>
    <row r="409" ht="15.75" customHeight="1">
      <c r="A409" s="1">
        <v>27.0</v>
      </c>
      <c r="B409" s="1" t="s">
        <v>106</v>
      </c>
      <c r="C409" s="1">
        <v>37.0</v>
      </c>
      <c r="D409" s="2" t="s">
        <v>212</v>
      </c>
      <c r="E409" s="1" t="s">
        <v>571</v>
      </c>
      <c r="F409" s="2" t="s">
        <v>150</v>
      </c>
      <c r="G409" s="1" t="s">
        <v>208</v>
      </c>
      <c r="H409" s="1">
        <v>14.0</v>
      </c>
      <c r="I409" s="1">
        <v>14.0</v>
      </c>
      <c r="J409" s="1">
        <v>1133.0</v>
      </c>
      <c r="K409" s="1">
        <v>12.6</v>
      </c>
      <c r="L409" s="1">
        <v>6.0</v>
      </c>
      <c r="M409" s="1">
        <v>3.0</v>
      </c>
      <c r="N409" s="1">
        <v>9.0</v>
      </c>
      <c r="O409" s="1">
        <v>5.0</v>
      </c>
      <c r="P409" s="1">
        <v>1.0</v>
      </c>
      <c r="Q409" s="1">
        <v>1.0</v>
      </c>
      <c r="R409" s="1">
        <v>4.0</v>
      </c>
      <c r="S409" s="1">
        <v>0.0</v>
      </c>
      <c r="T409" s="1">
        <v>4.6</v>
      </c>
      <c r="U409" s="1">
        <v>3.9</v>
      </c>
      <c r="V409" s="1">
        <v>2.0</v>
      </c>
      <c r="W409" s="1">
        <v>5.8</v>
      </c>
      <c r="X409" s="1">
        <v>14.0</v>
      </c>
      <c r="Y409" s="1">
        <v>11.0</v>
      </c>
      <c r="Z409" s="1">
        <v>48.0</v>
      </c>
      <c r="AA409" s="1">
        <v>0.48</v>
      </c>
      <c r="AB409" s="1">
        <v>0.24</v>
      </c>
      <c r="AC409" s="1">
        <v>0.71</v>
      </c>
      <c r="AD409" s="1">
        <v>0.4</v>
      </c>
      <c r="AE409" s="1">
        <v>0.64</v>
      </c>
      <c r="AF409" s="1">
        <v>0.37</v>
      </c>
      <c r="AG409" s="1">
        <v>0.16</v>
      </c>
      <c r="AH409" s="1">
        <v>0.53</v>
      </c>
      <c r="AI409" s="1">
        <v>0.31</v>
      </c>
      <c r="AJ409" s="1">
        <v>0.46</v>
      </c>
      <c r="AK409" s="2" t="s">
        <v>28</v>
      </c>
    </row>
    <row r="410" ht="15.75" customHeight="1">
      <c r="A410" s="1">
        <v>28.0</v>
      </c>
      <c r="B410" s="1" t="s">
        <v>61</v>
      </c>
      <c r="C410" s="1">
        <v>17.0</v>
      </c>
      <c r="D410" s="2" t="s">
        <v>270</v>
      </c>
      <c r="E410" s="1" t="s">
        <v>572</v>
      </c>
      <c r="F410" s="2" t="s">
        <v>573</v>
      </c>
      <c r="G410" s="1" t="s">
        <v>195</v>
      </c>
      <c r="H410" s="1">
        <v>9.0</v>
      </c>
      <c r="I410" s="1">
        <v>9.0</v>
      </c>
      <c r="J410" s="1">
        <v>810.0</v>
      </c>
      <c r="K410" s="1">
        <v>9.0</v>
      </c>
      <c r="L410" s="1">
        <v>6.0</v>
      </c>
      <c r="M410" s="1">
        <v>3.0</v>
      </c>
      <c r="N410" s="1">
        <v>9.0</v>
      </c>
      <c r="O410" s="1">
        <v>6.0</v>
      </c>
      <c r="P410" s="1">
        <v>0.0</v>
      </c>
      <c r="Q410" s="1">
        <v>0.0</v>
      </c>
      <c r="R410" s="1">
        <v>1.0</v>
      </c>
      <c r="S410" s="1">
        <v>0.0</v>
      </c>
      <c r="AA410" s="1">
        <v>0.67</v>
      </c>
      <c r="AB410" s="1">
        <v>0.33</v>
      </c>
      <c r="AC410" s="1">
        <v>1.0</v>
      </c>
      <c r="AD410" s="1">
        <v>0.67</v>
      </c>
      <c r="AE410" s="1">
        <v>1.0</v>
      </c>
      <c r="AK410" s="2" t="s">
        <v>28</v>
      </c>
    </row>
    <row r="411" ht="15.75" customHeight="1">
      <c r="A411" s="1">
        <v>28.0</v>
      </c>
      <c r="B411" s="1" t="s">
        <v>61</v>
      </c>
      <c r="C411" s="1">
        <v>17.0</v>
      </c>
      <c r="D411" s="2" t="s">
        <v>270</v>
      </c>
      <c r="E411" s="1" t="s">
        <v>574</v>
      </c>
      <c r="F411" s="2" t="s">
        <v>150</v>
      </c>
      <c r="G411" s="1" t="s">
        <v>33</v>
      </c>
      <c r="H411" s="1">
        <v>5.0</v>
      </c>
      <c r="I411" s="1">
        <v>0.0</v>
      </c>
      <c r="J411" s="1">
        <v>49.0</v>
      </c>
      <c r="K411" s="1">
        <v>0.5</v>
      </c>
      <c r="L411" s="1">
        <v>0.0</v>
      </c>
      <c r="M411" s="1">
        <v>1.0</v>
      </c>
      <c r="N411" s="1">
        <v>1.0</v>
      </c>
      <c r="O411" s="1">
        <v>0.0</v>
      </c>
      <c r="P411" s="1">
        <v>0.0</v>
      </c>
      <c r="Q411" s="1">
        <v>0.0</v>
      </c>
      <c r="R411" s="1">
        <v>0.0</v>
      </c>
      <c r="S411" s="1">
        <v>0.0</v>
      </c>
      <c r="T411" s="1">
        <v>0.0</v>
      </c>
      <c r="U411" s="1">
        <v>0.0</v>
      </c>
      <c r="V411" s="1">
        <v>0.3</v>
      </c>
      <c r="W411" s="1">
        <v>0.3</v>
      </c>
      <c r="X411" s="1">
        <v>6.0</v>
      </c>
      <c r="Y411" s="1">
        <v>0.0</v>
      </c>
      <c r="Z411" s="1">
        <v>3.0</v>
      </c>
      <c r="AA411" s="1">
        <v>0.0</v>
      </c>
      <c r="AB411" s="1">
        <v>1.84</v>
      </c>
      <c r="AC411" s="1">
        <v>1.84</v>
      </c>
      <c r="AD411" s="1">
        <v>0.0</v>
      </c>
      <c r="AE411" s="1">
        <v>1.84</v>
      </c>
      <c r="AF411" s="1">
        <v>0.0</v>
      </c>
      <c r="AG411" s="1">
        <v>0.61</v>
      </c>
      <c r="AH411" s="1">
        <v>0.61</v>
      </c>
      <c r="AI411" s="1">
        <v>0.0</v>
      </c>
      <c r="AJ411" s="1">
        <v>0.61</v>
      </c>
      <c r="AK411" s="2" t="s">
        <v>28</v>
      </c>
    </row>
    <row r="412" ht="15.75" customHeight="1">
      <c r="A412" s="1">
        <v>28.0</v>
      </c>
      <c r="B412" s="1" t="s">
        <v>63</v>
      </c>
      <c r="C412" s="1">
        <v>18.0</v>
      </c>
      <c r="D412" s="2" t="s">
        <v>270</v>
      </c>
      <c r="E412" s="1" t="s">
        <v>575</v>
      </c>
      <c r="F412" s="2" t="s">
        <v>150</v>
      </c>
      <c r="G412" s="1" t="s">
        <v>33</v>
      </c>
      <c r="H412" s="1">
        <v>13.0</v>
      </c>
      <c r="I412" s="1">
        <v>3.0</v>
      </c>
      <c r="J412" s="1">
        <v>335.0</v>
      </c>
      <c r="K412" s="1">
        <v>3.7</v>
      </c>
      <c r="L412" s="1">
        <v>1.0</v>
      </c>
      <c r="M412" s="1">
        <v>0.0</v>
      </c>
      <c r="N412" s="1">
        <v>1.0</v>
      </c>
      <c r="O412" s="1">
        <v>1.0</v>
      </c>
      <c r="P412" s="1">
        <v>0.0</v>
      </c>
      <c r="Q412" s="1">
        <v>0.0</v>
      </c>
      <c r="R412" s="1">
        <v>0.0</v>
      </c>
      <c r="S412" s="1">
        <v>0.0</v>
      </c>
      <c r="T412" s="1">
        <v>2.1</v>
      </c>
      <c r="U412" s="1">
        <v>2.1</v>
      </c>
      <c r="V412" s="1">
        <v>0.9</v>
      </c>
      <c r="W412" s="1">
        <v>3.0</v>
      </c>
      <c r="X412" s="1">
        <v>23.0</v>
      </c>
      <c r="Y412" s="1">
        <v>18.0</v>
      </c>
      <c r="Z412" s="1">
        <v>35.0</v>
      </c>
      <c r="AA412" s="1">
        <v>0.27</v>
      </c>
      <c r="AB412" s="1">
        <v>0.0</v>
      </c>
      <c r="AC412" s="1">
        <v>0.27</v>
      </c>
      <c r="AD412" s="1">
        <v>0.27</v>
      </c>
      <c r="AE412" s="1">
        <v>0.27</v>
      </c>
      <c r="AF412" s="1">
        <v>0.57</v>
      </c>
      <c r="AG412" s="1">
        <v>0.23</v>
      </c>
      <c r="AH412" s="1">
        <v>0.8</v>
      </c>
      <c r="AI412" s="1">
        <v>0.57</v>
      </c>
      <c r="AJ412" s="1">
        <v>0.8</v>
      </c>
      <c r="AK412" s="2" t="s">
        <v>28</v>
      </c>
    </row>
    <row r="413" ht="15.75" customHeight="1">
      <c r="A413" s="1">
        <v>28.0</v>
      </c>
      <c r="B413" s="1" t="s">
        <v>65</v>
      </c>
      <c r="C413" s="1">
        <v>19.0</v>
      </c>
      <c r="D413" s="2" t="s">
        <v>270</v>
      </c>
      <c r="E413" s="1" t="s">
        <v>576</v>
      </c>
      <c r="F413" s="2" t="s">
        <v>150</v>
      </c>
      <c r="G413" s="1" t="s">
        <v>38</v>
      </c>
      <c r="H413" s="1">
        <v>23.0</v>
      </c>
      <c r="I413" s="1">
        <v>9.0</v>
      </c>
      <c r="J413" s="1">
        <v>901.0</v>
      </c>
      <c r="K413" s="1">
        <v>10.0</v>
      </c>
      <c r="L413" s="1">
        <v>5.0</v>
      </c>
      <c r="M413" s="1">
        <v>2.0</v>
      </c>
      <c r="N413" s="1">
        <v>7.0</v>
      </c>
      <c r="O413" s="1">
        <v>5.0</v>
      </c>
      <c r="P413" s="1">
        <v>0.0</v>
      </c>
      <c r="Q413" s="1">
        <v>0.0</v>
      </c>
      <c r="R413" s="1">
        <v>0.0</v>
      </c>
      <c r="S413" s="1">
        <v>0.0</v>
      </c>
      <c r="T413" s="1">
        <v>3.3</v>
      </c>
      <c r="U413" s="1">
        <v>3.3</v>
      </c>
      <c r="V413" s="1">
        <v>1.2</v>
      </c>
      <c r="W413" s="1">
        <v>4.5</v>
      </c>
      <c r="X413" s="1">
        <v>36.0</v>
      </c>
      <c r="Y413" s="1">
        <v>49.0</v>
      </c>
      <c r="Z413" s="1">
        <v>102.0</v>
      </c>
      <c r="AA413" s="1">
        <v>0.5</v>
      </c>
      <c r="AB413" s="1">
        <v>0.2</v>
      </c>
      <c r="AC413" s="1">
        <v>0.7</v>
      </c>
      <c r="AD413" s="1">
        <v>0.5</v>
      </c>
      <c r="AE413" s="1">
        <v>0.7</v>
      </c>
      <c r="AF413" s="1">
        <v>0.33</v>
      </c>
      <c r="AG413" s="1">
        <v>0.12</v>
      </c>
      <c r="AH413" s="1">
        <v>0.45</v>
      </c>
      <c r="AI413" s="1">
        <v>0.33</v>
      </c>
      <c r="AJ413" s="1">
        <v>0.45</v>
      </c>
      <c r="AK413" s="2" t="s">
        <v>28</v>
      </c>
    </row>
    <row r="414" ht="15.75" customHeight="1">
      <c r="A414" s="1">
        <v>28.0</v>
      </c>
      <c r="B414" s="1" t="s">
        <v>67</v>
      </c>
      <c r="C414" s="1">
        <v>20.0</v>
      </c>
      <c r="D414" s="2" t="s">
        <v>270</v>
      </c>
      <c r="E414" s="1" t="s">
        <v>577</v>
      </c>
      <c r="F414" s="2" t="s">
        <v>150</v>
      </c>
      <c r="G414" s="1" t="s">
        <v>33</v>
      </c>
      <c r="H414" s="1">
        <v>28.0</v>
      </c>
      <c r="I414" s="1">
        <v>17.0</v>
      </c>
      <c r="J414" s="1">
        <v>1616.0</v>
      </c>
      <c r="K414" s="1">
        <v>18.0</v>
      </c>
      <c r="L414" s="1">
        <v>9.0</v>
      </c>
      <c r="M414" s="1">
        <v>5.0</v>
      </c>
      <c r="N414" s="1">
        <v>14.0</v>
      </c>
      <c r="O414" s="1">
        <v>9.0</v>
      </c>
      <c r="P414" s="1">
        <v>0.0</v>
      </c>
      <c r="Q414" s="1">
        <v>0.0</v>
      </c>
      <c r="R414" s="1">
        <v>0.0</v>
      </c>
      <c r="S414" s="1">
        <v>0.0</v>
      </c>
      <c r="T414" s="1">
        <v>5.0</v>
      </c>
      <c r="U414" s="1">
        <v>5.0</v>
      </c>
      <c r="V414" s="1">
        <v>3.6</v>
      </c>
      <c r="W414" s="1">
        <v>8.6</v>
      </c>
      <c r="X414" s="1">
        <v>81.0</v>
      </c>
      <c r="Y414" s="1">
        <v>69.0</v>
      </c>
      <c r="Z414" s="1">
        <v>213.0</v>
      </c>
      <c r="AA414" s="1">
        <v>0.5</v>
      </c>
      <c r="AB414" s="1">
        <v>0.28</v>
      </c>
      <c r="AC414" s="1">
        <v>0.78</v>
      </c>
      <c r="AD414" s="1">
        <v>0.5</v>
      </c>
      <c r="AE414" s="1">
        <v>0.78</v>
      </c>
      <c r="AF414" s="1">
        <v>0.28</v>
      </c>
      <c r="AG414" s="1">
        <v>0.2</v>
      </c>
      <c r="AH414" s="1">
        <v>0.48</v>
      </c>
      <c r="AI414" s="1">
        <v>0.28</v>
      </c>
      <c r="AJ414" s="1">
        <v>0.48</v>
      </c>
      <c r="AK414" s="2" t="s">
        <v>28</v>
      </c>
    </row>
    <row r="415" ht="15.75" customHeight="1">
      <c r="A415" s="1">
        <v>28.0</v>
      </c>
      <c r="B415" s="1" t="s">
        <v>69</v>
      </c>
      <c r="C415" s="1">
        <v>21.0</v>
      </c>
      <c r="D415" s="2" t="s">
        <v>270</v>
      </c>
      <c r="E415" s="1" t="s">
        <v>578</v>
      </c>
      <c r="F415" s="2" t="s">
        <v>150</v>
      </c>
      <c r="G415" s="1" t="s">
        <v>33</v>
      </c>
      <c r="H415" s="1">
        <v>28.0</v>
      </c>
      <c r="I415" s="1">
        <v>24.0</v>
      </c>
      <c r="J415" s="1">
        <v>2128.0</v>
      </c>
      <c r="K415" s="1">
        <v>23.6</v>
      </c>
      <c r="L415" s="1">
        <v>9.0</v>
      </c>
      <c r="M415" s="1">
        <v>5.0</v>
      </c>
      <c r="N415" s="1">
        <v>14.0</v>
      </c>
      <c r="O415" s="1">
        <v>9.0</v>
      </c>
      <c r="P415" s="1">
        <v>0.0</v>
      </c>
      <c r="Q415" s="1">
        <v>0.0</v>
      </c>
      <c r="R415" s="1">
        <v>1.0</v>
      </c>
      <c r="S415" s="1">
        <v>0.0</v>
      </c>
      <c r="T415" s="1">
        <v>9.4</v>
      </c>
      <c r="U415" s="1">
        <v>9.4</v>
      </c>
      <c r="V415" s="1">
        <v>6.3</v>
      </c>
      <c r="W415" s="1">
        <v>15.7</v>
      </c>
      <c r="X415" s="1">
        <v>71.0</v>
      </c>
      <c r="Y415" s="1">
        <v>98.0</v>
      </c>
      <c r="Z415" s="1">
        <v>248.0</v>
      </c>
      <c r="AA415" s="1">
        <v>0.38</v>
      </c>
      <c r="AB415" s="1">
        <v>0.21</v>
      </c>
      <c r="AC415" s="1">
        <v>0.59</v>
      </c>
      <c r="AD415" s="1">
        <v>0.38</v>
      </c>
      <c r="AE415" s="1">
        <v>0.59</v>
      </c>
      <c r="AF415" s="1">
        <v>0.4</v>
      </c>
      <c r="AG415" s="1">
        <v>0.27</v>
      </c>
      <c r="AH415" s="1">
        <v>0.66</v>
      </c>
      <c r="AI415" s="1">
        <v>0.4</v>
      </c>
      <c r="AJ415" s="1">
        <v>0.66</v>
      </c>
      <c r="AK415" s="2" t="s">
        <v>28</v>
      </c>
    </row>
    <row r="416" ht="15.75" customHeight="1">
      <c r="A416" s="1">
        <v>28.0</v>
      </c>
      <c r="B416" s="1" t="s">
        <v>73</v>
      </c>
      <c r="C416" s="1">
        <v>22.0</v>
      </c>
      <c r="D416" s="2" t="s">
        <v>270</v>
      </c>
      <c r="E416" s="1" t="s">
        <v>579</v>
      </c>
      <c r="F416" s="2" t="s">
        <v>150</v>
      </c>
      <c r="G416" s="1" t="s">
        <v>33</v>
      </c>
      <c r="H416" s="1">
        <v>32.0</v>
      </c>
      <c r="I416" s="1">
        <v>22.0</v>
      </c>
      <c r="J416" s="1">
        <v>1842.0</v>
      </c>
      <c r="K416" s="1">
        <v>20.5</v>
      </c>
      <c r="L416" s="1">
        <v>11.0</v>
      </c>
      <c r="M416" s="1">
        <v>6.0</v>
      </c>
      <c r="N416" s="1">
        <v>17.0</v>
      </c>
      <c r="O416" s="1">
        <v>11.0</v>
      </c>
      <c r="P416" s="1">
        <v>0.0</v>
      </c>
      <c r="Q416" s="1">
        <v>0.0</v>
      </c>
      <c r="R416" s="1">
        <v>1.0</v>
      </c>
      <c r="S416" s="1">
        <v>0.0</v>
      </c>
      <c r="T416" s="1">
        <v>5.9</v>
      </c>
      <c r="U416" s="1">
        <v>5.9</v>
      </c>
      <c r="V416" s="1">
        <v>4.7</v>
      </c>
      <c r="W416" s="1">
        <v>10.6</v>
      </c>
      <c r="X416" s="1">
        <v>68.0</v>
      </c>
      <c r="Y416" s="1">
        <v>88.0</v>
      </c>
      <c r="Z416" s="1">
        <v>275.0</v>
      </c>
      <c r="AA416" s="1">
        <v>0.54</v>
      </c>
      <c r="AB416" s="1">
        <v>0.29</v>
      </c>
      <c r="AC416" s="1">
        <v>0.83</v>
      </c>
      <c r="AD416" s="1">
        <v>0.54</v>
      </c>
      <c r="AE416" s="1">
        <v>0.83</v>
      </c>
      <c r="AF416" s="1">
        <v>0.29</v>
      </c>
      <c r="AG416" s="1">
        <v>0.23</v>
      </c>
      <c r="AH416" s="1">
        <v>0.52</v>
      </c>
      <c r="AI416" s="1">
        <v>0.29</v>
      </c>
      <c r="AJ416" s="1">
        <v>0.52</v>
      </c>
      <c r="AK416" s="2" t="s">
        <v>28</v>
      </c>
    </row>
    <row r="417" ht="15.75" customHeight="1">
      <c r="A417" s="1">
        <v>28.0</v>
      </c>
      <c r="B417" s="1" t="s">
        <v>101</v>
      </c>
      <c r="C417" s="1">
        <v>23.0</v>
      </c>
      <c r="D417" s="2" t="s">
        <v>270</v>
      </c>
      <c r="E417" s="1" t="s">
        <v>580</v>
      </c>
      <c r="F417" s="2" t="s">
        <v>150</v>
      </c>
      <c r="G417" s="1" t="s">
        <v>33</v>
      </c>
      <c r="H417" s="1">
        <v>35.0</v>
      </c>
      <c r="I417" s="1">
        <v>33.0</v>
      </c>
      <c r="J417" s="1">
        <v>2857.0</v>
      </c>
      <c r="K417" s="1">
        <v>31.7</v>
      </c>
      <c r="L417" s="1">
        <v>19.0</v>
      </c>
      <c r="M417" s="1">
        <v>8.0</v>
      </c>
      <c r="N417" s="1">
        <v>27.0</v>
      </c>
      <c r="O417" s="1">
        <v>19.0</v>
      </c>
      <c r="P417" s="1">
        <v>0.0</v>
      </c>
      <c r="Q417" s="1">
        <v>0.0</v>
      </c>
      <c r="R417" s="1">
        <v>2.0</v>
      </c>
      <c r="S417" s="1">
        <v>0.0</v>
      </c>
      <c r="T417" s="1">
        <v>10.3</v>
      </c>
      <c r="U417" s="1">
        <v>10.3</v>
      </c>
      <c r="V417" s="1">
        <v>8.4</v>
      </c>
      <c r="W417" s="1">
        <v>18.7</v>
      </c>
      <c r="X417" s="1">
        <v>93.0</v>
      </c>
      <c r="Y417" s="1">
        <v>168.0</v>
      </c>
      <c r="Z417" s="1">
        <v>269.0</v>
      </c>
      <c r="AA417" s="1">
        <v>0.6</v>
      </c>
      <c r="AB417" s="1">
        <v>0.25</v>
      </c>
      <c r="AC417" s="1">
        <v>0.85</v>
      </c>
      <c r="AD417" s="1">
        <v>0.6</v>
      </c>
      <c r="AE417" s="1">
        <v>0.85</v>
      </c>
      <c r="AF417" s="1">
        <v>0.33</v>
      </c>
      <c r="AG417" s="1">
        <v>0.26</v>
      </c>
      <c r="AH417" s="1">
        <v>0.59</v>
      </c>
      <c r="AI417" s="1">
        <v>0.33</v>
      </c>
      <c r="AJ417" s="1">
        <v>0.59</v>
      </c>
      <c r="AK417" s="2" t="s">
        <v>28</v>
      </c>
    </row>
    <row r="418" ht="15.75" customHeight="1">
      <c r="A418" s="1">
        <v>28.0</v>
      </c>
      <c r="B418" s="1" t="s">
        <v>106</v>
      </c>
      <c r="C418" s="1">
        <v>24.0</v>
      </c>
      <c r="D418" s="2" t="s">
        <v>270</v>
      </c>
      <c r="E418" s="1" t="s">
        <v>581</v>
      </c>
      <c r="F418" s="2" t="s">
        <v>150</v>
      </c>
      <c r="G418" s="1" t="s">
        <v>155</v>
      </c>
      <c r="H418" s="1">
        <v>10.0</v>
      </c>
      <c r="I418" s="1">
        <v>6.0</v>
      </c>
      <c r="J418" s="1">
        <v>630.0</v>
      </c>
      <c r="K418" s="1">
        <v>7.0</v>
      </c>
      <c r="L418" s="1">
        <v>0.0</v>
      </c>
      <c r="M418" s="1">
        <v>1.0</v>
      </c>
      <c r="N418" s="1">
        <v>1.0</v>
      </c>
      <c r="O418" s="1">
        <v>0.0</v>
      </c>
      <c r="P418" s="1">
        <v>0.0</v>
      </c>
      <c r="Q418" s="1">
        <v>0.0</v>
      </c>
      <c r="R418" s="1">
        <v>1.0</v>
      </c>
      <c r="S418" s="1">
        <v>0.0</v>
      </c>
      <c r="T418" s="1">
        <v>1.4</v>
      </c>
      <c r="U418" s="1">
        <v>1.4</v>
      </c>
      <c r="V418" s="1">
        <v>2.2</v>
      </c>
      <c r="W418" s="1">
        <v>3.6</v>
      </c>
      <c r="X418" s="1">
        <v>15.0</v>
      </c>
      <c r="Y418" s="1">
        <v>34.0</v>
      </c>
      <c r="Z418" s="1">
        <v>53.0</v>
      </c>
      <c r="AA418" s="1">
        <v>0.0</v>
      </c>
      <c r="AB418" s="1">
        <v>0.14</v>
      </c>
      <c r="AC418" s="1">
        <v>0.14</v>
      </c>
      <c r="AD418" s="1">
        <v>0.0</v>
      </c>
      <c r="AE418" s="1">
        <v>0.14</v>
      </c>
      <c r="AF418" s="1">
        <v>0.2</v>
      </c>
      <c r="AG418" s="1">
        <v>0.32</v>
      </c>
      <c r="AH418" s="1">
        <v>0.52</v>
      </c>
      <c r="AI418" s="1">
        <v>0.2</v>
      </c>
      <c r="AJ418" s="1">
        <v>0.52</v>
      </c>
      <c r="AK418" s="2" t="s">
        <v>28</v>
      </c>
    </row>
    <row r="419" ht="15.75" customHeight="1">
      <c r="A419" s="1">
        <v>29.0</v>
      </c>
      <c r="B419" s="1" t="s">
        <v>52</v>
      </c>
      <c r="C419" s="1">
        <v>17.0</v>
      </c>
      <c r="D419" s="2" t="s">
        <v>582</v>
      </c>
      <c r="E419" s="1" t="s">
        <v>583</v>
      </c>
      <c r="F419" s="2" t="s">
        <v>584</v>
      </c>
      <c r="G419" s="1" t="s">
        <v>33</v>
      </c>
      <c r="H419" s="1">
        <v>2.0</v>
      </c>
      <c r="I419" s="1">
        <v>0.0</v>
      </c>
      <c r="J419" s="1">
        <v>17.0</v>
      </c>
      <c r="K419" s="1">
        <v>0.2</v>
      </c>
      <c r="L419" s="1">
        <v>0.0</v>
      </c>
      <c r="M419" s="1">
        <v>0.0</v>
      </c>
      <c r="N419" s="1">
        <v>0.0</v>
      </c>
      <c r="O419" s="1">
        <v>0.0</v>
      </c>
      <c r="P419" s="1">
        <v>0.0</v>
      </c>
      <c r="Q419" s="1">
        <v>0.0</v>
      </c>
      <c r="R419" s="1">
        <v>1.0</v>
      </c>
      <c r="S419" s="1">
        <v>0.0</v>
      </c>
      <c r="AA419" s="1">
        <v>0.0</v>
      </c>
      <c r="AB419" s="1">
        <v>0.0</v>
      </c>
      <c r="AC419" s="1">
        <v>0.0</v>
      </c>
      <c r="AD419" s="1">
        <v>0.0</v>
      </c>
      <c r="AE419" s="1">
        <v>0.0</v>
      </c>
    </row>
    <row r="420" ht="15.75" customHeight="1">
      <c r="A420" s="1">
        <v>29.0</v>
      </c>
      <c r="B420" s="1" t="s">
        <v>54</v>
      </c>
      <c r="C420" s="1">
        <v>18.0</v>
      </c>
      <c r="D420" s="2" t="s">
        <v>582</v>
      </c>
      <c r="E420" s="1" t="s">
        <v>585</v>
      </c>
      <c r="F420" s="2" t="s">
        <v>584</v>
      </c>
      <c r="G420" s="1" t="s">
        <v>38</v>
      </c>
      <c r="H420" s="1">
        <v>2.0</v>
      </c>
      <c r="I420" s="1">
        <v>0.0</v>
      </c>
      <c r="J420" s="1">
        <v>23.0</v>
      </c>
      <c r="K420" s="1">
        <v>0.3</v>
      </c>
      <c r="L420" s="1">
        <v>0.0</v>
      </c>
      <c r="M420" s="1">
        <v>0.0</v>
      </c>
      <c r="N420" s="1">
        <v>0.0</v>
      </c>
      <c r="O420" s="1">
        <v>0.0</v>
      </c>
      <c r="P420" s="1">
        <v>0.0</v>
      </c>
      <c r="Q420" s="1">
        <v>0.0</v>
      </c>
      <c r="R420" s="1">
        <v>0.0</v>
      </c>
      <c r="S420" s="1">
        <v>0.0</v>
      </c>
      <c r="AA420" s="1">
        <v>0.0</v>
      </c>
      <c r="AB420" s="1">
        <v>0.0</v>
      </c>
      <c r="AC420" s="1">
        <v>0.0</v>
      </c>
      <c r="AD420" s="1">
        <v>0.0</v>
      </c>
      <c r="AE420" s="1">
        <v>0.0</v>
      </c>
      <c r="AK420" s="2" t="s">
        <v>28</v>
      </c>
    </row>
    <row r="421" ht="15.75" customHeight="1">
      <c r="A421" s="1">
        <v>29.0</v>
      </c>
      <c r="B421" s="1" t="s">
        <v>57</v>
      </c>
      <c r="C421" s="1">
        <v>19.0</v>
      </c>
      <c r="D421" s="2" t="s">
        <v>586</v>
      </c>
      <c r="E421" s="1" t="s">
        <v>587</v>
      </c>
      <c r="F421" s="2" t="s">
        <v>584</v>
      </c>
      <c r="G421" s="1" t="s">
        <v>384</v>
      </c>
      <c r="H421" s="1">
        <v>27.0</v>
      </c>
      <c r="I421" s="1">
        <v>22.0</v>
      </c>
      <c r="J421" s="1">
        <v>1922.0</v>
      </c>
      <c r="K421" s="1">
        <v>21.4</v>
      </c>
      <c r="L421" s="1">
        <v>7.0</v>
      </c>
      <c r="M421" s="1">
        <v>3.0</v>
      </c>
      <c r="N421" s="1">
        <v>10.0</v>
      </c>
      <c r="O421" s="1">
        <v>7.0</v>
      </c>
      <c r="P421" s="1">
        <v>0.0</v>
      </c>
      <c r="Q421" s="1">
        <v>0.0</v>
      </c>
      <c r="R421" s="1">
        <v>2.0</v>
      </c>
      <c r="S421" s="1">
        <v>0.0</v>
      </c>
      <c r="AA421" s="1">
        <v>0.33</v>
      </c>
      <c r="AB421" s="1">
        <v>0.14</v>
      </c>
      <c r="AC421" s="1">
        <v>0.47</v>
      </c>
      <c r="AD421" s="1">
        <v>0.33</v>
      </c>
      <c r="AE421" s="1">
        <v>0.47</v>
      </c>
      <c r="AK421" s="2" t="s">
        <v>28</v>
      </c>
    </row>
    <row r="422" ht="15.75" customHeight="1">
      <c r="A422" s="1">
        <v>29.0</v>
      </c>
      <c r="B422" s="1" t="s">
        <v>59</v>
      </c>
      <c r="C422" s="1">
        <v>20.0</v>
      </c>
      <c r="D422" s="2" t="s">
        <v>415</v>
      </c>
      <c r="E422" s="1" t="s">
        <v>588</v>
      </c>
      <c r="F422" s="2" t="s">
        <v>154</v>
      </c>
      <c r="G422" s="1" t="s">
        <v>417</v>
      </c>
      <c r="H422" s="1">
        <v>32.0</v>
      </c>
      <c r="I422" s="1">
        <v>14.0</v>
      </c>
      <c r="J422" s="1">
        <v>1570.0</v>
      </c>
      <c r="K422" s="1">
        <v>17.4</v>
      </c>
      <c r="L422" s="1">
        <v>11.0</v>
      </c>
      <c r="M422" s="1">
        <v>4.0</v>
      </c>
      <c r="N422" s="1">
        <v>15.0</v>
      </c>
      <c r="O422" s="1">
        <v>11.0</v>
      </c>
      <c r="P422" s="1">
        <v>0.0</v>
      </c>
      <c r="Q422" s="1">
        <v>0.0</v>
      </c>
      <c r="R422" s="1">
        <v>2.0</v>
      </c>
      <c r="S422" s="1">
        <v>0.0</v>
      </c>
      <c r="AA422" s="1">
        <v>0.63</v>
      </c>
      <c r="AB422" s="1">
        <v>0.23</v>
      </c>
      <c r="AC422" s="1">
        <v>0.86</v>
      </c>
      <c r="AD422" s="1">
        <v>0.63</v>
      </c>
      <c r="AE422" s="1">
        <v>0.86</v>
      </c>
      <c r="AK422" s="2" t="s">
        <v>28</v>
      </c>
    </row>
    <row r="423" ht="15.75" customHeight="1">
      <c r="A423" s="1">
        <v>29.0</v>
      </c>
      <c r="B423" s="1" t="s">
        <v>61</v>
      </c>
      <c r="C423" s="1">
        <v>21.0</v>
      </c>
      <c r="D423" s="2" t="s">
        <v>156</v>
      </c>
      <c r="E423" s="1" t="s">
        <v>589</v>
      </c>
      <c r="F423" s="2" t="s">
        <v>154</v>
      </c>
      <c r="G423" s="1" t="s">
        <v>41</v>
      </c>
      <c r="H423" s="1">
        <v>22.0</v>
      </c>
      <c r="I423" s="1">
        <v>10.0</v>
      </c>
      <c r="J423" s="1">
        <v>992.0</v>
      </c>
      <c r="K423" s="1">
        <v>11.0</v>
      </c>
      <c r="L423" s="1">
        <v>2.0</v>
      </c>
      <c r="M423" s="1">
        <v>0.0</v>
      </c>
      <c r="N423" s="1">
        <v>2.0</v>
      </c>
      <c r="O423" s="1">
        <v>2.0</v>
      </c>
      <c r="P423" s="1">
        <v>0.0</v>
      </c>
      <c r="Q423" s="1">
        <v>0.0</v>
      </c>
      <c r="R423" s="1">
        <v>0.0</v>
      </c>
      <c r="S423" s="1">
        <v>0.0</v>
      </c>
      <c r="T423" s="1">
        <v>3.1</v>
      </c>
      <c r="U423" s="1">
        <v>3.1</v>
      </c>
      <c r="V423" s="1">
        <v>2.3</v>
      </c>
      <c r="W423" s="1">
        <v>5.4</v>
      </c>
      <c r="X423" s="1">
        <v>19.0</v>
      </c>
      <c r="Y423" s="1">
        <v>21.0</v>
      </c>
      <c r="Z423" s="1">
        <v>103.0</v>
      </c>
      <c r="AA423" s="1">
        <v>0.18</v>
      </c>
      <c r="AB423" s="1">
        <v>0.0</v>
      </c>
      <c r="AC423" s="1">
        <v>0.18</v>
      </c>
      <c r="AD423" s="1">
        <v>0.18</v>
      </c>
      <c r="AE423" s="1">
        <v>0.18</v>
      </c>
      <c r="AF423" s="1">
        <v>0.28</v>
      </c>
      <c r="AG423" s="1">
        <v>0.21</v>
      </c>
      <c r="AH423" s="1">
        <v>0.49</v>
      </c>
      <c r="AI423" s="1">
        <v>0.28</v>
      </c>
      <c r="AJ423" s="1">
        <v>0.49</v>
      </c>
      <c r="AK423" s="2" t="s">
        <v>28</v>
      </c>
    </row>
    <row r="424" ht="15.75" customHeight="1">
      <c r="A424" s="1">
        <v>29.0</v>
      </c>
      <c r="B424" s="1" t="s">
        <v>63</v>
      </c>
      <c r="C424" s="1">
        <v>22.0</v>
      </c>
      <c r="D424" s="2" t="s">
        <v>156</v>
      </c>
      <c r="E424" s="1" t="s">
        <v>590</v>
      </c>
      <c r="F424" s="2" t="s">
        <v>154</v>
      </c>
      <c r="G424" s="1" t="s">
        <v>195</v>
      </c>
      <c r="H424" s="1">
        <v>24.0</v>
      </c>
      <c r="I424" s="1">
        <v>15.0</v>
      </c>
      <c r="J424" s="1">
        <v>1314.0</v>
      </c>
      <c r="K424" s="1">
        <v>14.6</v>
      </c>
      <c r="L424" s="1">
        <v>3.0</v>
      </c>
      <c r="M424" s="1">
        <v>0.0</v>
      </c>
      <c r="N424" s="1">
        <v>3.0</v>
      </c>
      <c r="O424" s="1">
        <v>3.0</v>
      </c>
      <c r="P424" s="1">
        <v>0.0</v>
      </c>
      <c r="Q424" s="1">
        <v>0.0</v>
      </c>
      <c r="R424" s="1">
        <v>4.0</v>
      </c>
      <c r="S424" s="1">
        <v>0.0</v>
      </c>
      <c r="T424" s="1">
        <v>5.4</v>
      </c>
      <c r="U424" s="1">
        <v>5.4</v>
      </c>
      <c r="V424" s="1">
        <v>1.5</v>
      </c>
      <c r="W424" s="1">
        <v>6.9</v>
      </c>
      <c r="X424" s="1">
        <v>13.0</v>
      </c>
      <c r="Y424" s="1">
        <v>21.0</v>
      </c>
      <c r="Z424" s="1">
        <v>90.0</v>
      </c>
      <c r="AA424" s="1">
        <v>0.21</v>
      </c>
      <c r="AB424" s="1">
        <v>0.0</v>
      </c>
      <c r="AC424" s="1">
        <v>0.21</v>
      </c>
      <c r="AD424" s="1">
        <v>0.21</v>
      </c>
      <c r="AE424" s="1">
        <v>0.21</v>
      </c>
      <c r="AF424" s="1">
        <v>0.37</v>
      </c>
      <c r="AG424" s="1">
        <v>0.1</v>
      </c>
      <c r="AH424" s="1">
        <v>0.47</v>
      </c>
      <c r="AI424" s="1">
        <v>0.37</v>
      </c>
      <c r="AJ424" s="1">
        <v>0.47</v>
      </c>
      <c r="AK424" s="2" t="s">
        <v>28</v>
      </c>
    </row>
    <row r="425" ht="15.75" customHeight="1">
      <c r="A425" s="1">
        <v>29.0</v>
      </c>
      <c r="B425" s="1" t="s">
        <v>65</v>
      </c>
      <c r="C425" s="1">
        <v>23.0</v>
      </c>
      <c r="D425" s="2" t="s">
        <v>156</v>
      </c>
      <c r="E425" s="1" t="s">
        <v>591</v>
      </c>
      <c r="F425" s="2" t="s">
        <v>154</v>
      </c>
      <c r="G425" s="1" t="s">
        <v>105</v>
      </c>
      <c r="H425" s="1">
        <v>0.0</v>
      </c>
      <c r="I425" s="1">
        <v>0.0</v>
      </c>
      <c r="AK425" s="2" t="s">
        <v>28</v>
      </c>
    </row>
    <row r="426" ht="15.75" customHeight="1">
      <c r="A426" s="1">
        <v>29.0</v>
      </c>
      <c r="B426" s="1" t="s">
        <v>65</v>
      </c>
      <c r="C426" s="1">
        <v>23.0</v>
      </c>
      <c r="D426" s="2" t="s">
        <v>445</v>
      </c>
      <c r="E426" s="1" t="s">
        <v>592</v>
      </c>
      <c r="F426" s="2" t="s">
        <v>115</v>
      </c>
      <c r="G426" s="1" t="s">
        <v>41</v>
      </c>
      <c r="H426" s="1">
        <v>22.0</v>
      </c>
      <c r="I426" s="1">
        <v>15.0</v>
      </c>
      <c r="J426" s="1">
        <v>1298.0</v>
      </c>
      <c r="K426" s="1">
        <v>14.4</v>
      </c>
      <c r="L426" s="1">
        <v>10.0</v>
      </c>
      <c r="M426" s="1">
        <v>2.0</v>
      </c>
      <c r="N426" s="1">
        <v>12.0</v>
      </c>
      <c r="O426" s="1">
        <v>10.0</v>
      </c>
      <c r="P426" s="1">
        <v>0.0</v>
      </c>
      <c r="Q426" s="1">
        <v>0.0</v>
      </c>
      <c r="R426" s="1">
        <v>3.0</v>
      </c>
      <c r="S426" s="1">
        <v>0.0</v>
      </c>
      <c r="T426" s="1">
        <v>7.2</v>
      </c>
      <c r="U426" s="1">
        <v>7.2</v>
      </c>
      <c r="V426" s="1">
        <v>2.6</v>
      </c>
      <c r="W426" s="1">
        <v>9.8</v>
      </c>
      <c r="X426" s="1">
        <v>14.0</v>
      </c>
      <c r="Y426" s="1">
        <v>20.0</v>
      </c>
      <c r="Z426" s="1">
        <v>118.0</v>
      </c>
      <c r="AA426" s="1">
        <v>0.69</v>
      </c>
      <c r="AB426" s="1">
        <v>0.14</v>
      </c>
      <c r="AC426" s="1">
        <v>0.83</v>
      </c>
      <c r="AD426" s="1">
        <v>0.69</v>
      </c>
      <c r="AE426" s="1">
        <v>0.83</v>
      </c>
      <c r="AF426" s="1">
        <v>0.5</v>
      </c>
      <c r="AG426" s="1">
        <v>0.18</v>
      </c>
      <c r="AH426" s="1">
        <v>0.68</v>
      </c>
      <c r="AI426" s="1">
        <v>0.5</v>
      </c>
      <c r="AJ426" s="1">
        <v>0.68</v>
      </c>
      <c r="AK426" s="2" t="s">
        <v>28</v>
      </c>
    </row>
    <row r="427" ht="15.75" customHeight="1">
      <c r="A427" s="1">
        <v>29.0</v>
      </c>
      <c r="B427" s="1" t="s">
        <v>67</v>
      </c>
      <c r="C427" s="1">
        <v>24.0</v>
      </c>
      <c r="D427" s="2" t="s">
        <v>246</v>
      </c>
      <c r="E427" s="1" t="s">
        <v>593</v>
      </c>
      <c r="F427" s="2" t="s">
        <v>115</v>
      </c>
      <c r="G427" s="1" t="s">
        <v>195</v>
      </c>
      <c r="H427" s="1">
        <v>29.0</v>
      </c>
      <c r="I427" s="1">
        <v>20.0</v>
      </c>
      <c r="J427" s="1">
        <v>1866.0</v>
      </c>
      <c r="K427" s="1">
        <v>20.7</v>
      </c>
      <c r="L427" s="1">
        <v>9.0</v>
      </c>
      <c r="M427" s="1">
        <v>1.0</v>
      </c>
      <c r="N427" s="1">
        <v>10.0</v>
      </c>
      <c r="O427" s="1">
        <v>9.0</v>
      </c>
      <c r="P427" s="1">
        <v>0.0</v>
      </c>
      <c r="Q427" s="1">
        <v>0.0</v>
      </c>
      <c r="R427" s="1">
        <v>4.0</v>
      </c>
      <c r="S427" s="1">
        <v>0.0</v>
      </c>
      <c r="T427" s="1">
        <v>9.2</v>
      </c>
      <c r="U427" s="1">
        <v>9.2</v>
      </c>
      <c r="V427" s="1">
        <v>2.5</v>
      </c>
      <c r="W427" s="1">
        <v>11.7</v>
      </c>
      <c r="X427" s="1">
        <v>19.0</v>
      </c>
      <c r="Y427" s="1">
        <v>19.0</v>
      </c>
      <c r="Z427" s="1">
        <v>132.0</v>
      </c>
      <c r="AA427" s="1">
        <v>0.43</v>
      </c>
      <c r="AB427" s="1">
        <v>0.05</v>
      </c>
      <c r="AC427" s="1">
        <v>0.48</v>
      </c>
      <c r="AD427" s="1">
        <v>0.43</v>
      </c>
      <c r="AE427" s="1">
        <v>0.48</v>
      </c>
      <c r="AF427" s="1">
        <v>0.44</v>
      </c>
      <c r="AG427" s="1">
        <v>0.12</v>
      </c>
      <c r="AH427" s="1">
        <v>0.56</v>
      </c>
      <c r="AI427" s="1">
        <v>0.44</v>
      </c>
      <c r="AJ427" s="1">
        <v>0.56</v>
      </c>
      <c r="AK427" s="2" t="s">
        <v>28</v>
      </c>
    </row>
    <row r="428" ht="15.75" customHeight="1">
      <c r="A428" s="1">
        <v>29.0</v>
      </c>
      <c r="B428" s="1" t="s">
        <v>69</v>
      </c>
      <c r="C428" s="1">
        <v>25.0</v>
      </c>
      <c r="D428" s="2" t="s">
        <v>246</v>
      </c>
      <c r="E428" s="1" t="s">
        <v>594</v>
      </c>
      <c r="F428" s="2" t="s">
        <v>115</v>
      </c>
      <c r="G428" s="1" t="s">
        <v>41</v>
      </c>
      <c r="H428" s="1">
        <v>27.0</v>
      </c>
      <c r="I428" s="1">
        <v>26.0</v>
      </c>
      <c r="J428" s="1">
        <v>2076.0</v>
      </c>
      <c r="K428" s="1">
        <v>23.1</v>
      </c>
      <c r="L428" s="1">
        <v>24.0</v>
      </c>
      <c r="M428" s="1">
        <v>3.0</v>
      </c>
      <c r="N428" s="1">
        <v>27.0</v>
      </c>
      <c r="O428" s="1">
        <v>23.0</v>
      </c>
      <c r="P428" s="1">
        <v>1.0</v>
      </c>
      <c r="Q428" s="1">
        <v>2.0</v>
      </c>
      <c r="R428" s="1">
        <v>0.0</v>
      </c>
      <c r="S428" s="1">
        <v>0.0</v>
      </c>
      <c r="T428" s="1">
        <v>18.1</v>
      </c>
      <c r="U428" s="1">
        <v>16.5</v>
      </c>
      <c r="V428" s="1">
        <v>2.5</v>
      </c>
      <c r="W428" s="1">
        <v>19.0</v>
      </c>
      <c r="X428" s="1">
        <v>21.0</v>
      </c>
      <c r="Y428" s="1">
        <v>25.0</v>
      </c>
      <c r="Z428" s="1">
        <v>138.0</v>
      </c>
      <c r="AA428" s="1">
        <v>1.04</v>
      </c>
      <c r="AB428" s="1">
        <v>0.13</v>
      </c>
      <c r="AC428" s="1">
        <v>1.17</v>
      </c>
      <c r="AD428" s="1">
        <v>1.0</v>
      </c>
      <c r="AE428" s="1">
        <v>1.13</v>
      </c>
      <c r="AF428" s="1">
        <v>0.78</v>
      </c>
      <c r="AG428" s="1">
        <v>0.11</v>
      </c>
      <c r="AH428" s="1">
        <v>0.89</v>
      </c>
      <c r="AI428" s="1">
        <v>0.72</v>
      </c>
      <c r="AJ428" s="1">
        <v>0.83</v>
      </c>
      <c r="AK428" s="2" t="s">
        <v>28</v>
      </c>
    </row>
    <row r="429" ht="15.75" customHeight="1">
      <c r="A429" s="1">
        <v>29.0</v>
      </c>
      <c r="B429" s="1" t="s">
        <v>73</v>
      </c>
      <c r="C429" s="1">
        <v>26.0</v>
      </c>
      <c r="D429" s="2" t="s">
        <v>246</v>
      </c>
      <c r="E429" s="1" t="s">
        <v>595</v>
      </c>
      <c r="F429" s="2" t="s">
        <v>115</v>
      </c>
      <c r="G429" s="1" t="s">
        <v>195</v>
      </c>
      <c r="H429" s="1">
        <v>14.0</v>
      </c>
      <c r="I429" s="1">
        <v>10.0</v>
      </c>
      <c r="J429" s="1">
        <v>941.0</v>
      </c>
      <c r="K429" s="1">
        <v>10.5</v>
      </c>
      <c r="L429" s="1">
        <v>3.0</v>
      </c>
      <c r="M429" s="1">
        <v>1.0</v>
      </c>
      <c r="N429" s="1">
        <v>4.0</v>
      </c>
      <c r="O429" s="1">
        <v>3.0</v>
      </c>
      <c r="P429" s="1">
        <v>0.0</v>
      </c>
      <c r="Q429" s="1">
        <v>0.0</v>
      </c>
      <c r="R429" s="1">
        <v>0.0</v>
      </c>
      <c r="S429" s="1">
        <v>0.0</v>
      </c>
      <c r="T429" s="1">
        <v>4.6</v>
      </c>
      <c r="U429" s="1">
        <v>4.6</v>
      </c>
      <c r="V429" s="1">
        <v>0.6</v>
      </c>
      <c r="W429" s="1">
        <v>5.1</v>
      </c>
      <c r="X429" s="1">
        <v>8.0</v>
      </c>
      <c r="Y429" s="1">
        <v>11.0</v>
      </c>
      <c r="Z429" s="1">
        <v>68.0</v>
      </c>
      <c r="AA429" s="1">
        <v>0.29</v>
      </c>
      <c r="AB429" s="1">
        <v>0.1</v>
      </c>
      <c r="AC429" s="1">
        <v>0.38</v>
      </c>
      <c r="AD429" s="1">
        <v>0.29</v>
      </c>
      <c r="AE429" s="1">
        <v>0.38</v>
      </c>
      <c r="AF429" s="1">
        <v>0.44</v>
      </c>
      <c r="AG429" s="1">
        <v>0.05</v>
      </c>
      <c r="AH429" s="1">
        <v>0.49</v>
      </c>
      <c r="AI429" s="1">
        <v>0.44</v>
      </c>
      <c r="AJ429" s="1">
        <v>0.49</v>
      </c>
      <c r="AK429" s="2" t="s">
        <v>28</v>
      </c>
    </row>
    <row r="430" ht="15.75" customHeight="1">
      <c r="A430" s="1">
        <v>29.0</v>
      </c>
      <c r="B430" s="1" t="s">
        <v>101</v>
      </c>
      <c r="C430" s="1">
        <v>27.0</v>
      </c>
      <c r="D430" s="2" t="s">
        <v>246</v>
      </c>
      <c r="E430" s="1" t="s">
        <v>596</v>
      </c>
      <c r="F430" s="2" t="s">
        <v>115</v>
      </c>
      <c r="G430" s="1" t="s">
        <v>33</v>
      </c>
      <c r="H430" s="1">
        <v>20.0</v>
      </c>
      <c r="I430" s="1">
        <v>12.0</v>
      </c>
      <c r="J430" s="1">
        <v>1063.0</v>
      </c>
      <c r="K430" s="1">
        <v>11.8</v>
      </c>
      <c r="L430" s="1">
        <v>7.0</v>
      </c>
      <c r="M430" s="1">
        <v>0.0</v>
      </c>
      <c r="N430" s="1">
        <v>7.0</v>
      </c>
      <c r="O430" s="1">
        <v>6.0</v>
      </c>
      <c r="P430" s="1">
        <v>1.0</v>
      </c>
      <c r="Q430" s="1">
        <v>1.0</v>
      </c>
      <c r="R430" s="1">
        <v>1.0</v>
      </c>
      <c r="S430" s="1">
        <v>0.0</v>
      </c>
      <c r="T430" s="1">
        <v>6.0</v>
      </c>
      <c r="U430" s="1">
        <v>5.3</v>
      </c>
      <c r="V430" s="1">
        <v>1.0</v>
      </c>
      <c r="W430" s="1">
        <v>6.2</v>
      </c>
      <c r="X430" s="1">
        <v>7.0</v>
      </c>
      <c r="Y430" s="1">
        <v>17.0</v>
      </c>
      <c r="Z430" s="1">
        <v>88.0</v>
      </c>
      <c r="AA430" s="1">
        <v>0.59</v>
      </c>
      <c r="AB430" s="1">
        <v>0.0</v>
      </c>
      <c r="AC430" s="1">
        <v>0.59</v>
      </c>
      <c r="AD430" s="1">
        <v>0.51</v>
      </c>
      <c r="AE430" s="1">
        <v>0.51</v>
      </c>
      <c r="AF430" s="1">
        <v>0.51</v>
      </c>
      <c r="AG430" s="1">
        <v>0.08</v>
      </c>
      <c r="AH430" s="1">
        <v>0.59</v>
      </c>
      <c r="AI430" s="1">
        <v>0.44</v>
      </c>
      <c r="AJ430" s="1">
        <v>0.53</v>
      </c>
      <c r="AK430" s="2" t="s">
        <v>28</v>
      </c>
    </row>
    <row r="431" ht="15.75" customHeight="1">
      <c r="A431" s="1">
        <v>29.0</v>
      </c>
      <c r="B431" s="1" t="s">
        <v>106</v>
      </c>
      <c r="C431" s="1">
        <v>28.0</v>
      </c>
      <c r="D431" s="2" t="s">
        <v>246</v>
      </c>
      <c r="E431" s="1" t="s">
        <v>597</v>
      </c>
      <c r="F431" s="2" t="s">
        <v>115</v>
      </c>
      <c r="G431" s="1" t="s">
        <v>41</v>
      </c>
      <c r="H431" s="1">
        <v>10.0</v>
      </c>
      <c r="I431" s="1">
        <v>4.0</v>
      </c>
      <c r="J431" s="1">
        <v>400.0</v>
      </c>
      <c r="K431" s="1">
        <v>4.4</v>
      </c>
      <c r="L431" s="1">
        <v>5.0</v>
      </c>
      <c r="M431" s="1">
        <v>0.0</v>
      </c>
      <c r="N431" s="1">
        <v>5.0</v>
      </c>
      <c r="O431" s="1">
        <v>5.0</v>
      </c>
      <c r="P431" s="1">
        <v>0.0</v>
      </c>
      <c r="Q431" s="1">
        <v>0.0</v>
      </c>
      <c r="R431" s="1">
        <v>1.0</v>
      </c>
      <c r="S431" s="1">
        <v>0.0</v>
      </c>
      <c r="T431" s="1">
        <v>3.9</v>
      </c>
      <c r="U431" s="1">
        <v>3.9</v>
      </c>
      <c r="V431" s="1">
        <v>0.4</v>
      </c>
      <c r="W431" s="1">
        <v>4.2</v>
      </c>
      <c r="X431" s="1">
        <v>1.0</v>
      </c>
      <c r="Y431" s="1">
        <v>8.0</v>
      </c>
      <c r="Z431" s="1">
        <v>42.0</v>
      </c>
      <c r="AA431" s="1">
        <v>1.13</v>
      </c>
      <c r="AB431" s="1">
        <v>0.0</v>
      </c>
      <c r="AC431" s="1">
        <v>1.13</v>
      </c>
      <c r="AD431" s="1">
        <v>1.13</v>
      </c>
      <c r="AE431" s="1">
        <v>1.13</v>
      </c>
      <c r="AF431" s="1">
        <v>0.87</v>
      </c>
      <c r="AG431" s="1">
        <v>0.09</v>
      </c>
      <c r="AH431" s="1">
        <v>0.95</v>
      </c>
      <c r="AI431" s="1">
        <v>0.87</v>
      </c>
      <c r="AJ431" s="1">
        <v>0.95</v>
      </c>
      <c r="AK431" s="2" t="s">
        <v>28</v>
      </c>
    </row>
    <row r="432" ht="15.75" customHeight="1">
      <c r="A432" s="1">
        <v>30.0</v>
      </c>
      <c r="B432" s="1" t="s">
        <v>54</v>
      </c>
      <c r="C432" s="1">
        <v>17.0</v>
      </c>
      <c r="D432" s="2" t="s">
        <v>598</v>
      </c>
      <c r="E432" s="1" t="s">
        <v>599</v>
      </c>
      <c r="F432" s="2" t="s">
        <v>171</v>
      </c>
      <c r="G432" s="1" t="s">
        <v>226</v>
      </c>
      <c r="H432" s="1">
        <v>10.0</v>
      </c>
      <c r="I432" s="1">
        <v>8.0</v>
      </c>
      <c r="J432" s="1">
        <v>637.0</v>
      </c>
      <c r="K432" s="1">
        <v>7.1</v>
      </c>
      <c r="L432" s="1">
        <v>2.0</v>
      </c>
      <c r="M432" s="1">
        <v>2.0</v>
      </c>
      <c r="N432" s="1">
        <v>4.0</v>
      </c>
      <c r="O432" s="1">
        <v>2.0</v>
      </c>
      <c r="P432" s="1">
        <v>0.0</v>
      </c>
      <c r="Q432" s="1">
        <v>0.0</v>
      </c>
      <c r="R432" s="1">
        <v>1.0</v>
      </c>
      <c r="S432" s="1">
        <v>0.0</v>
      </c>
      <c r="AA432" s="1">
        <v>0.28</v>
      </c>
      <c r="AB432" s="1">
        <v>0.28</v>
      </c>
      <c r="AC432" s="1">
        <v>0.57</v>
      </c>
      <c r="AD432" s="1">
        <v>0.28</v>
      </c>
      <c r="AE432" s="1">
        <v>0.57</v>
      </c>
      <c r="AK432" s="2" t="s">
        <v>28</v>
      </c>
    </row>
    <row r="433" ht="15.75" customHeight="1">
      <c r="A433" s="1">
        <v>30.0</v>
      </c>
      <c r="B433" s="1" t="s">
        <v>57</v>
      </c>
      <c r="C433" s="1">
        <v>18.0</v>
      </c>
      <c r="D433" s="2" t="s">
        <v>598</v>
      </c>
      <c r="E433" s="1" t="s">
        <v>600</v>
      </c>
      <c r="F433" s="2" t="s">
        <v>171</v>
      </c>
      <c r="G433" s="1" t="s">
        <v>204</v>
      </c>
      <c r="H433" s="1">
        <v>31.0</v>
      </c>
      <c r="I433" s="1">
        <v>31.0</v>
      </c>
      <c r="J433" s="1">
        <v>2752.0</v>
      </c>
      <c r="K433" s="1">
        <v>30.6</v>
      </c>
      <c r="L433" s="1">
        <v>12.0</v>
      </c>
      <c r="M433" s="1">
        <v>0.0</v>
      </c>
      <c r="N433" s="1">
        <v>12.0</v>
      </c>
      <c r="O433" s="1">
        <v>12.0</v>
      </c>
      <c r="P433" s="1">
        <v>0.0</v>
      </c>
      <c r="Q433" s="1">
        <v>0.0</v>
      </c>
      <c r="R433" s="1">
        <v>6.0</v>
      </c>
      <c r="S433" s="1">
        <v>1.0</v>
      </c>
      <c r="AA433" s="1">
        <v>0.39</v>
      </c>
      <c r="AB433" s="1">
        <v>0.0</v>
      </c>
      <c r="AC433" s="1">
        <v>0.39</v>
      </c>
      <c r="AD433" s="1">
        <v>0.39</v>
      </c>
      <c r="AE433" s="1">
        <v>0.39</v>
      </c>
      <c r="AK433" s="2" t="s">
        <v>28</v>
      </c>
    </row>
    <row r="434" ht="15.75" customHeight="1">
      <c r="A434" s="1">
        <v>30.0</v>
      </c>
      <c r="B434" s="1" t="s">
        <v>59</v>
      </c>
      <c r="C434" s="1">
        <v>19.0</v>
      </c>
      <c r="D434" s="2" t="s">
        <v>601</v>
      </c>
      <c r="E434" s="1" t="s">
        <v>602</v>
      </c>
      <c r="F434" s="2" t="s">
        <v>171</v>
      </c>
      <c r="G434" s="1" t="s">
        <v>38</v>
      </c>
      <c r="H434" s="1">
        <v>27.0</v>
      </c>
      <c r="I434" s="1">
        <v>15.0</v>
      </c>
      <c r="J434" s="1">
        <v>1451.0</v>
      </c>
      <c r="K434" s="1">
        <v>16.1</v>
      </c>
      <c r="L434" s="1">
        <v>8.0</v>
      </c>
      <c r="M434" s="1">
        <v>5.0</v>
      </c>
      <c r="N434" s="1">
        <v>13.0</v>
      </c>
      <c r="O434" s="1">
        <v>8.0</v>
      </c>
      <c r="P434" s="1">
        <v>0.0</v>
      </c>
      <c r="Q434" s="1">
        <v>0.0</v>
      </c>
      <c r="R434" s="1">
        <v>3.0</v>
      </c>
      <c r="S434" s="1">
        <v>0.0</v>
      </c>
      <c r="AA434" s="1">
        <v>0.5</v>
      </c>
      <c r="AB434" s="1">
        <v>0.31</v>
      </c>
      <c r="AC434" s="1">
        <v>0.81</v>
      </c>
      <c r="AD434" s="1">
        <v>0.5</v>
      </c>
      <c r="AE434" s="1">
        <v>0.81</v>
      </c>
      <c r="AK434" s="2" t="s">
        <v>28</v>
      </c>
    </row>
    <row r="435" ht="15.75" customHeight="1">
      <c r="A435" s="1">
        <v>30.0</v>
      </c>
      <c r="B435" s="1" t="s">
        <v>61</v>
      </c>
      <c r="C435" s="1">
        <v>20.0</v>
      </c>
      <c r="D435" s="2" t="s">
        <v>603</v>
      </c>
      <c r="E435" s="1" t="s">
        <v>604</v>
      </c>
      <c r="F435" s="2" t="s">
        <v>207</v>
      </c>
      <c r="G435" s="1" t="s">
        <v>33</v>
      </c>
      <c r="H435" s="1">
        <v>44.0</v>
      </c>
      <c r="I435" s="1">
        <v>43.0</v>
      </c>
      <c r="J435" s="1">
        <v>3612.0</v>
      </c>
      <c r="K435" s="1">
        <v>40.1</v>
      </c>
      <c r="L435" s="1">
        <v>17.0</v>
      </c>
      <c r="M435" s="1">
        <v>5.0</v>
      </c>
      <c r="N435" s="1">
        <v>22.0</v>
      </c>
      <c r="O435" s="1">
        <v>16.0</v>
      </c>
      <c r="P435" s="1">
        <v>1.0</v>
      </c>
      <c r="Q435" s="1">
        <v>1.0</v>
      </c>
      <c r="R435" s="1">
        <v>9.0</v>
      </c>
      <c r="S435" s="1">
        <v>0.0</v>
      </c>
      <c r="AA435" s="1">
        <v>0.42</v>
      </c>
      <c r="AB435" s="1">
        <v>0.12</v>
      </c>
      <c r="AC435" s="1">
        <v>0.55</v>
      </c>
      <c r="AD435" s="1">
        <v>0.4</v>
      </c>
      <c r="AE435" s="1">
        <v>0.52</v>
      </c>
      <c r="AK435" s="2" t="s">
        <v>28</v>
      </c>
    </row>
    <row r="436" ht="15.75" customHeight="1">
      <c r="A436" s="1">
        <v>30.0</v>
      </c>
      <c r="B436" s="1" t="s">
        <v>63</v>
      </c>
      <c r="C436" s="1">
        <v>21.0</v>
      </c>
      <c r="D436" s="2" t="s">
        <v>603</v>
      </c>
      <c r="E436" s="1" t="s">
        <v>605</v>
      </c>
      <c r="F436" s="2" t="s">
        <v>150</v>
      </c>
      <c r="G436" s="1" t="s">
        <v>204</v>
      </c>
      <c r="H436" s="1">
        <v>33.0</v>
      </c>
      <c r="I436" s="1">
        <v>29.0</v>
      </c>
      <c r="J436" s="1">
        <v>2355.0</v>
      </c>
      <c r="K436" s="1">
        <v>26.2</v>
      </c>
      <c r="L436" s="1">
        <v>9.0</v>
      </c>
      <c r="M436" s="1">
        <v>5.0</v>
      </c>
      <c r="N436" s="1">
        <v>14.0</v>
      </c>
      <c r="O436" s="1">
        <v>9.0</v>
      </c>
      <c r="P436" s="1">
        <v>0.0</v>
      </c>
      <c r="Q436" s="1">
        <v>0.0</v>
      </c>
      <c r="R436" s="1">
        <v>11.0</v>
      </c>
      <c r="S436" s="1">
        <v>0.0</v>
      </c>
      <c r="T436" s="1">
        <v>8.8</v>
      </c>
      <c r="U436" s="1">
        <v>8.8</v>
      </c>
      <c r="V436" s="1">
        <v>5.3</v>
      </c>
      <c r="W436" s="1">
        <v>14.0</v>
      </c>
      <c r="X436" s="1">
        <v>125.0</v>
      </c>
      <c r="Y436" s="1">
        <v>71.0</v>
      </c>
      <c r="Z436" s="1">
        <v>182.0</v>
      </c>
      <c r="AA436" s="1">
        <v>0.34</v>
      </c>
      <c r="AB436" s="1">
        <v>0.19</v>
      </c>
      <c r="AC436" s="1">
        <v>0.54</v>
      </c>
      <c r="AD436" s="1">
        <v>0.34</v>
      </c>
      <c r="AE436" s="1">
        <v>0.54</v>
      </c>
      <c r="AF436" s="1">
        <v>0.34</v>
      </c>
      <c r="AG436" s="1">
        <v>0.2</v>
      </c>
      <c r="AH436" s="1">
        <v>0.54</v>
      </c>
      <c r="AI436" s="1">
        <v>0.34</v>
      </c>
      <c r="AJ436" s="1">
        <v>0.54</v>
      </c>
      <c r="AK436" s="2" t="s">
        <v>28</v>
      </c>
    </row>
    <row r="437" ht="15.75" customHeight="1">
      <c r="A437" s="1">
        <v>30.0</v>
      </c>
      <c r="B437" s="1" t="s">
        <v>65</v>
      </c>
      <c r="C437" s="1">
        <v>22.0</v>
      </c>
      <c r="D437" s="2" t="s">
        <v>603</v>
      </c>
      <c r="E437" s="1" t="s">
        <v>606</v>
      </c>
      <c r="F437" s="2" t="s">
        <v>150</v>
      </c>
      <c r="G437" s="1" t="s">
        <v>204</v>
      </c>
      <c r="H437" s="1">
        <v>34.0</v>
      </c>
      <c r="I437" s="1">
        <v>27.0</v>
      </c>
      <c r="J437" s="1">
        <v>2284.0</v>
      </c>
      <c r="K437" s="1">
        <v>25.4</v>
      </c>
      <c r="L437" s="1">
        <v>7.0</v>
      </c>
      <c r="M437" s="1">
        <v>1.0</v>
      </c>
      <c r="N437" s="1">
        <v>8.0</v>
      </c>
      <c r="O437" s="1">
        <v>7.0</v>
      </c>
      <c r="P437" s="1">
        <v>0.0</v>
      </c>
      <c r="Q437" s="1">
        <v>0.0</v>
      </c>
      <c r="R437" s="1">
        <v>4.0</v>
      </c>
      <c r="S437" s="1">
        <v>0.0</v>
      </c>
      <c r="T437" s="1">
        <v>11.5</v>
      </c>
      <c r="U437" s="1">
        <v>11.5</v>
      </c>
      <c r="V437" s="1">
        <v>2.7</v>
      </c>
      <c r="W437" s="1">
        <v>14.2</v>
      </c>
      <c r="X437" s="1">
        <v>131.0</v>
      </c>
      <c r="Y437" s="1">
        <v>68.0</v>
      </c>
      <c r="Z437" s="1">
        <v>200.0</v>
      </c>
      <c r="AA437" s="1">
        <v>0.28</v>
      </c>
      <c r="AB437" s="1">
        <v>0.04</v>
      </c>
      <c r="AC437" s="1">
        <v>0.32</v>
      </c>
      <c r="AD437" s="1">
        <v>0.28</v>
      </c>
      <c r="AE437" s="1">
        <v>0.32</v>
      </c>
      <c r="AF437" s="1">
        <v>0.45</v>
      </c>
      <c r="AG437" s="1">
        <v>0.11</v>
      </c>
      <c r="AH437" s="1">
        <v>0.56</v>
      </c>
      <c r="AI437" s="1">
        <v>0.45</v>
      </c>
      <c r="AJ437" s="1">
        <v>0.56</v>
      </c>
      <c r="AK437" s="2" t="s">
        <v>28</v>
      </c>
    </row>
    <row r="438" ht="15.75" customHeight="1">
      <c r="A438" s="1">
        <v>30.0</v>
      </c>
      <c r="B438" s="1" t="s">
        <v>67</v>
      </c>
      <c r="C438" s="1">
        <v>23.0</v>
      </c>
      <c r="D438" s="2" t="s">
        <v>603</v>
      </c>
      <c r="E438" s="1" t="s">
        <v>607</v>
      </c>
      <c r="F438" s="2" t="s">
        <v>150</v>
      </c>
      <c r="G438" s="1" t="s">
        <v>412</v>
      </c>
      <c r="H438" s="1">
        <v>0.0</v>
      </c>
      <c r="I438" s="1">
        <v>0.0</v>
      </c>
      <c r="AK438" s="2" t="s">
        <v>28</v>
      </c>
    </row>
    <row r="439" ht="15.75" customHeight="1">
      <c r="A439" s="1">
        <v>30.0</v>
      </c>
      <c r="B439" s="1" t="s">
        <v>67</v>
      </c>
      <c r="C439" s="1">
        <v>23.0</v>
      </c>
      <c r="D439" s="2" t="s">
        <v>159</v>
      </c>
      <c r="E439" s="1" t="s">
        <v>608</v>
      </c>
      <c r="F439" s="2" t="s">
        <v>150</v>
      </c>
      <c r="G439" s="1" t="s">
        <v>41</v>
      </c>
      <c r="H439" s="1">
        <v>19.0</v>
      </c>
      <c r="I439" s="1">
        <v>12.0</v>
      </c>
      <c r="J439" s="1">
        <v>1112.0</v>
      </c>
      <c r="K439" s="1">
        <v>12.4</v>
      </c>
      <c r="L439" s="1">
        <v>9.0</v>
      </c>
      <c r="M439" s="1">
        <v>0.0</v>
      </c>
      <c r="N439" s="1">
        <v>9.0</v>
      </c>
      <c r="O439" s="1">
        <v>9.0</v>
      </c>
      <c r="P439" s="1">
        <v>0.0</v>
      </c>
      <c r="Q439" s="1">
        <v>0.0</v>
      </c>
      <c r="R439" s="1">
        <v>2.0</v>
      </c>
      <c r="S439" s="1">
        <v>0.0</v>
      </c>
      <c r="T439" s="1">
        <v>6.4</v>
      </c>
      <c r="U439" s="1">
        <v>6.4</v>
      </c>
      <c r="V439" s="1">
        <v>1.6</v>
      </c>
      <c r="W439" s="1">
        <v>8.0</v>
      </c>
      <c r="X439" s="1">
        <v>54.0</v>
      </c>
      <c r="Y439" s="1">
        <v>43.0</v>
      </c>
      <c r="Z439" s="1">
        <v>125.0</v>
      </c>
      <c r="AA439" s="1">
        <v>0.73</v>
      </c>
      <c r="AB439" s="1">
        <v>0.0</v>
      </c>
      <c r="AC439" s="1">
        <v>0.73</v>
      </c>
      <c r="AD439" s="1">
        <v>0.73</v>
      </c>
      <c r="AE439" s="1">
        <v>0.73</v>
      </c>
      <c r="AF439" s="1">
        <v>0.51</v>
      </c>
      <c r="AG439" s="1">
        <v>0.13</v>
      </c>
      <c r="AH439" s="1">
        <v>0.64</v>
      </c>
      <c r="AI439" s="1">
        <v>0.51</v>
      </c>
      <c r="AJ439" s="1">
        <v>0.64</v>
      </c>
      <c r="AK439" s="2" t="s">
        <v>28</v>
      </c>
    </row>
    <row r="440" ht="15.75" customHeight="1">
      <c r="A440" s="1">
        <v>30.0</v>
      </c>
      <c r="B440" s="1" t="s">
        <v>69</v>
      </c>
      <c r="C440" s="1">
        <v>24.0</v>
      </c>
      <c r="D440" s="2" t="s">
        <v>159</v>
      </c>
      <c r="E440" s="1" t="s">
        <v>609</v>
      </c>
      <c r="F440" s="2" t="s">
        <v>150</v>
      </c>
      <c r="G440" s="1" t="s">
        <v>38</v>
      </c>
      <c r="H440" s="1">
        <v>35.0</v>
      </c>
      <c r="I440" s="1">
        <v>27.0</v>
      </c>
      <c r="J440" s="1">
        <v>2364.0</v>
      </c>
      <c r="K440" s="1">
        <v>26.3</v>
      </c>
      <c r="L440" s="1">
        <v>15.0</v>
      </c>
      <c r="M440" s="1">
        <v>4.0</v>
      </c>
      <c r="N440" s="1">
        <v>19.0</v>
      </c>
      <c r="O440" s="1">
        <v>15.0</v>
      </c>
      <c r="P440" s="1">
        <v>0.0</v>
      </c>
      <c r="Q440" s="1">
        <v>0.0</v>
      </c>
      <c r="R440" s="1">
        <v>3.0</v>
      </c>
      <c r="S440" s="1">
        <v>0.0</v>
      </c>
      <c r="T440" s="1">
        <v>16.3</v>
      </c>
      <c r="U440" s="1">
        <v>16.3</v>
      </c>
      <c r="V440" s="1">
        <v>5.8</v>
      </c>
      <c r="W440" s="1">
        <v>22.0</v>
      </c>
      <c r="X440" s="1">
        <v>74.0</v>
      </c>
      <c r="Y440" s="1">
        <v>87.0</v>
      </c>
      <c r="Z440" s="1">
        <v>191.0</v>
      </c>
      <c r="AA440" s="1">
        <v>0.57</v>
      </c>
      <c r="AB440" s="1">
        <v>0.15</v>
      </c>
      <c r="AC440" s="1">
        <v>0.72</v>
      </c>
      <c r="AD440" s="1">
        <v>0.57</v>
      </c>
      <c r="AE440" s="1">
        <v>0.72</v>
      </c>
      <c r="AF440" s="1">
        <v>0.62</v>
      </c>
      <c r="AG440" s="1">
        <v>0.22</v>
      </c>
      <c r="AH440" s="1">
        <v>0.84</v>
      </c>
      <c r="AI440" s="1">
        <v>0.62</v>
      </c>
      <c r="AJ440" s="1">
        <v>0.84</v>
      </c>
      <c r="AK440" s="2" t="s">
        <v>28</v>
      </c>
    </row>
    <row r="441" ht="15.75" customHeight="1">
      <c r="A441" s="1">
        <v>30.0</v>
      </c>
      <c r="B441" s="1" t="s">
        <v>73</v>
      </c>
      <c r="C441" s="1">
        <v>25.0</v>
      </c>
      <c r="D441" s="2" t="s">
        <v>159</v>
      </c>
      <c r="E441" s="1" t="s">
        <v>610</v>
      </c>
      <c r="F441" s="2" t="s">
        <v>150</v>
      </c>
      <c r="G441" s="1" t="s">
        <v>105</v>
      </c>
      <c r="H441" s="1">
        <v>22.0</v>
      </c>
      <c r="I441" s="1">
        <v>12.0</v>
      </c>
      <c r="J441" s="1">
        <v>1131.0</v>
      </c>
      <c r="K441" s="1">
        <v>12.6</v>
      </c>
      <c r="L441" s="1">
        <v>7.0</v>
      </c>
      <c r="M441" s="1">
        <v>4.0</v>
      </c>
      <c r="N441" s="1">
        <v>11.0</v>
      </c>
      <c r="O441" s="1">
        <v>7.0</v>
      </c>
      <c r="P441" s="1">
        <v>0.0</v>
      </c>
      <c r="Q441" s="1">
        <v>0.0</v>
      </c>
      <c r="R441" s="1">
        <v>2.0</v>
      </c>
      <c r="S441" s="1">
        <v>0.0</v>
      </c>
      <c r="T441" s="1">
        <v>6.5</v>
      </c>
      <c r="U441" s="1">
        <v>6.5</v>
      </c>
      <c r="V441" s="1">
        <v>2.1</v>
      </c>
      <c r="W441" s="1">
        <v>8.6</v>
      </c>
      <c r="X441" s="1">
        <v>34.0</v>
      </c>
      <c r="Y441" s="1">
        <v>30.0</v>
      </c>
      <c r="Z441" s="1">
        <v>104.0</v>
      </c>
      <c r="AA441" s="1">
        <v>0.56</v>
      </c>
      <c r="AB441" s="1">
        <v>0.32</v>
      </c>
      <c r="AC441" s="1">
        <v>0.88</v>
      </c>
      <c r="AD441" s="1">
        <v>0.56</v>
      </c>
      <c r="AE441" s="1">
        <v>0.88</v>
      </c>
      <c r="AF441" s="1">
        <v>0.52</v>
      </c>
      <c r="AG441" s="1">
        <v>0.17</v>
      </c>
      <c r="AH441" s="1">
        <v>0.69</v>
      </c>
      <c r="AI441" s="1">
        <v>0.52</v>
      </c>
      <c r="AJ441" s="1">
        <v>0.69</v>
      </c>
      <c r="AK441" s="2" t="s">
        <v>28</v>
      </c>
    </row>
    <row r="442" ht="15.75" customHeight="1">
      <c r="A442" s="1">
        <v>30.0</v>
      </c>
      <c r="B442" s="1" t="s">
        <v>101</v>
      </c>
      <c r="C442" s="1">
        <v>26.0</v>
      </c>
      <c r="D442" s="2" t="s">
        <v>159</v>
      </c>
      <c r="E442" s="1" t="s">
        <v>611</v>
      </c>
      <c r="F442" s="2" t="s">
        <v>150</v>
      </c>
      <c r="G442" s="1" t="s">
        <v>41</v>
      </c>
      <c r="H442" s="1">
        <v>21.0</v>
      </c>
      <c r="I442" s="1">
        <v>14.0</v>
      </c>
      <c r="J442" s="1">
        <v>1145.0</v>
      </c>
      <c r="K442" s="1">
        <v>12.7</v>
      </c>
      <c r="L442" s="1">
        <v>10.0</v>
      </c>
      <c r="M442" s="1">
        <v>3.0</v>
      </c>
      <c r="N442" s="1">
        <v>13.0</v>
      </c>
      <c r="O442" s="1">
        <v>10.0</v>
      </c>
      <c r="P442" s="1">
        <v>0.0</v>
      </c>
      <c r="Q442" s="1">
        <v>0.0</v>
      </c>
      <c r="R442" s="1">
        <v>3.0</v>
      </c>
      <c r="S442" s="1">
        <v>1.0</v>
      </c>
      <c r="T442" s="1">
        <v>5.3</v>
      </c>
      <c r="U442" s="1">
        <v>5.3</v>
      </c>
      <c r="V442" s="1">
        <v>3.3</v>
      </c>
      <c r="W442" s="1">
        <v>8.6</v>
      </c>
      <c r="X442" s="1">
        <v>54.0</v>
      </c>
      <c r="Y442" s="1">
        <v>34.0</v>
      </c>
      <c r="Z442" s="1">
        <v>111.0</v>
      </c>
      <c r="AA442" s="1">
        <v>0.79</v>
      </c>
      <c r="AB442" s="1">
        <v>0.24</v>
      </c>
      <c r="AC442" s="1">
        <v>1.02</v>
      </c>
      <c r="AD442" s="1">
        <v>0.79</v>
      </c>
      <c r="AE442" s="1">
        <v>1.02</v>
      </c>
      <c r="AF442" s="1">
        <v>0.42</v>
      </c>
      <c r="AG442" s="1">
        <v>0.26</v>
      </c>
      <c r="AH442" s="1">
        <v>0.68</v>
      </c>
      <c r="AI442" s="1">
        <v>0.42</v>
      </c>
      <c r="AJ442" s="1">
        <v>0.68</v>
      </c>
      <c r="AK442" s="2" t="s">
        <v>28</v>
      </c>
    </row>
    <row r="443" ht="15.75" customHeight="1">
      <c r="A443" s="1">
        <v>30.0</v>
      </c>
      <c r="B443" s="1" t="s">
        <v>106</v>
      </c>
      <c r="C443" s="1">
        <v>27.0</v>
      </c>
      <c r="D443" s="2" t="s">
        <v>159</v>
      </c>
      <c r="E443" s="1" t="s">
        <v>612</v>
      </c>
      <c r="F443" s="2" t="s">
        <v>150</v>
      </c>
      <c r="G443" s="1" t="s">
        <v>33</v>
      </c>
      <c r="H443" s="1">
        <v>7.0</v>
      </c>
      <c r="I443" s="1">
        <v>7.0</v>
      </c>
      <c r="J443" s="1">
        <v>492.0</v>
      </c>
      <c r="K443" s="1">
        <v>5.5</v>
      </c>
      <c r="L443" s="1">
        <v>2.0</v>
      </c>
      <c r="M443" s="1">
        <v>2.0</v>
      </c>
      <c r="N443" s="1">
        <v>4.0</v>
      </c>
      <c r="O443" s="1">
        <v>2.0</v>
      </c>
      <c r="P443" s="1">
        <v>0.0</v>
      </c>
      <c r="Q443" s="1">
        <v>0.0</v>
      </c>
      <c r="R443" s="1">
        <v>1.0</v>
      </c>
      <c r="S443" s="1">
        <v>0.0</v>
      </c>
      <c r="T443" s="1">
        <v>2.7</v>
      </c>
      <c r="U443" s="1">
        <v>2.7</v>
      </c>
      <c r="V443" s="1">
        <v>0.8</v>
      </c>
      <c r="W443" s="1">
        <v>3.5</v>
      </c>
      <c r="X443" s="1">
        <v>13.0</v>
      </c>
      <c r="Y443" s="1">
        <v>6.0</v>
      </c>
      <c r="Z443" s="1">
        <v>34.0</v>
      </c>
      <c r="AA443" s="1">
        <v>0.37</v>
      </c>
      <c r="AB443" s="1">
        <v>0.37</v>
      </c>
      <c r="AC443" s="1">
        <v>0.73</v>
      </c>
      <c r="AD443" s="1">
        <v>0.37</v>
      </c>
      <c r="AE443" s="1">
        <v>0.73</v>
      </c>
      <c r="AF443" s="1">
        <v>0.5</v>
      </c>
      <c r="AG443" s="1">
        <v>0.14</v>
      </c>
      <c r="AH443" s="1">
        <v>0.64</v>
      </c>
      <c r="AI443" s="1">
        <v>0.5</v>
      </c>
      <c r="AJ443" s="1">
        <v>0.64</v>
      </c>
      <c r="AK443" s="2" t="s">
        <v>131</v>
      </c>
    </row>
    <row r="444" ht="15.75" customHeight="1">
      <c r="A444" s="1">
        <v>31.0</v>
      </c>
      <c r="B444" s="1" t="s">
        <v>42</v>
      </c>
      <c r="C444" s="1">
        <v>19.0</v>
      </c>
      <c r="D444" s="2" t="s">
        <v>613</v>
      </c>
      <c r="E444" s="1" t="s">
        <v>614</v>
      </c>
      <c r="F444" s="2" t="s">
        <v>615</v>
      </c>
      <c r="G444" s="1" t="s">
        <v>417</v>
      </c>
      <c r="H444" s="1">
        <v>27.0</v>
      </c>
      <c r="I444" s="1">
        <v>22.0</v>
      </c>
      <c r="J444" s="1">
        <v>2065.0</v>
      </c>
      <c r="K444" s="1">
        <v>22.9</v>
      </c>
      <c r="L444" s="1">
        <v>4.0</v>
      </c>
      <c r="M444" s="1">
        <v>2.0</v>
      </c>
      <c r="N444" s="1">
        <v>6.0</v>
      </c>
      <c r="O444" s="1">
        <v>4.0</v>
      </c>
      <c r="P444" s="1">
        <v>0.0</v>
      </c>
      <c r="Q444" s="1">
        <v>0.0</v>
      </c>
      <c r="R444" s="1">
        <v>4.0</v>
      </c>
      <c r="S444" s="1">
        <v>0.0</v>
      </c>
      <c r="AA444" s="1">
        <v>0.17</v>
      </c>
      <c r="AB444" s="1">
        <v>0.09</v>
      </c>
      <c r="AC444" s="1">
        <v>0.26</v>
      </c>
      <c r="AD444" s="1">
        <v>0.17</v>
      </c>
      <c r="AE444" s="1">
        <v>0.26</v>
      </c>
    </row>
    <row r="445" ht="15.75" customHeight="1">
      <c r="A445" s="1">
        <v>31.0</v>
      </c>
      <c r="B445" s="1" t="s">
        <v>44</v>
      </c>
      <c r="C445" s="1">
        <v>20.0</v>
      </c>
      <c r="D445" s="2" t="s">
        <v>616</v>
      </c>
      <c r="E445" s="1" t="s">
        <v>617</v>
      </c>
      <c r="F445" s="2" t="s">
        <v>115</v>
      </c>
      <c r="G445" s="1" t="s">
        <v>322</v>
      </c>
      <c r="H445" s="1">
        <v>33.0</v>
      </c>
      <c r="I445" s="1">
        <v>27.0</v>
      </c>
      <c r="J445" s="1">
        <v>2469.0</v>
      </c>
      <c r="K445" s="1">
        <v>27.4</v>
      </c>
      <c r="L445" s="1">
        <v>8.0</v>
      </c>
      <c r="M445" s="1">
        <v>4.0</v>
      </c>
      <c r="N445" s="1">
        <v>12.0</v>
      </c>
      <c r="O445" s="1">
        <v>8.0</v>
      </c>
      <c r="P445" s="1">
        <v>0.0</v>
      </c>
      <c r="Q445" s="1">
        <v>0.0</v>
      </c>
      <c r="R445" s="1">
        <v>0.0</v>
      </c>
      <c r="S445" s="1">
        <v>0.0</v>
      </c>
      <c r="AA445" s="1">
        <v>0.29</v>
      </c>
      <c r="AB445" s="1">
        <v>0.15</v>
      </c>
      <c r="AC445" s="1">
        <v>0.44</v>
      </c>
      <c r="AD445" s="1">
        <v>0.29</v>
      </c>
      <c r="AE445" s="1">
        <v>0.44</v>
      </c>
      <c r="AK445" s="2" t="s">
        <v>28</v>
      </c>
    </row>
    <row r="446" ht="15.75" customHeight="1">
      <c r="A446" s="1">
        <v>31.0</v>
      </c>
      <c r="B446" s="1" t="s">
        <v>46</v>
      </c>
      <c r="C446" s="1">
        <v>21.0</v>
      </c>
      <c r="D446" s="2" t="s">
        <v>616</v>
      </c>
      <c r="E446" s="1" t="s">
        <v>618</v>
      </c>
      <c r="F446" s="2" t="s">
        <v>115</v>
      </c>
      <c r="G446" s="1" t="s">
        <v>208</v>
      </c>
      <c r="H446" s="1">
        <v>32.0</v>
      </c>
      <c r="I446" s="1">
        <v>32.0</v>
      </c>
      <c r="J446" s="1">
        <v>2849.0</v>
      </c>
      <c r="K446" s="1">
        <v>31.7</v>
      </c>
      <c r="L446" s="1">
        <v>10.0</v>
      </c>
      <c r="M446" s="1">
        <v>6.0</v>
      </c>
      <c r="N446" s="1">
        <v>16.0</v>
      </c>
      <c r="O446" s="1">
        <v>10.0</v>
      </c>
      <c r="P446" s="1">
        <v>0.0</v>
      </c>
      <c r="Q446" s="1">
        <v>0.0</v>
      </c>
      <c r="R446" s="1">
        <v>9.0</v>
      </c>
      <c r="S446" s="1">
        <v>0.0</v>
      </c>
      <c r="AA446" s="1">
        <v>0.32</v>
      </c>
      <c r="AB446" s="1">
        <v>0.19</v>
      </c>
      <c r="AC446" s="1">
        <v>0.51</v>
      </c>
      <c r="AD446" s="1">
        <v>0.32</v>
      </c>
      <c r="AE446" s="1">
        <v>0.51</v>
      </c>
      <c r="AK446" s="2" t="s">
        <v>28</v>
      </c>
    </row>
    <row r="447" ht="15.75" customHeight="1">
      <c r="A447" s="1">
        <v>31.0</v>
      </c>
      <c r="B447" s="1" t="s">
        <v>48</v>
      </c>
      <c r="C447" s="1">
        <v>22.0</v>
      </c>
      <c r="D447" s="2" t="s">
        <v>616</v>
      </c>
      <c r="E447" s="1" t="s">
        <v>619</v>
      </c>
      <c r="F447" s="2" t="s">
        <v>115</v>
      </c>
      <c r="G447" s="1" t="s">
        <v>155</v>
      </c>
      <c r="H447" s="1">
        <v>32.0</v>
      </c>
      <c r="I447" s="1">
        <v>32.0</v>
      </c>
      <c r="J447" s="1">
        <v>2767.0</v>
      </c>
      <c r="K447" s="1">
        <v>30.7</v>
      </c>
      <c r="L447" s="1">
        <v>18.0</v>
      </c>
      <c r="M447" s="1">
        <v>8.0</v>
      </c>
      <c r="N447" s="1">
        <v>26.0</v>
      </c>
      <c r="O447" s="1">
        <v>18.0</v>
      </c>
      <c r="P447" s="1">
        <v>0.0</v>
      </c>
      <c r="Q447" s="1">
        <v>0.0</v>
      </c>
      <c r="R447" s="1">
        <v>3.0</v>
      </c>
      <c r="S447" s="1">
        <v>0.0</v>
      </c>
      <c r="AA447" s="1">
        <v>0.59</v>
      </c>
      <c r="AB447" s="1">
        <v>0.26</v>
      </c>
      <c r="AC447" s="1">
        <v>0.85</v>
      </c>
      <c r="AD447" s="1">
        <v>0.59</v>
      </c>
      <c r="AE447" s="1">
        <v>0.85</v>
      </c>
      <c r="AK447" s="2" t="s">
        <v>28</v>
      </c>
    </row>
    <row r="448" ht="15.75" customHeight="1">
      <c r="A448" s="1">
        <v>31.0</v>
      </c>
      <c r="B448" s="1" t="s">
        <v>50</v>
      </c>
      <c r="C448" s="1">
        <v>23.0</v>
      </c>
      <c r="D448" s="2" t="s">
        <v>113</v>
      </c>
      <c r="E448" s="1" t="s">
        <v>620</v>
      </c>
      <c r="F448" s="2" t="s">
        <v>115</v>
      </c>
      <c r="G448" s="1" t="s">
        <v>38</v>
      </c>
      <c r="H448" s="1">
        <v>32.0</v>
      </c>
      <c r="I448" s="1">
        <v>27.0</v>
      </c>
      <c r="J448" s="1">
        <v>2338.0</v>
      </c>
      <c r="K448" s="1">
        <v>26.0</v>
      </c>
      <c r="L448" s="1">
        <v>14.0</v>
      </c>
      <c r="M448" s="1">
        <v>9.0</v>
      </c>
      <c r="N448" s="1">
        <v>23.0</v>
      </c>
      <c r="O448" s="1">
        <v>14.0</v>
      </c>
      <c r="P448" s="1">
        <v>0.0</v>
      </c>
      <c r="Q448" s="1">
        <v>0.0</v>
      </c>
      <c r="R448" s="1">
        <v>4.0</v>
      </c>
      <c r="S448" s="1">
        <v>0.0</v>
      </c>
      <c r="AA448" s="1">
        <v>0.54</v>
      </c>
      <c r="AB448" s="1">
        <v>0.35</v>
      </c>
      <c r="AC448" s="1">
        <v>0.89</v>
      </c>
      <c r="AD448" s="1">
        <v>0.54</v>
      </c>
      <c r="AE448" s="1">
        <v>0.89</v>
      </c>
      <c r="AK448" s="2" t="s">
        <v>28</v>
      </c>
    </row>
    <row r="449" ht="15.75" customHeight="1">
      <c r="A449" s="1">
        <v>31.0</v>
      </c>
      <c r="B449" s="1" t="s">
        <v>52</v>
      </c>
      <c r="C449" s="1">
        <v>24.0</v>
      </c>
      <c r="D449" s="2" t="s">
        <v>113</v>
      </c>
      <c r="E449" s="1" t="s">
        <v>621</v>
      </c>
      <c r="F449" s="2" t="s">
        <v>115</v>
      </c>
      <c r="G449" s="1" t="s">
        <v>38</v>
      </c>
      <c r="H449" s="1">
        <v>30.0</v>
      </c>
      <c r="I449" s="1">
        <v>26.0</v>
      </c>
      <c r="J449" s="1">
        <v>2207.0</v>
      </c>
      <c r="K449" s="1">
        <v>24.5</v>
      </c>
      <c r="L449" s="1">
        <v>16.0</v>
      </c>
      <c r="M449" s="1">
        <v>13.0</v>
      </c>
      <c r="N449" s="1">
        <v>29.0</v>
      </c>
      <c r="O449" s="1">
        <v>10.0</v>
      </c>
      <c r="P449" s="1">
        <v>6.0</v>
      </c>
      <c r="Q449" s="1">
        <v>6.0</v>
      </c>
      <c r="R449" s="1">
        <v>6.0</v>
      </c>
      <c r="S449" s="1">
        <v>0.0</v>
      </c>
      <c r="AA449" s="1">
        <v>0.65</v>
      </c>
      <c r="AB449" s="1">
        <v>0.53</v>
      </c>
      <c r="AC449" s="1">
        <v>1.18</v>
      </c>
      <c r="AD449" s="1">
        <v>0.41</v>
      </c>
      <c r="AE449" s="1">
        <v>0.94</v>
      </c>
      <c r="AK449" s="2" t="s">
        <v>28</v>
      </c>
    </row>
    <row r="450" ht="15.75" customHeight="1">
      <c r="A450" s="1">
        <v>31.0</v>
      </c>
      <c r="B450" s="1" t="s">
        <v>54</v>
      </c>
      <c r="C450" s="1">
        <v>25.0</v>
      </c>
      <c r="D450" s="2" t="s">
        <v>113</v>
      </c>
      <c r="E450" s="1" t="s">
        <v>622</v>
      </c>
      <c r="F450" s="2" t="s">
        <v>115</v>
      </c>
      <c r="G450" s="1" t="s">
        <v>204</v>
      </c>
      <c r="H450" s="1">
        <v>20.0</v>
      </c>
      <c r="I450" s="1">
        <v>18.0</v>
      </c>
      <c r="J450" s="1">
        <v>1562.0</v>
      </c>
      <c r="K450" s="1">
        <v>17.4</v>
      </c>
      <c r="L450" s="1">
        <v>7.0</v>
      </c>
      <c r="M450" s="1">
        <v>5.0</v>
      </c>
      <c r="N450" s="1">
        <v>12.0</v>
      </c>
      <c r="O450" s="1">
        <v>7.0</v>
      </c>
      <c r="P450" s="1">
        <v>0.0</v>
      </c>
      <c r="Q450" s="1">
        <v>0.0</v>
      </c>
      <c r="R450" s="1">
        <v>1.0</v>
      </c>
      <c r="S450" s="1">
        <v>0.0</v>
      </c>
      <c r="AA450" s="1">
        <v>0.4</v>
      </c>
      <c r="AB450" s="1">
        <v>0.29</v>
      </c>
      <c r="AC450" s="1">
        <v>0.69</v>
      </c>
      <c r="AD450" s="1">
        <v>0.4</v>
      </c>
      <c r="AE450" s="1">
        <v>0.69</v>
      </c>
      <c r="AK450" s="2" t="s">
        <v>28</v>
      </c>
    </row>
    <row r="451" ht="15.75" customHeight="1">
      <c r="A451" s="1">
        <v>31.0</v>
      </c>
      <c r="B451" s="1" t="s">
        <v>57</v>
      </c>
      <c r="C451" s="1">
        <v>26.0</v>
      </c>
      <c r="D451" s="2" t="s">
        <v>113</v>
      </c>
      <c r="E451" s="1" t="s">
        <v>623</v>
      </c>
      <c r="F451" s="2" t="s">
        <v>115</v>
      </c>
      <c r="G451" s="1" t="s">
        <v>38</v>
      </c>
      <c r="H451" s="1">
        <v>26.0</v>
      </c>
      <c r="I451" s="1">
        <v>24.0</v>
      </c>
      <c r="J451" s="1">
        <v>1909.0</v>
      </c>
      <c r="K451" s="1">
        <v>21.2</v>
      </c>
      <c r="L451" s="1">
        <v>12.0</v>
      </c>
      <c r="M451" s="1">
        <v>3.0</v>
      </c>
      <c r="N451" s="1">
        <v>15.0</v>
      </c>
      <c r="O451" s="1">
        <v>11.0</v>
      </c>
      <c r="P451" s="1">
        <v>1.0</v>
      </c>
      <c r="Q451" s="1">
        <v>2.0</v>
      </c>
      <c r="R451" s="1">
        <v>2.0</v>
      </c>
      <c r="S451" s="1">
        <v>0.0</v>
      </c>
      <c r="AA451" s="1">
        <v>0.57</v>
      </c>
      <c r="AB451" s="1">
        <v>0.14</v>
      </c>
      <c r="AC451" s="1">
        <v>0.71</v>
      </c>
      <c r="AD451" s="1">
        <v>0.52</v>
      </c>
      <c r="AE451" s="1">
        <v>0.66</v>
      </c>
      <c r="AK451" s="2" t="s">
        <v>28</v>
      </c>
    </row>
    <row r="452" ht="15.75" customHeight="1">
      <c r="A452" s="1">
        <v>31.0</v>
      </c>
      <c r="B452" s="1" t="s">
        <v>59</v>
      </c>
      <c r="C452" s="1">
        <v>27.0</v>
      </c>
      <c r="D452" s="2" t="s">
        <v>113</v>
      </c>
      <c r="E452" s="1" t="s">
        <v>624</v>
      </c>
      <c r="F452" s="2" t="s">
        <v>115</v>
      </c>
      <c r="G452" s="1" t="s">
        <v>41</v>
      </c>
      <c r="H452" s="1">
        <v>17.0</v>
      </c>
      <c r="I452" s="1">
        <v>16.0</v>
      </c>
      <c r="J452" s="1">
        <v>1180.0</v>
      </c>
      <c r="K452" s="1">
        <v>13.1</v>
      </c>
      <c r="L452" s="1">
        <v>7.0</v>
      </c>
      <c r="M452" s="1">
        <v>3.0</v>
      </c>
      <c r="N452" s="1">
        <v>10.0</v>
      </c>
      <c r="O452" s="1">
        <v>5.0</v>
      </c>
      <c r="P452" s="1">
        <v>2.0</v>
      </c>
      <c r="Q452" s="1">
        <v>2.0</v>
      </c>
      <c r="R452" s="1">
        <v>2.0</v>
      </c>
      <c r="S452" s="1">
        <v>2.0</v>
      </c>
      <c r="AA452" s="1">
        <v>0.53</v>
      </c>
      <c r="AB452" s="1">
        <v>0.23</v>
      </c>
      <c r="AC452" s="1">
        <v>0.76</v>
      </c>
      <c r="AD452" s="1">
        <v>0.38</v>
      </c>
      <c r="AE452" s="1">
        <v>0.61</v>
      </c>
      <c r="AK452" s="2" t="s">
        <v>28</v>
      </c>
    </row>
    <row r="453" ht="15.75" customHeight="1">
      <c r="A453" s="1">
        <v>31.0</v>
      </c>
      <c r="B453" s="1" t="s">
        <v>61</v>
      </c>
      <c r="C453" s="1">
        <v>28.0</v>
      </c>
      <c r="D453" s="2" t="s">
        <v>113</v>
      </c>
      <c r="E453" s="1" t="s">
        <v>625</v>
      </c>
      <c r="F453" s="2" t="s">
        <v>115</v>
      </c>
      <c r="G453" s="1" t="s">
        <v>155</v>
      </c>
      <c r="H453" s="1">
        <v>11.0</v>
      </c>
      <c r="I453" s="1">
        <v>11.0</v>
      </c>
      <c r="J453" s="1">
        <v>928.0</v>
      </c>
      <c r="K453" s="1">
        <v>10.3</v>
      </c>
      <c r="L453" s="1">
        <v>7.0</v>
      </c>
      <c r="M453" s="1">
        <v>0.0</v>
      </c>
      <c r="N453" s="1">
        <v>7.0</v>
      </c>
      <c r="O453" s="1">
        <v>7.0</v>
      </c>
      <c r="P453" s="1">
        <v>0.0</v>
      </c>
      <c r="Q453" s="1">
        <v>1.0</v>
      </c>
      <c r="R453" s="1">
        <v>1.0</v>
      </c>
      <c r="S453" s="1">
        <v>0.0</v>
      </c>
      <c r="T453" s="1">
        <v>5.5</v>
      </c>
      <c r="U453" s="1">
        <v>4.7</v>
      </c>
      <c r="V453" s="1">
        <v>2.4</v>
      </c>
      <c r="W453" s="1">
        <v>7.1</v>
      </c>
      <c r="X453" s="1">
        <v>19.0</v>
      </c>
      <c r="Y453" s="1">
        <v>44.0</v>
      </c>
      <c r="Z453" s="1">
        <v>95.0</v>
      </c>
      <c r="AA453" s="1">
        <v>0.68</v>
      </c>
      <c r="AB453" s="1">
        <v>0.0</v>
      </c>
      <c r="AC453" s="1">
        <v>0.68</v>
      </c>
      <c r="AD453" s="1">
        <v>0.68</v>
      </c>
      <c r="AE453" s="1">
        <v>0.68</v>
      </c>
      <c r="AF453" s="1">
        <v>0.53</v>
      </c>
      <c r="AG453" s="1">
        <v>0.23</v>
      </c>
      <c r="AH453" s="1">
        <v>0.76</v>
      </c>
      <c r="AI453" s="1">
        <v>0.46</v>
      </c>
      <c r="AJ453" s="1">
        <v>0.69</v>
      </c>
      <c r="AK453" s="2" t="s">
        <v>28</v>
      </c>
    </row>
    <row r="454" ht="15.75" customHeight="1">
      <c r="A454" s="1">
        <v>31.0</v>
      </c>
      <c r="B454" s="1" t="s">
        <v>63</v>
      </c>
      <c r="C454" s="1">
        <v>29.0</v>
      </c>
      <c r="D454" s="2" t="s">
        <v>113</v>
      </c>
      <c r="E454" s="1" t="s">
        <v>626</v>
      </c>
      <c r="F454" s="2" t="s">
        <v>115</v>
      </c>
      <c r="G454" s="1" t="s">
        <v>38</v>
      </c>
      <c r="H454" s="1">
        <v>27.0</v>
      </c>
      <c r="I454" s="1">
        <v>27.0</v>
      </c>
      <c r="J454" s="1">
        <v>2316.0</v>
      </c>
      <c r="K454" s="1">
        <v>25.7</v>
      </c>
      <c r="L454" s="1">
        <v>17.0</v>
      </c>
      <c r="M454" s="1">
        <v>8.0</v>
      </c>
      <c r="N454" s="1">
        <v>25.0</v>
      </c>
      <c r="O454" s="1">
        <v>14.0</v>
      </c>
      <c r="P454" s="1">
        <v>3.0</v>
      </c>
      <c r="Q454" s="1">
        <v>3.0</v>
      </c>
      <c r="R454" s="1">
        <v>3.0</v>
      </c>
      <c r="S454" s="1">
        <v>1.0</v>
      </c>
      <c r="T454" s="1">
        <v>15.7</v>
      </c>
      <c r="U454" s="1">
        <v>13.4</v>
      </c>
      <c r="V454" s="1">
        <v>6.4</v>
      </c>
      <c r="W454" s="1">
        <v>19.8</v>
      </c>
      <c r="X454" s="1">
        <v>77.0</v>
      </c>
      <c r="Y454" s="1">
        <v>125.0</v>
      </c>
      <c r="Z454" s="1">
        <v>188.0</v>
      </c>
      <c r="AA454" s="1">
        <v>0.66</v>
      </c>
      <c r="AB454" s="1">
        <v>0.31</v>
      </c>
      <c r="AC454" s="1">
        <v>0.97</v>
      </c>
      <c r="AD454" s="1">
        <v>0.54</v>
      </c>
      <c r="AE454" s="1">
        <v>0.85</v>
      </c>
      <c r="AF454" s="1">
        <v>0.61</v>
      </c>
      <c r="AG454" s="1">
        <v>0.25</v>
      </c>
      <c r="AH454" s="1">
        <v>0.86</v>
      </c>
      <c r="AI454" s="1">
        <v>0.52</v>
      </c>
      <c r="AJ454" s="1">
        <v>0.77</v>
      </c>
      <c r="AK454" s="2" t="s">
        <v>28</v>
      </c>
    </row>
    <row r="455" ht="15.75" customHeight="1">
      <c r="A455" s="1">
        <v>31.0</v>
      </c>
      <c r="B455" s="1" t="s">
        <v>65</v>
      </c>
      <c r="C455" s="1">
        <v>30.0</v>
      </c>
      <c r="D455" s="2" t="s">
        <v>113</v>
      </c>
      <c r="E455" s="1" t="s">
        <v>627</v>
      </c>
      <c r="F455" s="2" t="s">
        <v>115</v>
      </c>
      <c r="G455" s="1" t="s">
        <v>38</v>
      </c>
      <c r="H455" s="1">
        <v>19.0</v>
      </c>
      <c r="I455" s="1">
        <v>18.0</v>
      </c>
      <c r="J455" s="1">
        <v>1495.0</v>
      </c>
      <c r="K455" s="1">
        <v>16.6</v>
      </c>
      <c r="L455" s="1">
        <v>11.0</v>
      </c>
      <c r="M455" s="1">
        <v>5.0</v>
      </c>
      <c r="N455" s="1">
        <v>16.0</v>
      </c>
      <c r="O455" s="1">
        <v>10.0</v>
      </c>
      <c r="P455" s="1">
        <v>1.0</v>
      </c>
      <c r="Q455" s="1">
        <v>1.0</v>
      </c>
      <c r="R455" s="1">
        <v>1.0</v>
      </c>
      <c r="S455" s="1">
        <v>0.0</v>
      </c>
      <c r="T455" s="1">
        <v>8.7</v>
      </c>
      <c r="U455" s="1">
        <v>8.0</v>
      </c>
      <c r="V455" s="1">
        <v>2.8</v>
      </c>
      <c r="W455" s="1">
        <v>10.7</v>
      </c>
      <c r="X455" s="1">
        <v>37.0</v>
      </c>
      <c r="Y455" s="1">
        <v>76.0</v>
      </c>
      <c r="Z455" s="1">
        <v>98.0</v>
      </c>
      <c r="AA455" s="1">
        <v>0.66</v>
      </c>
      <c r="AB455" s="1">
        <v>0.3</v>
      </c>
      <c r="AC455" s="1">
        <v>0.96</v>
      </c>
      <c r="AD455" s="1">
        <v>0.6</v>
      </c>
      <c r="AE455" s="1">
        <v>0.9</v>
      </c>
      <c r="AF455" s="1">
        <v>0.53</v>
      </c>
      <c r="AG455" s="1">
        <v>0.17</v>
      </c>
      <c r="AH455" s="1">
        <v>0.69</v>
      </c>
      <c r="AI455" s="1">
        <v>0.48</v>
      </c>
      <c r="AJ455" s="1">
        <v>0.65</v>
      </c>
      <c r="AK455" s="2" t="s">
        <v>28</v>
      </c>
    </row>
    <row r="456" ht="15.75" customHeight="1">
      <c r="A456" s="1">
        <v>31.0</v>
      </c>
      <c r="B456" s="1" t="s">
        <v>67</v>
      </c>
      <c r="C456" s="1">
        <v>31.0</v>
      </c>
      <c r="D456" s="2" t="s">
        <v>113</v>
      </c>
      <c r="E456" s="1" t="s">
        <v>628</v>
      </c>
      <c r="F456" s="2" t="s">
        <v>115</v>
      </c>
      <c r="G456" s="1" t="s">
        <v>41</v>
      </c>
      <c r="H456" s="1">
        <v>32.0</v>
      </c>
      <c r="I456" s="1">
        <v>27.0</v>
      </c>
      <c r="J456" s="1">
        <v>2279.0</v>
      </c>
      <c r="K456" s="1">
        <v>25.3</v>
      </c>
      <c r="L456" s="1">
        <v>8.0</v>
      </c>
      <c r="M456" s="1">
        <v>6.0</v>
      </c>
      <c r="N456" s="1">
        <v>14.0</v>
      </c>
      <c r="O456" s="1">
        <v>8.0</v>
      </c>
      <c r="P456" s="1">
        <v>0.0</v>
      </c>
      <c r="Q456" s="1">
        <v>2.0</v>
      </c>
      <c r="R456" s="1">
        <v>1.0</v>
      </c>
      <c r="S456" s="1">
        <v>0.0</v>
      </c>
      <c r="T456" s="1">
        <v>10.2</v>
      </c>
      <c r="U456" s="1">
        <v>7.5</v>
      </c>
      <c r="V456" s="1">
        <v>7.0</v>
      </c>
      <c r="W456" s="1">
        <v>14.5</v>
      </c>
      <c r="X456" s="1">
        <v>61.0</v>
      </c>
      <c r="Y456" s="1">
        <v>107.0</v>
      </c>
      <c r="Z456" s="1">
        <v>208.0</v>
      </c>
      <c r="AA456" s="1">
        <v>0.32</v>
      </c>
      <c r="AB456" s="1">
        <v>0.24</v>
      </c>
      <c r="AC456" s="1">
        <v>0.55</v>
      </c>
      <c r="AD456" s="1">
        <v>0.32</v>
      </c>
      <c r="AE456" s="1">
        <v>0.55</v>
      </c>
      <c r="AF456" s="1">
        <v>0.4</v>
      </c>
      <c r="AG456" s="1">
        <v>0.28</v>
      </c>
      <c r="AH456" s="1">
        <v>0.68</v>
      </c>
      <c r="AI456" s="1">
        <v>0.3</v>
      </c>
      <c r="AJ456" s="1">
        <v>0.57</v>
      </c>
      <c r="AK456" s="2" t="s">
        <v>28</v>
      </c>
    </row>
    <row r="457" ht="15.75" customHeight="1">
      <c r="A457" s="1">
        <v>31.0</v>
      </c>
      <c r="B457" s="1" t="s">
        <v>69</v>
      </c>
      <c r="C457" s="1">
        <v>32.0</v>
      </c>
      <c r="D457" s="2" t="s">
        <v>113</v>
      </c>
      <c r="E457" s="1" t="s">
        <v>629</v>
      </c>
      <c r="F457" s="2" t="s">
        <v>115</v>
      </c>
      <c r="G457" s="1" t="s">
        <v>38</v>
      </c>
      <c r="H457" s="1">
        <v>29.0</v>
      </c>
      <c r="I457" s="1">
        <v>29.0</v>
      </c>
      <c r="J457" s="1">
        <v>2503.0</v>
      </c>
      <c r="K457" s="1">
        <v>27.8</v>
      </c>
      <c r="L457" s="1">
        <v>9.0</v>
      </c>
      <c r="M457" s="1">
        <v>13.0</v>
      </c>
      <c r="N457" s="1">
        <v>22.0</v>
      </c>
      <c r="O457" s="1">
        <v>9.0</v>
      </c>
      <c r="P457" s="1">
        <v>0.0</v>
      </c>
      <c r="Q457" s="1">
        <v>0.0</v>
      </c>
      <c r="R457" s="1">
        <v>2.0</v>
      </c>
      <c r="S457" s="1">
        <v>0.0</v>
      </c>
      <c r="T457" s="1">
        <v>11.5</v>
      </c>
      <c r="U457" s="1">
        <v>11.5</v>
      </c>
      <c r="V457" s="1">
        <v>7.9</v>
      </c>
      <c r="W457" s="1">
        <v>19.5</v>
      </c>
      <c r="X457" s="1">
        <v>57.0</v>
      </c>
      <c r="Y457" s="1">
        <v>119.0</v>
      </c>
      <c r="Z457" s="1">
        <v>172.0</v>
      </c>
      <c r="AA457" s="1">
        <v>0.32</v>
      </c>
      <c r="AB457" s="1">
        <v>0.47</v>
      </c>
      <c r="AC457" s="1">
        <v>0.79</v>
      </c>
      <c r="AD457" s="1">
        <v>0.32</v>
      </c>
      <c r="AE457" s="1">
        <v>0.79</v>
      </c>
      <c r="AF457" s="1">
        <v>0.41</v>
      </c>
      <c r="AG457" s="1">
        <v>0.28</v>
      </c>
      <c r="AH457" s="1">
        <v>0.7</v>
      </c>
      <c r="AI457" s="1">
        <v>0.41</v>
      </c>
      <c r="AJ457" s="1">
        <v>0.7</v>
      </c>
      <c r="AK457" s="2" t="s">
        <v>28</v>
      </c>
    </row>
    <row r="458" ht="15.75" customHeight="1">
      <c r="A458" s="1">
        <v>31.0</v>
      </c>
      <c r="B458" s="1" t="s">
        <v>73</v>
      </c>
      <c r="C458" s="1">
        <v>33.0</v>
      </c>
      <c r="D458" s="2" t="s">
        <v>113</v>
      </c>
      <c r="E458" s="1" t="s">
        <v>630</v>
      </c>
      <c r="F458" s="2" t="s">
        <v>115</v>
      </c>
      <c r="G458" s="1" t="s">
        <v>38</v>
      </c>
      <c r="H458" s="1">
        <v>25.0</v>
      </c>
      <c r="I458" s="1">
        <v>14.0</v>
      </c>
      <c r="J458" s="1">
        <v>1353.0</v>
      </c>
      <c r="K458" s="1">
        <v>15.0</v>
      </c>
      <c r="L458" s="1">
        <v>6.0</v>
      </c>
      <c r="M458" s="1">
        <v>4.0</v>
      </c>
      <c r="N458" s="1">
        <v>10.0</v>
      </c>
      <c r="O458" s="1">
        <v>5.0</v>
      </c>
      <c r="P458" s="1">
        <v>1.0</v>
      </c>
      <c r="Q458" s="1">
        <v>1.0</v>
      </c>
      <c r="R458" s="1">
        <v>4.0</v>
      </c>
      <c r="S458" s="1">
        <v>0.0</v>
      </c>
      <c r="T458" s="1">
        <v>5.1</v>
      </c>
      <c r="U458" s="1">
        <v>4.3</v>
      </c>
      <c r="V458" s="1">
        <v>2.6</v>
      </c>
      <c r="W458" s="1">
        <v>6.9</v>
      </c>
      <c r="X458" s="1">
        <v>33.0</v>
      </c>
      <c r="Y458" s="1">
        <v>45.0</v>
      </c>
      <c r="Z458" s="1">
        <v>78.0</v>
      </c>
      <c r="AA458" s="1">
        <v>0.4</v>
      </c>
      <c r="AB458" s="1">
        <v>0.27</v>
      </c>
      <c r="AC458" s="1">
        <v>0.67</v>
      </c>
      <c r="AD458" s="1">
        <v>0.33</v>
      </c>
      <c r="AE458" s="1">
        <v>0.6</v>
      </c>
      <c r="AF458" s="1">
        <v>0.34</v>
      </c>
      <c r="AG458" s="1">
        <v>0.17</v>
      </c>
      <c r="AH458" s="1">
        <v>0.51</v>
      </c>
      <c r="AI458" s="1">
        <v>0.29</v>
      </c>
      <c r="AJ458" s="1">
        <v>0.46</v>
      </c>
      <c r="AK458" s="2" t="s">
        <v>28</v>
      </c>
    </row>
    <row r="459" ht="15.75" customHeight="1">
      <c r="A459" s="1">
        <v>31.0</v>
      </c>
      <c r="B459" s="1" t="s">
        <v>101</v>
      </c>
      <c r="C459" s="1">
        <v>34.0</v>
      </c>
      <c r="D459" s="2" t="s">
        <v>113</v>
      </c>
      <c r="E459" s="1" t="s">
        <v>631</v>
      </c>
      <c r="F459" s="2" t="s">
        <v>115</v>
      </c>
      <c r="G459" s="1" t="s">
        <v>105</v>
      </c>
      <c r="H459" s="1">
        <v>26.0</v>
      </c>
      <c r="I459" s="1">
        <v>18.0</v>
      </c>
      <c r="J459" s="1">
        <v>1601.0</v>
      </c>
      <c r="K459" s="1">
        <v>17.8</v>
      </c>
      <c r="L459" s="1">
        <v>6.0</v>
      </c>
      <c r="M459" s="1">
        <v>8.0</v>
      </c>
      <c r="N459" s="1">
        <v>14.0</v>
      </c>
      <c r="O459" s="1">
        <v>6.0</v>
      </c>
      <c r="P459" s="1">
        <v>0.0</v>
      </c>
      <c r="Q459" s="1">
        <v>0.0</v>
      </c>
      <c r="R459" s="1">
        <v>2.0</v>
      </c>
      <c r="S459" s="1">
        <v>0.0</v>
      </c>
      <c r="T459" s="1">
        <v>6.5</v>
      </c>
      <c r="U459" s="1">
        <v>6.5</v>
      </c>
      <c r="V459" s="1">
        <v>5.1</v>
      </c>
      <c r="W459" s="1">
        <v>11.7</v>
      </c>
      <c r="X459" s="1">
        <v>31.0</v>
      </c>
      <c r="Y459" s="1">
        <v>64.0</v>
      </c>
      <c r="Z459" s="1">
        <v>89.0</v>
      </c>
      <c r="AA459" s="1">
        <v>0.34</v>
      </c>
      <c r="AB459" s="1">
        <v>0.45</v>
      </c>
      <c r="AC459" s="1">
        <v>0.79</v>
      </c>
      <c r="AD459" s="1">
        <v>0.34</v>
      </c>
      <c r="AE459" s="1">
        <v>0.79</v>
      </c>
      <c r="AF459" s="1">
        <v>0.37</v>
      </c>
      <c r="AG459" s="1">
        <v>0.29</v>
      </c>
      <c r="AH459" s="1">
        <v>0.65</v>
      </c>
      <c r="AI459" s="1">
        <v>0.37</v>
      </c>
      <c r="AJ459" s="1">
        <v>0.65</v>
      </c>
      <c r="AK459" s="2" t="s">
        <v>28</v>
      </c>
    </row>
    <row r="460" ht="15.75" customHeight="1">
      <c r="A460" s="1">
        <v>31.0</v>
      </c>
      <c r="B460" s="1">
        <v>2024.0</v>
      </c>
      <c r="C460" s="1">
        <v>34.0</v>
      </c>
      <c r="D460" s="2" t="s">
        <v>632</v>
      </c>
      <c r="E460" s="1" t="s">
        <v>633</v>
      </c>
      <c r="F460" s="2" t="s">
        <v>77</v>
      </c>
      <c r="G460" s="1" t="s">
        <v>155</v>
      </c>
      <c r="H460" s="1">
        <v>6.0</v>
      </c>
      <c r="I460" s="1">
        <v>4.0</v>
      </c>
      <c r="J460" s="1">
        <v>358.0</v>
      </c>
      <c r="K460" s="1">
        <v>4.0</v>
      </c>
      <c r="L460" s="1">
        <v>1.0</v>
      </c>
      <c r="M460" s="1">
        <v>2.0</v>
      </c>
      <c r="N460" s="1">
        <v>3.0</v>
      </c>
      <c r="O460" s="1">
        <v>1.0</v>
      </c>
      <c r="P460" s="1">
        <v>0.0</v>
      </c>
      <c r="Q460" s="1">
        <v>0.0</v>
      </c>
      <c r="R460" s="1">
        <v>0.0</v>
      </c>
      <c r="S460" s="1">
        <v>0.0</v>
      </c>
      <c r="T460" s="1">
        <v>1.3</v>
      </c>
      <c r="U460" s="1">
        <v>1.3</v>
      </c>
      <c r="V460" s="1">
        <v>0.9</v>
      </c>
      <c r="W460" s="1">
        <v>2.1</v>
      </c>
      <c r="X460" s="1">
        <v>14.0</v>
      </c>
      <c r="Y460" s="1">
        <v>26.0</v>
      </c>
      <c r="Z460" s="1">
        <v>33.0</v>
      </c>
      <c r="AA460" s="1">
        <v>0.25</v>
      </c>
      <c r="AB460" s="1">
        <v>0.5</v>
      </c>
      <c r="AC460" s="1">
        <v>0.75</v>
      </c>
      <c r="AD460" s="1">
        <v>0.25</v>
      </c>
      <c r="AE460" s="1">
        <v>0.75</v>
      </c>
      <c r="AF460" s="1">
        <v>0.32</v>
      </c>
      <c r="AG460" s="1">
        <v>0.21</v>
      </c>
      <c r="AH460" s="1">
        <v>0.53</v>
      </c>
      <c r="AI460" s="1">
        <v>0.32</v>
      </c>
      <c r="AJ460" s="1">
        <v>0.53</v>
      </c>
      <c r="AK460" s="2" t="s">
        <v>28</v>
      </c>
    </row>
    <row r="461" ht="15.75" customHeight="1">
      <c r="A461" s="1">
        <v>32.0</v>
      </c>
      <c r="B461" s="1" t="s">
        <v>46</v>
      </c>
      <c r="C461" s="1">
        <v>22.0</v>
      </c>
      <c r="D461" s="2" t="s">
        <v>634</v>
      </c>
      <c r="E461" s="1" t="s">
        <v>635</v>
      </c>
      <c r="F461" s="2" t="s">
        <v>154</v>
      </c>
      <c r="G461" s="1" t="s">
        <v>412</v>
      </c>
      <c r="H461" s="1">
        <v>36.0</v>
      </c>
      <c r="I461" s="1">
        <v>30.0</v>
      </c>
      <c r="J461" s="1">
        <v>2553.0</v>
      </c>
      <c r="K461" s="1">
        <v>28.4</v>
      </c>
      <c r="L461" s="1">
        <v>4.0</v>
      </c>
      <c r="M461" s="1">
        <v>4.0</v>
      </c>
      <c r="N461" s="1">
        <v>8.0</v>
      </c>
      <c r="O461" s="1">
        <v>4.0</v>
      </c>
      <c r="P461" s="1">
        <v>0.0</v>
      </c>
      <c r="Q461" s="1">
        <v>0.0</v>
      </c>
      <c r="R461" s="1">
        <v>3.0</v>
      </c>
      <c r="S461" s="1">
        <v>0.0</v>
      </c>
      <c r="AA461" s="1">
        <v>0.14</v>
      </c>
      <c r="AB461" s="1">
        <v>0.14</v>
      </c>
      <c r="AC461" s="1">
        <v>0.28</v>
      </c>
      <c r="AD461" s="1">
        <v>0.14</v>
      </c>
      <c r="AE461" s="1">
        <v>0.28</v>
      </c>
      <c r="AK461" s="2" t="s">
        <v>28</v>
      </c>
    </row>
    <row r="462" ht="15.75" customHeight="1">
      <c r="A462" s="1">
        <v>32.0</v>
      </c>
      <c r="B462" s="1" t="s">
        <v>48</v>
      </c>
      <c r="C462" s="1">
        <v>23.0</v>
      </c>
      <c r="D462" s="2" t="s">
        <v>634</v>
      </c>
      <c r="E462" s="1" t="s">
        <v>636</v>
      </c>
      <c r="F462" s="2" t="s">
        <v>154</v>
      </c>
      <c r="G462" s="1" t="s">
        <v>211</v>
      </c>
      <c r="H462" s="1">
        <v>34.0</v>
      </c>
      <c r="I462" s="1">
        <v>33.0</v>
      </c>
      <c r="J462" s="1">
        <v>2758.0</v>
      </c>
      <c r="K462" s="1">
        <v>30.6</v>
      </c>
      <c r="L462" s="1">
        <v>4.0</v>
      </c>
      <c r="M462" s="1">
        <v>1.0</v>
      </c>
      <c r="N462" s="1">
        <v>5.0</v>
      </c>
      <c r="O462" s="1">
        <v>4.0</v>
      </c>
      <c r="P462" s="1">
        <v>0.0</v>
      </c>
      <c r="Q462" s="1">
        <v>1.0</v>
      </c>
      <c r="R462" s="1">
        <v>1.0</v>
      </c>
      <c r="S462" s="1">
        <v>0.0</v>
      </c>
      <c r="AA462" s="1">
        <v>0.13</v>
      </c>
      <c r="AB462" s="1">
        <v>0.03</v>
      </c>
      <c r="AC462" s="1">
        <v>0.16</v>
      </c>
      <c r="AD462" s="1">
        <v>0.13</v>
      </c>
      <c r="AE462" s="1">
        <v>0.16</v>
      </c>
      <c r="AK462" s="2" t="s">
        <v>28</v>
      </c>
    </row>
    <row r="463" ht="15.75" customHeight="1">
      <c r="A463" s="1">
        <v>32.0</v>
      </c>
      <c r="B463" s="1" t="s">
        <v>50</v>
      </c>
      <c r="C463" s="1">
        <v>24.0</v>
      </c>
      <c r="D463" s="2" t="s">
        <v>634</v>
      </c>
      <c r="E463" s="1" t="s">
        <v>637</v>
      </c>
      <c r="F463" s="2" t="s">
        <v>154</v>
      </c>
      <c r="G463" s="1" t="s">
        <v>226</v>
      </c>
      <c r="H463" s="1">
        <v>36.0</v>
      </c>
      <c r="I463" s="1">
        <v>34.0</v>
      </c>
      <c r="J463" s="1">
        <v>2962.0</v>
      </c>
      <c r="K463" s="1">
        <v>32.9</v>
      </c>
      <c r="L463" s="1">
        <v>8.0</v>
      </c>
      <c r="M463" s="1">
        <v>7.0</v>
      </c>
      <c r="N463" s="1">
        <v>15.0</v>
      </c>
      <c r="O463" s="1">
        <v>8.0</v>
      </c>
      <c r="P463" s="1">
        <v>0.0</v>
      </c>
      <c r="Q463" s="1">
        <v>0.0</v>
      </c>
      <c r="R463" s="1">
        <v>5.0</v>
      </c>
      <c r="S463" s="1">
        <v>0.0</v>
      </c>
      <c r="AA463" s="1">
        <v>0.24</v>
      </c>
      <c r="AB463" s="1">
        <v>0.21</v>
      </c>
      <c r="AC463" s="1">
        <v>0.46</v>
      </c>
      <c r="AD463" s="1">
        <v>0.24</v>
      </c>
      <c r="AE463" s="1">
        <v>0.46</v>
      </c>
      <c r="AK463" s="2" t="s">
        <v>28</v>
      </c>
    </row>
    <row r="464" ht="15.75" customHeight="1">
      <c r="A464" s="1">
        <v>32.0</v>
      </c>
      <c r="B464" s="1" t="s">
        <v>52</v>
      </c>
      <c r="C464" s="1">
        <v>25.0</v>
      </c>
      <c r="D464" s="2" t="s">
        <v>638</v>
      </c>
      <c r="E464" s="1" t="s">
        <v>639</v>
      </c>
      <c r="F464" s="2" t="s">
        <v>150</v>
      </c>
      <c r="G464" s="1" t="s">
        <v>41</v>
      </c>
      <c r="H464" s="1">
        <v>23.0</v>
      </c>
      <c r="I464" s="1">
        <v>20.0</v>
      </c>
      <c r="J464" s="1">
        <v>1717.0</v>
      </c>
      <c r="K464" s="1">
        <v>19.1</v>
      </c>
      <c r="L464" s="1">
        <v>3.0</v>
      </c>
      <c r="M464" s="1">
        <v>6.0</v>
      </c>
      <c r="N464" s="1">
        <v>9.0</v>
      </c>
      <c r="O464" s="1">
        <v>3.0</v>
      </c>
      <c r="P464" s="1">
        <v>0.0</v>
      </c>
      <c r="Q464" s="1">
        <v>0.0</v>
      </c>
      <c r="R464" s="1">
        <v>4.0</v>
      </c>
      <c r="S464" s="1">
        <v>0.0</v>
      </c>
      <c r="AA464" s="1">
        <v>0.16</v>
      </c>
      <c r="AB464" s="1">
        <v>0.31</v>
      </c>
      <c r="AC464" s="1">
        <v>0.47</v>
      </c>
      <c r="AD464" s="1">
        <v>0.16</v>
      </c>
      <c r="AE464" s="1">
        <v>0.47</v>
      </c>
    </row>
    <row r="465" ht="15.75" customHeight="1">
      <c r="A465" s="1">
        <v>32.0</v>
      </c>
      <c r="B465" s="1" t="s">
        <v>54</v>
      </c>
      <c r="C465" s="1">
        <v>26.0</v>
      </c>
      <c r="D465" s="2" t="s">
        <v>640</v>
      </c>
      <c r="E465" s="1" t="s">
        <v>641</v>
      </c>
      <c r="F465" s="2" t="s">
        <v>154</v>
      </c>
      <c r="G465" s="1" t="s">
        <v>315</v>
      </c>
      <c r="H465" s="1">
        <v>24.0</v>
      </c>
      <c r="I465" s="1">
        <v>18.0</v>
      </c>
      <c r="J465" s="1">
        <v>1496.0</v>
      </c>
      <c r="K465" s="1">
        <v>16.6</v>
      </c>
      <c r="L465" s="1">
        <v>3.0</v>
      </c>
      <c r="M465" s="1">
        <v>2.0</v>
      </c>
      <c r="N465" s="1">
        <v>5.0</v>
      </c>
      <c r="O465" s="1">
        <v>3.0</v>
      </c>
      <c r="P465" s="1">
        <v>0.0</v>
      </c>
      <c r="Q465" s="1">
        <v>0.0</v>
      </c>
      <c r="R465" s="1">
        <v>1.0</v>
      </c>
      <c r="S465" s="1">
        <v>1.0</v>
      </c>
      <c r="AA465" s="1">
        <v>0.18</v>
      </c>
      <c r="AB465" s="1">
        <v>0.12</v>
      </c>
      <c r="AC465" s="1">
        <v>0.3</v>
      </c>
      <c r="AD465" s="1">
        <v>0.18</v>
      </c>
      <c r="AE465" s="1">
        <v>0.3</v>
      </c>
      <c r="AK465" s="2" t="s">
        <v>28</v>
      </c>
    </row>
    <row r="466" ht="15.75" customHeight="1">
      <c r="A466" s="1">
        <v>32.0</v>
      </c>
      <c r="B466" s="1" t="s">
        <v>57</v>
      </c>
      <c r="C466" s="1">
        <v>27.0</v>
      </c>
      <c r="D466" s="2" t="s">
        <v>640</v>
      </c>
      <c r="E466" s="1" t="s">
        <v>642</v>
      </c>
      <c r="F466" s="2" t="s">
        <v>154</v>
      </c>
      <c r="G466" s="1" t="s">
        <v>412</v>
      </c>
      <c r="H466" s="1">
        <v>34.0</v>
      </c>
      <c r="I466" s="1">
        <v>33.0</v>
      </c>
      <c r="J466" s="1">
        <v>2810.0</v>
      </c>
      <c r="K466" s="1">
        <v>31.2</v>
      </c>
      <c r="L466" s="1">
        <v>7.0</v>
      </c>
      <c r="M466" s="1">
        <v>7.0</v>
      </c>
      <c r="N466" s="1">
        <v>14.0</v>
      </c>
      <c r="O466" s="1">
        <v>7.0</v>
      </c>
      <c r="P466" s="1">
        <v>0.0</v>
      </c>
      <c r="Q466" s="1">
        <v>0.0</v>
      </c>
      <c r="R466" s="1">
        <v>4.0</v>
      </c>
      <c r="S466" s="1">
        <v>1.0</v>
      </c>
      <c r="AA466" s="1">
        <v>0.22</v>
      </c>
      <c r="AB466" s="1">
        <v>0.22</v>
      </c>
      <c r="AC466" s="1">
        <v>0.45</v>
      </c>
      <c r="AD466" s="1">
        <v>0.22</v>
      </c>
      <c r="AE466" s="1">
        <v>0.45</v>
      </c>
      <c r="AK466" s="2" t="s">
        <v>28</v>
      </c>
    </row>
    <row r="467" ht="15.75" customHeight="1">
      <c r="A467" s="1">
        <v>32.0</v>
      </c>
      <c r="B467" s="1" t="s">
        <v>59</v>
      </c>
      <c r="C467" s="1">
        <v>28.0</v>
      </c>
      <c r="D467" s="2" t="s">
        <v>640</v>
      </c>
      <c r="E467" s="1" t="s">
        <v>643</v>
      </c>
      <c r="F467" s="2" t="s">
        <v>154</v>
      </c>
      <c r="G467" s="1" t="s">
        <v>155</v>
      </c>
      <c r="H467" s="1">
        <v>37.0</v>
      </c>
      <c r="I467" s="1">
        <v>37.0</v>
      </c>
      <c r="J467" s="1">
        <v>3119.0</v>
      </c>
      <c r="K467" s="1">
        <v>34.7</v>
      </c>
      <c r="L467" s="1">
        <v>16.0</v>
      </c>
      <c r="M467" s="1">
        <v>10.0</v>
      </c>
      <c r="N467" s="1">
        <v>26.0</v>
      </c>
      <c r="O467" s="1">
        <v>14.0</v>
      </c>
      <c r="P467" s="1">
        <v>2.0</v>
      </c>
      <c r="Q467" s="1">
        <v>2.0</v>
      </c>
      <c r="R467" s="1">
        <v>6.0</v>
      </c>
      <c r="S467" s="1">
        <v>0.0</v>
      </c>
      <c r="AA467" s="1">
        <v>0.46</v>
      </c>
      <c r="AB467" s="1">
        <v>0.29</v>
      </c>
      <c r="AC467" s="1">
        <v>0.75</v>
      </c>
      <c r="AD467" s="1">
        <v>0.4</v>
      </c>
      <c r="AE467" s="1">
        <v>0.69</v>
      </c>
      <c r="AK467" s="2" t="s">
        <v>28</v>
      </c>
    </row>
    <row r="468" ht="15.75" customHeight="1">
      <c r="A468" s="1">
        <v>32.0</v>
      </c>
      <c r="B468" s="1" t="s">
        <v>61</v>
      </c>
      <c r="C468" s="1">
        <v>29.0</v>
      </c>
      <c r="D468" s="2" t="s">
        <v>640</v>
      </c>
      <c r="E468" s="1" t="s">
        <v>644</v>
      </c>
      <c r="F468" s="2" t="s">
        <v>154</v>
      </c>
      <c r="G468" s="1" t="s">
        <v>204</v>
      </c>
      <c r="H468" s="1">
        <v>33.0</v>
      </c>
      <c r="I468" s="1">
        <v>31.0</v>
      </c>
      <c r="J468" s="1">
        <v>2750.0</v>
      </c>
      <c r="K468" s="1">
        <v>30.6</v>
      </c>
      <c r="L468" s="1">
        <v>6.0</v>
      </c>
      <c r="M468" s="1">
        <v>8.0</v>
      </c>
      <c r="N468" s="1">
        <v>14.0</v>
      </c>
      <c r="O468" s="1">
        <v>4.0</v>
      </c>
      <c r="P468" s="1">
        <v>2.0</v>
      </c>
      <c r="Q468" s="1">
        <v>3.0</v>
      </c>
      <c r="R468" s="1">
        <v>2.0</v>
      </c>
      <c r="S468" s="1">
        <v>0.0</v>
      </c>
      <c r="T468" s="1">
        <v>11.3</v>
      </c>
      <c r="U468" s="1">
        <v>8.9</v>
      </c>
      <c r="V468" s="1">
        <v>9.8</v>
      </c>
      <c r="W468" s="1">
        <v>18.7</v>
      </c>
      <c r="X468" s="1">
        <v>196.0</v>
      </c>
      <c r="Y468" s="1">
        <v>152.0</v>
      </c>
      <c r="Z468" s="1">
        <v>322.0</v>
      </c>
      <c r="AA468" s="1">
        <v>0.2</v>
      </c>
      <c r="AB468" s="1">
        <v>0.26</v>
      </c>
      <c r="AC468" s="1">
        <v>0.46</v>
      </c>
      <c r="AD468" s="1">
        <v>0.13</v>
      </c>
      <c r="AE468" s="1">
        <v>0.39</v>
      </c>
      <c r="AF468" s="1">
        <v>0.37</v>
      </c>
      <c r="AG468" s="1">
        <v>0.32</v>
      </c>
      <c r="AH468" s="1">
        <v>0.69</v>
      </c>
      <c r="AI468" s="1">
        <v>0.29</v>
      </c>
      <c r="AJ468" s="1">
        <v>0.61</v>
      </c>
      <c r="AK468" s="2" t="s">
        <v>28</v>
      </c>
    </row>
    <row r="469" ht="15.75" customHeight="1">
      <c r="A469" s="1">
        <v>32.0</v>
      </c>
      <c r="B469" s="1" t="s">
        <v>63</v>
      </c>
      <c r="C469" s="1">
        <v>30.0</v>
      </c>
      <c r="D469" s="2" t="s">
        <v>640</v>
      </c>
      <c r="E469" s="1" t="s">
        <v>645</v>
      </c>
      <c r="F469" s="2" t="s">
        <v>154</v>
      </c>
      <c r="G469" s="1" t="s">
        <v>41</v>
      </c>
      <c r="H469" s="1">
        <v>35.0</v>
      </c>
      <c r="I469" s="1">
        <v>34.0</v>
      </c>
      <c r="J469" s="1">
        <v>2899.0</v>
      </c>
      <c r="K469" s="1">
        <v>32.2</v>
      </c>
      <c r="L469" s="1">
        <v>7.0</v>
      </c>
      <c r="M469" s="1">
        <v>11.0</v>
      </c>
      <c r="N469" s="1">
        <v>18.0</v>
      </c>
      <c r="O469" s="1">
        <v>7.0</v>
      </c>
      <c r="P469" s="1">
        <v>0.0</v>
      </c>
      <c r="Q469" s="1">
        <v>0.0</v>
      </c>
      <c r="R469" s="1">
        <v>5.0</v>
      </c>
      <c r="S469" s="1">
        <v>0.0</v>
      </c>
      <c r="T469" s="1">
        <v>8.4</v>
      </c>
      <c r="U469" s="1">
        <v>8.4</v>
      </c>
      <c r="V469" s="1">
        <v>12.8</v>
      </c>
      <c r="W469" s="1">
        <v>21.3</v>
      </c>
      <c r="X469" s="1">
        <v>239.0</v>
      </c>
      <c r="Y469" s="1">
        <v>238.0</v>
      </c>
      <c r="Z469" s="1">
        <v>264.0</v>
      </c>
      <c r="AA469" s="1">
        <v>0.22</v>
      </c>
      <c r="AB469" s="1">
        <v>0.34</v>
      </c>
      <c r="AC469" s="1">
        <v>0.56</v>
      </c>
      <c r="AD469" s="1">
        <v>0.22</v>
      </c>
      <c r="AE469" s="1">
        <v>0.56</v>
      </c>
      <c r="AF469" s="1">
        <v>0.26</v>
      </c>
      <c r="AG469" s="1">
        <v>0.4</v>
      </c>
      <c r="AH469" s="1">
        <v>0.66</v>
      </c>
      <c r="AI469" s="1">
        <v>0.26</v>
      </c>
      <c r="AJ469" s="1">
        <v>0.66</v>
      </c>
      <c r="AK469" s="2" t="s">
        <v>28</v>
      </c>
    </row>
    <row r="470" ht="15.75" customHeight="1">
      <c r="A470" s="1">
        <v>32.0</v>
      </c>
      <c r="B470" s="1" t="s">
        <v>65</v>
      </c>
      <c r="C470" s="1">
        <v>31.0</v>
      </c>
      <c r="D470" s="2" t="s">
        <v>640</v>
      </c>
      <c r="E470" s="1" t="s">
        <v>646</v>
      </c>
      <c r="F470" s="2" t="s">
        <v>154</v>
      </c>
      <c r="G470" s="1" t="s">
        <v>41</v>
      </c>
      <c r="H470" s="1">
        <v>36.0</v>
      </c>
      <c r="I470" s="1">
        <v>34.0</v>
      </c>
      <c r="J470" s="1">
        <v>2842.0</v>
      </c>
      <c r="K470" s="1">
        <v>31.6</v>
      </c>
      <c r="L470" s="1">
        <v>7.0</v>
      </c>
      <c r="M470" s="1">
        <v>16.0</v>
      </c>
      <c r="N470" s="1">
        <v>23.0</v>
      </c>
      <c r="O470" s="1">
        <v>7.0</v>
      </c>
      <c r="P470" s="1">
        <v>0.0</v>
      </c>
      <c r="Q470" s="1">
        <v>0.0</v>
      </c>
      <c r="R470" s="1">
        <v>2.0</v>
      </c>
      <c r="S470" s="1">
        <v>0.0</v>
      </c>
      <c r="T470" s="1">
        <v>7.8</v>
      </c>
      <c r="U470" s="1">
        <v>7.8</v>
      </c>
      <c r="V470" s="1">
        <v>9.9</v>
      </c>
      <c r="W470" s="1">
        <v>17.6</v>
      </c>
      <c r="X470" s="1">
        <v>241.0</v>
      </c>
      <c r="Y470" s="1">
        <v>276.0</v>
      </c>
      <c r="Z470" s="1">
        <v>203.0</v>
      </c>
      <c r="AA470" s="1">
        <v>0.22</v>
      </c>
      <c r="AB470" s="1">
        <v>0.51</v>
      </c>
      <c r="AC470" s="1">
        <v>0.73</v>
      </c>
      <c r="AD470" s="1">
        <v>0.22</v>
      </c>
      <c r="AE470" s="1">
        <v>0.73</v>
      </c>
      <c r="AF470" s="1">
        <v>0.25</v>
      </c>
      <c r="AG470" s="1">
        <v>0.31</v>
      </c>
      <c r="AH470" s="1">
        <v>0.56</v>
      </c>
      <c r="AI470" s="1">
        <v>0.25</v>
      </c>
      <c r="AJ470" s="1">
        <v>0.56</v>
      </c>
      <c r="AK470" s="2" t="s">
        <v>28</v>
      </c>
    </row>
    <row r="471" ht="15.75" customHeight="1">
      <c r="A471" s="1">
        <v>32.0</v>
      </c>
      <c r="B471" s="1" t="s">
        <v>67</v>
      </c>
      <c r="C471" s="1">
        <v>32.0</v>
      </c>
      <c r="D471" s="2" t="s">
        <v>640</v>
      </c>
      <c r="E471" s="1" t="s">
        <v>647</v>
      </c>
      <c r="F471" s="2" t="s">
        <v>154</v>
      </c>
      <c r="G471" s="1" t="s">
        <v>41</v>
      </c>
      <c r="H471" s="1">
        <v>10.0</v>
      </c>
      <c r="I471" s="1">
        <v>9.0</v>
      </c>
      <c r="J471" s="1">
        <v>666.0</v>
      </c>
      <c r="K471" s="1">
        <v>7.4</v>
      </c>
      <c r="L471" s="1">
        <v>4.0</v>
      </c>
      <c r="M471" s="1">
        <v>2.0</v>
      </c>
      <c r="N471" s="1">
        <v>6.0</v>
      </c>
      <c r="O471" s="1">
        <v>4.0</v>
      </c>
      <c r="P471" s="1">
        <v>0.0</v>
      </c>
      <c r="Q471" s="1">
        <v>0.0</v>
      </c>
      <c r="R471" s="1">
        <v>0.0</v>
      </c>
      <c r="S471" s="1">
        <v>0.0</v>
      </c>
      <c r="T471" s="1">
        <v>2.5</v>
      </c>
      <c r="U471" s="1">
        <v>2.5</v>
      </c>
      <c r="V471" s="1">
        <v>1.5</v>
      </c>
      <c r="W471" s="1">
        <v>4.0</v>
      </c>
      <c r="X471" s="1">
        <v>32.0</v>
      </c>
      <c r="Y471" s="1">
        <v>70.0</v>
      </c>
      <c r="Z471" s="1">
        <v>29.0</v>
      </c>
      <c r="AA471" s="1">
        <v>0.54</v>
      </c>
      <c r="AB471" s="1">
        <v>0.27</v>
      </c>
      <c r="AC471" s="1">
        <v>0.81</v>
      </c>
      <c r="AD471" s="1">
        <v>0.54</v>
      </c>
      <c r="AE471" s="1">
        <v>0.81</v>
      </c>
      <c r="AF471" s="1">
        <v>0.34</v>
      </c>
      <c r="AG471" s="1">
        <v>0.2</v>
      </c>
      <c r="AH471" s="1">
        <v>0.54</v>
      </c>
      <c r="AI471" s="1">
        <v>0.34</v>
      </c>
      <c r="AJ471" s="1">
        <v>0.54</v>
      </c>
      <c r="AK471" s="2" t="s">
        <v>28</v>
      </c>
    </row>
    <row r="472" ht="15.75" customHeight="1">
      <c r="A472" s="1">
        <v>32.0</v>
      </c>
      <c r="B472" s="1" t="s">
        <v>67</v>
      </c>
      <c r="C472" s="1">
        <v>32.0</v>
      </c>
      <c r="D472" s="2" t="s">
        <v>319</v>
      </c>
      <c r="E472" s="1" t="s">
        <v>648</v>
      </c>
      <c r="F472" s="2" t="s">
        <v>32</v>
      </c>
      <c r="G472" s="1" t="s">
        <v>155</v>
      </c>
      <c r="H472" s="1">
        <v>18.0</v>
      </c>
      <c r="I472" s="1">
        <v>11.0</v>
      </c>
      <c r="J472" s="1">
        <v>914.0</v>
      </c>
      <c r="K472" s="1">
        <v>10.2</v>
      </c>
      <c r="L472" s="1">
        <v>3.0</v>
      </c>
      <c r="M472" s="1">
        <v>1.0</v>
      </c>
      <c r="N472" s="1">
        <v>4.0</v>
      </c>
      <c r="O472" s="1">
        <v>3.0</v>
      </c>
      <c r="P472" s="1">
        <v>0.0</v>
      </c>
      <c r="Q472" s="1">
        <v>0.0</v>
      </c>
      <c r="R472" s="1">
        <v>0.0</v>
      </c>
      <c r="S472" s="1">
        <v>0.0</v>
      </c>
      <c r="T472" s="1">
        <v>0.7</v>
      </c>
      <c r="U472" s="1">
        <v>0.7</v>
      </c>
      <c r="V472" s="1">
        <v>1.3</v>
      </c>
      <c r="W472" s="1">
        <v>2.0</v>
      </c>
      <c r="X472" s="1">
        <v>40.0</v>
      </c>
      <c r="Y472" s="1">
        <v>49.0</v>
      </c>
      <c r="Z472" s="1">
        <v>51.0</v>
      </c>
      <c r="AA472" s="1">
        <v>0.3</v>
      </c>
      <c r="AB472" s="1">
        <v>0.1</v>
      </c>
      <c r="AC472" s="1">
        <v>0.39</v>
      </c>
      <c r="AD472" s="1">
        <v>0.3</v>
      </c>
      <c r="AE472" s="1">
        <v>0.39</v>
      </c>
      <c r="AF472" s="1">
        <v>0.07</v>
      </c>
      <c r="AG472" s="1">
        <v>0.13</v>
      </c>
      <c r="AH472" s="1">
        <v>0.2</v>
      </c>
      <c r="AI472" s="1">
        <v>0.07</v>
      </c>
      <c r="AJ472" s="1">
        <v>0.2</v>
      </c>
      <c r="AK472" s="2" t="s">
        <v>28</v>
      </c>
    </row>
    <row r="473" ht="15.75" customHeight="1">
      <c r="A473" s="1">
        <v>32.0</v>
      </c>
      <c r="B473" s="1" t="s">
        <v>69</v>
      </c>
      <c r="C473" s="1">
        <v>33.0</v>
      </c>
      <c r="D473" s="2" t="s">
        <v>319</v>
      </c>
      <c r="E473" s="1" t="s">
        <v>649</v>
      </c>
      <c r="F473" s="2" t="s">
        <v>32</v>
      </c>
      <c r="G473" s="1" t="s">
        <v>155</v>
      </c>
      <c r="H473" s="1">
        <v>29.0</v>
      </c>
      <c r="I473" s="1">
        <v>19.0</v>
      </c>
      <c r="J473" s="1">
        <v>1784.0</v>
      </c>
      <c r="K473" s="1">
        <v>19.8</v>
      </c>
      <c r="L473" s="1">
        <v>5.0</v>
      </c>
      <c r="M473" s="1">
        <v>1.0</v>
      </c>
      <c r="N473" s="1">
        <v>6.0</v>
      </c>
      <c r="O473" s="1">
        <v>5.0</v>
      </c>
      <c r="P473" s="1">
        <v>0.0</v>
      </c>
      <c r="Q473" s="1">
        <v>0.0</v>
      </c>
      <c r="R473" s="1">
        <v>4.0</v>
      </c>
      <c r="S473" s="1">
        <v>0.0</v>
      </c>
      <c r="T473" s="1">
        <v>2.0</v>
      </c>
      <c r="U473" s="1">
        <v>2.0</v>
      </c>
      <c r="V473" s="1">
        <v>1.9</v>
      </c>
      <c r="W473" s="1">
        <v>3.8</v>
      </c>
      <c r="X473" s="1">
        <v>91.0</v>
      </c>
      <c r="Y473" s="1">
        <v>105.0</v>
      </c>
      <c r="Z473" s="1">
        <v>92.0</v>
      </c>
      <c r="AA473" s="1">
        <v>0.25</v>
      </c>
      <c r="AB473" s="1">
        <v>0.05</v>
      </c>
      <c r="AC473" s="1">
        <v>0.3</v>
      </c>
      <c r="AD473" s="1">
        <v>0.25</v>
      </c>
      <c r="AE473" s="1">
        <v>0.3</v>
      </c>
      <c r="AF473" s="1">
        <v>0.1</v>
      </c>
      <c r="AG473" s="1">
        <v>0.09</v>
      </c>
      <c r="AH473" s="1">
        <v>0.2</v>
      </c>
      <c r="AI473" s="1">
        <v>0.1</v>
      </c>
      <c r="AJ473" s="1">
        <v>0.19</v>
      </c>
      <c r="AK473" s="2" t="s">
        <v>28</v>
      </c>
    </row>
    <row r="474" ht="15.75" customHeight="1">
      <c r="A474" s="1">
        <v>32.0</v>
      </c>
      <c r="B474" s="1" t="s">
        <v>73</v>
      </c>
      <c r="C474" s="1">
        <v>34.0</v>
      </c>
      <c r="D474" s="2" t="s">
        <v>319</v>
      </c>
      <c r="E474" s="1" t="s">
        <v>650</v>
      </c>
      <c r="F474" s="2" t="s">
        <v>32</v>
      </c>
      <c r="G474" s="1" t="s">
        <v>322</v>
      </c>
      <c r="H474" s="1">
        <v>19.0</v>
      </c>
      <c r="I474" s="1">
        <v>11.0</v>
      </c>
      <c r="J474" s="1">
        <v>1065.0</v>
      </c>
      <c r="K474" s="1">
        <v>11.8</v>
      </c>
      <c r="L474" s="1">
        <v>1.0</v>
      </c>
      <c r="M474" s="1">
        <v>1.0</v>
      </c>
      <c r="N474" s="1">
        <v>2.0</v>
      </c>
      <c r="O474" s="1">
        <v>1.0</v>
      </c>
      <c r="P474" s="1">
        <v>0.0</v>
      </c>
      <c r="Q474" s="1">
        <v>0.0</v>
      </c>
      <c r="R474" s="1">
        <v>4.0</v>
      </c>
      <c r="S474" s="1">
        <v>0.0</v>
      </c>
      <c r="T474" s="1">
        <v>1.4</v>
      </c>
      <c r="U474" s="1">
        <v>1.4</v>
      </c>
      <c r="V474" s="1">
        <v>1.7</v>
      </c>
      <c r="W474" s="1">
        <v>3.1</v>
      </c>
      <c r="X474" s="1">
        <v>34.0</v>
      </c>
      <c r="Y474" s="1">
        <v>82.0</v>
      </c>
      <c r="Z474" s="1">
        <v>67.0</v>
      </c>
      <c r="AA474" s="1">
        <v>0.08</v>
      </c>
      <c r="AB474" s="1">
        <v>0.08</v>
      </c>
      <c r="AC474" s="1">
        <v>0.17</v>
      </c>
      <c r="AD474" s="1">
        <v>0.08</v>
      </c>
      <c r="AE474" s="1">
        <v>0.17</v>
      </c>
      <c r="AF474" s="1">
        <v>0.12</v>
      </c>
      <c r="AG474" s="1">
        <v>0.15</v>
      </c>
      <c r="AH474" s="1">
        <v>0.27</v>
      </c>
      <c r="AI474" s="1">
        <v>0.12</v>
      </c>
      <c r="AJ474" s="1">
        <v>0.27</v>
      </c>
      <c r="AK474" s="2" t="s">
        <v>28</v>
      </c>
    </row>
    <row r="475" ht="15.75" customHeight="1">
      <c r="A475" s="1">
        <v>32.0</v>
      </c>
      <c r="B475" s="1" t="s">
        <v>101</v>
      </c>
      <c r="C475" s="1">
        <v>35.0</v>
      </c>
      <c r="D475" s="2" t="s">
        <v>319</v>
      </c>
      <c r="E475" s="1" t="s">
        <v>651</v>
      </c>
      <c r="F475" s="2" t="s">
        <v>32</v>
      </c>
      <c r="G475" s="1" t="s">
        <v>380</v>
      </c>
      <c r="H475" s="1">
        <v>0.0</v>
      </c>
      <c r="I475" s="1">
        <v>0.0</v>
      </c>
      <c r="AK475" s="2" t="s">
        <v>28</v>
      </c>
    </row>
    <row r="476" ht="15.75" customHeight="1">
      <c r="A476" s="1">
        <v>32.0</v>
      </c>
      <c r="B476" s="1" t="s">
        <v>101</v>
      </c>
      <c r="C476" s="1">
        <v>35.0</v>
      </c>
      <c r="D476" s="2" t="s">
        <v>652</v>
      </c>
      <c r="E476" s="1" t="s">
        <v>653</v>
      </c>
      <c r="F476" s="2" t="s">
        <v>154</v>
      </c>
      <c r="G476" s="1" t="s">
        <v>322</v>
      </c>
      <c r="H476" s="1">
        <v>2.0</v>
      </c>
      <c r="I476" s="1">
        <v>0.0</v>
      </c>
      <c r="J476" s="1">
        <v>41.0</v>
      </c>
      <c r="K476" s="1">
        <v>0.5</v>
      </c>
      <c r="L476" s="1">
        <v>0.0</v>
      </c>
      <c r="M476" s="1">
        <v>0.0</v>
      </c>
      <c r="N476" s="1">
        <v>0.0</v>
      </c>
      <c r="O476" s="1">
        <v>0.0</v>
      </c>
      <c r="P476" s="1">
        <v>0.0</v>
      </c>
      <c r="Q476" s="1">
        <v>0.0</v>
      </c>
      <c r="R476" s="1">
        <v>0.0</v>
      </c>
      <c r="S476" s="1">
        <v>0.0</v>
      </c>
      <c r="T476" s="1">
        <v>0.0</v>
      </c>
      <c r="U476" s="1">
        <v>0.0</v>
      </c>
      <c r="V476" s="1">
        <v>0.2</v>
      </c>
      <c r="W476" s="1">
        <v>0.2</v>
      </c>
      <c r="X476" s="1">
        <v>2.0</v>
      </c>
      <c r="Y476" s="1">
        <v>3.0</v>
      </c>
      <c r="Z476" s="1">
        <v>1.0</v>
      </c>
      <c r="AA476" s="1">
        <v>0.0</v>
      </c>
      <c r="AB476" s="1">
        <v>0.0</v>
      </c>
      <c r="AC476" s="1">
        <v>0.0</v>
      </c>
      <c r="AD476" s="1">
        <v>0.0</v>
      </c>
      <c r="AE476" s="1">
        <v>0.0</v>
      </c>
      <c r="AF476" s="1">
        <v>0.0</v>
      </c>
      <c r="AG476" s="1">
        <v>0.43</v>
      </c>
      <c r="AH476" s="1">
        <v>0.43</v>
      </c>
      <c r="AI476" s="1">
        <v>0.0</v>
      </c>
      <c r="AJ476" s="1">
        <v>0.43</v>
      </c>
      <c r="AK476" s="2" t="s">
        <v>28</v>
      </c>
    </row>
    <row r="477" ht="15.75" customHeight="1">
      <c r="A477" s="1">
        <v>33.0</v>
      </c>
      <c r="B477" s="1" t="s">
        <v>39</v>
      </c>
      <c r="C477" s="1">
        <v>20.0</v>
      </c>
      <c r="D477" s="2" t="s">
        <v>654</v>
      </c>
      <c r="E477" s="1" t="s">
        <v>655</v>
      </c>
      <c r="F477" s="2" t="s">
        <v>656</v>
      </c>
      <c r="G477" s="1" t="s">
        <v>395</v>
      </c>
      <c r="H477" s="1">
        <v>38.0</v>
      </c>
      <c r="I477" s="1">
        <v>38.0</v>
      </c>
      <c r="J477" s="1">
        <v>3244.0</v>
      </c>
      <c r="K477" s="1">
        <v>36.0</v>
      </c>
      <c r="L477" s="1">
        <v>16.0</v>
      </c>
      <c r="M477" s="1">
        <v>8.0</v>
      </c>
      <c r="N477" s="1">
        <v>24.0</v>
      </c>
      <c r="O477" s="1">
        <v>15.0</v>
      </c>
      <c r="P477" s="1">
        <v>1.0</v>
      </c>
      <c r="Q477" s="1">
        <v>1.0</v>
      </c>
      <c r="R477" s="1">
        <v>3.0</v>
      </c>
      <c r="S477" s="1">
        <v>0.0</v>
      </c>
      <c r="AA477" s="1">
        <v>0.44</v>
      </c>
      <c r="AB477" s="1">
        <v>0.22</v>
      </c>
      <c r="AC477" s="1">
        <v>0.67</v>
      </c>
      <c r="AD477" s="1">
        <v>0.42</v>
      </c>
      <c r="AE477" s="1">
        <v>0.64</v>
      </c>
    </row>
    <row r="478" ht="15.75" customHeight="1">
      <c r="A478" s="1">
        <v>33.0</v>
      </c>
      <c r="B478" s="1" t="s">
        <v>42</v>
      </c>
      <c r="C478" s="1">
        <v>21.0</v>
      </c>
      <c r="D478" s="2" t="s">
        <v>654</v>
      </c>
      <c r="E478" s="1" t="s">
        <v>657</v>
      </c>
      <c r="F478" s="2" t="s">
        <v>656</v>
      </c>
      <c r="G478" s="1" t="s">
        <v>211</v>
      </c>
      <c r="H478" s="1">
        <v>35.0</v>
      </c>
      <c r="I478" s="1">
        <v>35.0</v>
      </c>
      <c r="J478" s="1">
        <v>3053.0</v>
      </c>
      <c r="K478" s="1">
        <v>33.9</v>
      </c>
      <c r="L478" s="1">
        <v>13.0</v>
      </c>
      <c r="M478" s="1">
        <v>7.0</v>
      </c>
      <c r="N478" s="1">
        <v>20.0</v>
      </c>
      <c r="O478" s="1">
        <v>10.0</v>
      </c>
      <c r="P478" s="1">
        <v>3.0</v>
      </c>
      <c r="Q478" s="1">
        <v>3.0</v>
      </c>
      <c r="R478" s="1">
        <v>5.0</v>
      </c>
      <c r="S478" s="1">
        <v>0.0</v>
      </c>
      <c r="AA478" s="1">
        <v>0.38</v>
      </c>
      <c r="AB478" s="1">
        <v>0.21</v>
      </c>
      <c r="AC478" s="1">
        <v>0.59</v>
      </c>
      <c r="AD478" s="1">
        <v>0.29</v>
      </c>
      <c r="AE478" s="1">
        <v>0.5</v>
      </c>
    </row>
    <row r="479" ht="15.75" customHeight="1">
      <c r="A479" s="1">
        <v>33.0</v>
      </c>
      <c r="B479" s="1" t="s">
        <v>44</v>
      </c>
      <c r="C479" s="1">
        <v>22.0</v>
      </c>
      <c r="D479" s="2" t="s">
        <v>658</v>
      </c>
      <c r="E479" s="1" t="s">
        <v>659</v>
      </c>
      <c r="F479" s="2" t="s">
        <v>519</v>
      </c>
      <c r="G479" s="1" t="s">
        <v>204</v>
      </c>
      <c r="H479" s="1">
        <v>34.0</v>
      </c>
      <c r="I479" s="1">
        <v>34.0</v>
      </c>
      <c r="J479" s="1">
        <v>2954.0</v>
      </c>
      <c r="K479" s="1">
        <v>32.8</v>
      </c>
      <c r="L479" s="1">
        <v>6.0</v>
      </c>
      <c r="M479" s="1">
        <v>5.0</v>
      </c>
      <c r="N479" s="1">
        <v>11.0</v>
      </c>
      <c r="O479" s="1">
        <v>6.0</v>
      </c>
      <c r="P479" s="1">
        <v>0.0</v>
      </c>
      <c r="Q479" s="1">
        <v>0.0</v>
      </c>
      <c r="R479" s="1">
        <v>3.0</v>
      </c>
      <c r="S479" s="1">
        <v>0.0</v>
      </c>
      <c r="AA479" s="1">
        <v>0.18</v>
      </c>
      <c r="AB479" s="1">
        <v>0.15</v>
      </c>
      <c r="AC479" s="1">
        <v>0.34</v>
      </c>
      <c r="AD479" s="1">
        <v>0.18</v>
      </c>
      <c r="AE479" s="1">
        <v>0.34</v>
      </c>
      <c r="AK479" s="2" t="s">
        <v>28</v>
      </c>
    </row>
    <row r="480" ht="15.75" customHeight="1">
      <c r="A480" s="1">
        <v>33.0</v>
      </c>
      <c r="B480" s="1" t="s">
        <v>46</v>
      </c>
      <c r="C480" s="1">
        <v>23.0</v>
      </c>
      <c r="D480" s="2" t="s">
        <v>658</v>
      </c>
      <c r="E480" s="1" t="s">
        <v>660</v>
      </c>
      <c r="F480" s="2" t="s">
        <v>519</v>
      </c>
      <c r="G480" s="1" t="s">
        <v>384</v>
      </c>
      <c r="H480" s="1">
        <v>31.0</v>
      </c>
      <c r="I480" s="1">
        <v>30.0</v>
      </c>
      <c r="J480" s="1">
        <v>2547.0</v>
      </c>
      <c r="K480" s="1">
        <v>28.3</v>
      </c>
      <c r="L480" s="1">
        <v>10.0</v>
      </c>
      <c r="M480" s="1">
        <v>12.0</v>
      </c>
      <c r="N480" s="1">
        <v>22.0</v>
      </c>
      <c r="O480" s="1">
        <v>10.0</v>
      </c>
      <c r="P480" s="1">
        <v>0.0</v>
      </c>
      <c r="Q480" s="1">
        <v>0.0</v>
      </c>
      <c r="R480" s="1">
        <v>3.0</v>
      </c>
      <c r="S480" s="1">
        <v>0.0</v>
      </c>
      <c r="AA480" s="1">
        <v>0.35</v>
      </c>
      <c r="AB480" s="1">
        <v>0.42</v>
      </c>
      <c r="AC480" s="1">
        <v>0.78</v>
      </c>
      <c r="AD480" s="1">
        <v>0.35</v>
      </c>
      <c r="AE480" s="1">
        <v>0.78</v>
      </c>
      <c r="AK480" s="2" t="s">
        <v>28</v>
      </c>
    </row>
    <row r="481" ht="15.75" customHeight="1">
      <c r="A481" s="1">
        <v>33.0</v>
      </c>
      <c r="B481" s="1" t="s">
        <v>48</v>
      </c>
      <c r="C481" s="1">
        <v>24.0</v>
      </c>
      <c r="D481" s="2" t="s">
        <v>517</v>
      </c>
      <c r="E481" s="1" t="s">
        <v>661</v>
      </c>
      <c r="F481" s="2" t="s">
        <v>519</v>
      </c>
      <c r="G481" s="1" t="s">
        <v>41</v>
      </c>
      <c r="H481" s="1">
        <v>33.0</v>
      </c>
      <c r="I481" s="1">
        <v>33.0</v>
      </c>
      <c r="J481" s="1">
        <v>2811.0</v>
      </c>
      <c r="K481" s="1">
        <v>31.2</v>
      </c>
      <c r="L481" s="1">
        <v>21.0</v>
      </c>
      <c r="M481" s="1">
        <v>13.0</v>
      </c>
      <c r="N481" s="1">
        <v>34.0</v>
      </c>
      <c r="O481" s="1">
        <v>19.0</v>
      </c>
      <c r="P481" s="1">
        <v>2.0</v>
      </c>
      <c r="Q481" s="1">
        <v>2.0</v>
      </c>
      <c r="R481" s="1">
        <v>4.0</v>
      </c>
      <c r="S481" s="1">
        <v>0.0</v>
      </c>
      <c r="AA481" s="1">
        <v>0.67</v>
      </c>
      <c r="AB481" s="1">
        <v>0.42</v>
      </c>
      <c r="AC481" s="1">
        <v>1.09</v>
      </c>
      <c r="AD481" s="1">
        <v>0.61</v>
      </c>
      <c r="AE481" s="1">
        <v>1.02</v>
      </c>
      <c r="AK481" s="2" t="s">
        <v>28</v>
      </c>
    </row>
    <row r="482" ht="15.75" customHeight="1">
      <c r="A482" s="1">
        <v>33.0</v>
      </c>
      <c r="B482" s="1" t="s">
        <v>50</v>
      </c>
      <c r="C482" s="1">
        <v>25.0</v>
      </c>
      <c r="D482" s="2" t="s">
        <v>517</v>
      </c>
      <c r="E482" s="1" t="s">
        <v>662</v>
      </c>
      <c r="F482" s="2" t="s">
        <v>519</v>
      </c>
      <c r="G482" s="1" t="s">
        <v>38</v>
      </c>
      <c r="H482" s="1">
        <v>29.0</v>
      </c>
      <c r="I482" s="1">
        <v>29.0</v>
      </c>
      <c r="J482" s="1">
        <v>2333.0</v>
      </c>
      <c r="K482" s="1">
        <v>25.9</v>
      </c>
      <c r="L482" s="1">
        <v>16.0</v>
      </c>
      <c r="M482" s="1">
        <v>17.0</v>
      </c>
      <c r="N482" s="1">
        <v>33.0</v>
      </c>
      <c r="O482" s="1">
        <v>12.0</v>
      </c>
      <c r="P482" s="1">
        <v>4.0</v>
      </c>
      <c r="Q482" s="1">
        <v>4.0</v>
      </c>
      <c r="R482" s="1">
        <v>2.0</v>
      </c>
      <c r="S482" s="1">
        <v>0.0</v>
      </c>
      <c r="AA482" s="1">
        <v>0.62</v>
      </c>
      <c r="AB482" s="1">
        <v>0.66</v>
      </c>
      <c r="AC482" s="1">
        <v>1.27</v>
      </c>
      <c r="AD482" s="1">
        <v>0.46</v>
      </c>
      <c r="AE482" s="1">
        <v>1.12</v>
      </c>
      <c r="AK482" s="2" t="s">
        <v>28</v>
      </c>
    </row>
    <row r="483" ht="15.75" customHeight="1">
      <c r="A483" s="1">
        <v>33.0</v>
      </c>
      <c r="B483" s="1" t="s">
        <v>52</v>
      </c>
      <c r="C483" s="1">
        <v>26.0</v>
      </c>
      <c r="D483" s="2" t="s">
        <v>356</v>
      </c>
      <c r="E483" s="1" t="s">
        <v>663</v>
      </c>
      <c r="F483" s="2" t="s">
        <v>154</v>
      </c>
      <c r="G483" s="1" t="s">
        <v>41</v>
      </c>
      <c r="H483" s="1">
        <v>32.0</v>
      </c>
      <c r="I483" s="1">
        <v>21.0</v>
      </c>
      <c r="J483" s="1">
        <v>1905.0</v>
      </c>
      <c r="K483" s="1">
        <v>21.2</v>
      </c>
      <c r="L483" s="1">
        <v>11.0</v>
      </c>
      <c r="M483" s="1">
        <v>6.0</v>
      </c>
      <c r="N483" s="1">
        <v>17.0</v>
      </c>
      <c r="O483" s="1">
        <v>9.0</v>
      </c>
      <c r="P483" s="1">
        <v>2.0</v>
      </c>
      <c r="Q483" s="1">
        <v>2.0</v>
      </c>
      <c r="R483" s="1">
        <v>4.0</v>
      </c>
      <c r="S483" s="1">
        <v>0.0</v>
      </c>
      <c r="AA483" s="1">
        <v>0.52</v>
      </c>
      <c r="AB483" s="1">
        <v>0.28</v>
      </c>
      <c r="AC483" s="1">
        <v>0.8</v>
      </c>
      <c r="AD483" s="1">
        <v>0.43</v>
      </c>
      <c r="AE483" s="1">
        <v>0.71</v>
      </c>
      <c r="AK483" s="2" t="s">
        <v>28</v>
      </c>
    </row>
    <row r="484" ht="15.75" customHeight="1">
      <c r="A484" s="1">
        <v>33.0</v>
      </c>
      <c r="B484" s="1" t="s">
        <v>54</v>
      </c>
      <c r="C484" s="1">
        <v>27.0</v>
      </c>
      <c r="D484" s="2" t="s">
        <v>356</v>
      </c>
      <c r="E484" s="1" t="s">
        <v>664</v>
      </c>
      <c r="F484" s="2" t="s">
        <v>154</v>
      </c>
      <c r="G484" s="1" t="s">
        <v>105</v>
      </c>
      <c r="H484" s="1">
        <v>31.0</v>
      </c>
      <c r="I484" s="1">
        <v>17.0</v>
      </c>
      <c r="J484" s="1">
        <v>1677.0</v>
      </c>
      <c r="K484" s="1">
        <v>18.6</v>
      </c>
      <c r="L484" s="1">
        <v>6.0</v>
      </c>
      <c r="M484" s="1">
        <v>6.0</v>
      </c>
      <c r="N484" s="1">
        <v>12.0</v>
      </c>
      <c r="O484" s="1">
        <v>5.0</v>
      </c>
      <c r="P484" s="1">
        <v>1.0</v>
      </c>
      <c r="Q484" s="1">
        <v>1.0</v>
      </c>
      <c r="R484" s="1">
        <v>4.0</v>
      </c>
      <c r="S484" s="1">
        <v>1.0</v>
      </c>
      <c r="AA484" s="1">
        <v>0.32</v>
      </c>
      <c r="AB484" s="1">
        <v>0.32</v>
      </c>
      <c r="AC484" s="1">
        <v>0.64</v>
      </c>
      <c r="AD484" s="1">
        <v>0.27</v>
      </c>
      <c r="AE484" s="1">
        <v>0.59</v>
      </c>
      <c r="AK484" s="2" t="s">
        <v>28</v>
      </c>
    </row>
    <row r="485" ht="15.75" customHeight="1">
      <c r="A485" s="1">
        <v>33.0</v>
      </c>
      <c r="B485" s="1" t="s">
        <v>57</v>
      </c>
      <c r="C485" s="1">
        <v>28.0</v>
      </c>
      <c r="D485" s="2" t="s">
        <v>356</v>
      </c>
      <c r="E485" s="1" t="s">
        <v>665</v>
      </c>
      <c r="F485" s="2" t="s">
        <v>154</v>
      </c>
      <c r="G485" s="1" t="s">
        <v>38</v>
      </c>
      <c r="H485" s="1">
        <v>33.0</v>
      </c>
      <c r="I485" s="1">
        <v>6.0</v>
      </c>
      <c r="J485" s="1">
        <v>1108.0</v>
      </c>
      <c r="K485" s="1">
        <v>12.3</v>
      </c>
      <c r="L485" s="1">
        <v>5.0</v>
      </c>
      <c r="M485" s="1">
        <v>5.0</v>
      </c>
      <c r="N485" s="1">
        <v>10.0</v>
      </c>
      <c r="O485" s="1">
        <v>5.0</v>
      </c>
      <c r="P485" s="1">
        <v>0.0</v>
      </c>
      <c r="Q485" s="1">
        <v>0.0</v>
      </c>
      <c r="R485" s="1">
        <v>7.0</v>
      </c>
      <c r="S485" s="1">
        <v>0.0</v>
      </c>
      <c r="AA485" s="1">
        <v>0.41</v>
      </c>
      <c r="AB485" s="1">
        <v>0.41</v>
      </c>
      <c r="AC485" s="1">
        <v>0.81</v>
      </c>
      <c r="AD485" s="1">
        <v>0.41</v>
      </c>
      <c r="AE485" s="1">
        <v>0.81</v>
      </c>
      <c r="AK485" s="2" t="s">
        <v>28</v>
      </c>
    </row>
    <row r="486" ht="15.75" customHeight="1">
      <c r="A486" s="1">
        <v>33.0</v>
      </c>
      <c r="B486" s="1" t="s">
        <v>59</v>
      </c>
      <c r="C486" s="1">
        <v>29.0</v>
      </c>
      <c r="D486" s="2" t="s">
        <v>356</v>
      </c>
      <c r="E486" s="1" t="s">
        <v>666</v>
      </c>
      <c r="F486" s="2" t="s">
        <v>154</v>
      </c>
      <c r="G486" s="1" t="s">
        <v>41</v>
      </c>
      <c r="H486" s="1">
        <v>35.0</v>
      </c>
      <c r="I486" s="1">
        <v>28.0</v>
      </c>
      <c r="J486" s="1">
        <v>2558.0</v>
      </c>
      <c r="K486" s="1">
        <v>28.4</v>
      </c>
      <c r="L486" s="1">
        <v>28.0</v>
      </c>
      <c r="M486" s="1">
        <v>9.0</v>
      </c>
      <c r="N486" s="1">
        <v>37.0</v>
      </c>
      <c r="O486" s="1">
        <v>26.0</v>
      </c>
      <c r="P486" s="1">
        <v>2.0</v>
      </c>
      <c r="Q486" s="1">
        <v>3.0</v>
      </c>
      <c r="R486" s="1">
        <v>6.0</v>
      </c>
      <c r="S486" s="1">
        <v>0.0</v>
      </c>
      <c r="AA486" s="1">
        <v>0.99</v>
      </c>
      <c r="AB486" s="1">
        <v>0.32</v>
      </c>
      <c r="AC486" s="1">
        <v>1.3</v>
      </c>
      <c r="AD486" s="1">
        <v>0.91</v>
      </c>
      <c r="AE486" s="1">
        <v>1.23</v>
      </c>
      <c r="AK486" s="2" t="s">
        <v>28</v>
      </c>
    </row>
    <row r="487" ht="15.75" customHeight="1">
      <c r="A487" s="1">
        <v>33.0</v>
      </c>
      <c r="B487" s="1" t="s">
        <v>61</v>
      </c>
      <c r="C487" s="1">
        <v>30.0</v>
      </c>
      <c r="D487" s="2" t="s">
        <v>356</v>
      </c>
      <c r="E487" s="1" t="s">
        <v>667</v>
      </c>
      <c r="F487" s="2" t="s">
        <v>154</v>
      </c>
      <c r="G487" s="1" t="s">
        <v>38</v>
      </c>
      <c r="H487" s="1">
        <v>38.0</v>
      </c>
      <c r="I487" s="1">
        <v>35.0</v>
      </c>
      <c r="J487" s="1">
        <v>3002.0</v>
      </c>
      <c r="K487" s="1">
        <v>33.4</v>
      </c>
      <c r="L487" s="1">
        <v>18.0</v>
      </c>
      <c r="M487" s="1">
        <v>7.0</v>
      </c>
      <c r="N487" s="1">
        <v>25.0</v>
      </c>
      <c r="O487" s="1">
        <v>14.0</v>
      </c>
      <c r="P487" s="1">
        <v>4.0</v>
      </c>
      <c r="Q487" s="1">
        <v>5.0</v>
      </c>
      <c r="R487" s="1">
        <v>4.0</v>
      </c>
      <c r="S487" s="1">
        <v>0.0</v>
      </c>
      <c r="T487" s="1">
        <v>17.9</v>
      </c>
      <c r="U487" s="1">
        <v>14.0</v>
      </c>
      <c r="V487" s="1">
        <v>7.2</v>
      </c>
      <c r="W487" s="1">
        <v>21.2</v>
      </c>
      <c r="X487" s="1">
        <v>87.0</v>
      </c>
      <c r="Y487" s="1">
        <v>105.0</v>
      </c>
      <c r="Z487" s="1">
        <v>383.0</v>
      </c>
      <c r="AA487" s="1">
        <v>0.54</v>
      </c>
      <c r="AB487" s="1">
        <v>0.21</v>
      </c>
      <c r="AC487" s="1">
        <v>0.75</v>
      </c>
      <c r="AD487" s="1">
        <v>0.42</v>
      </c>
      <c r="AE487" s="1">
        <v>0.63</v>
      </c>
      <c r="AF487" s="1">
        <v>0.54</v>
      </c>
      <c r="AG487" s="1">
        <v>0.22</v>
      </c>
      <c r="AH487" s="1">
        <v>0.75</v>
      </c>
      <c r="AI487" s="1">
        <v>0.42</v>
      </c>
      <c r="AJ487" s="1">
        <v>0.64</v>
      </c>
      <c r="AK487" s="2" t="s">
        <v>28</v>
      </c>
    </row>
    <row r="488" ht="15.75" customHeight="1">
      <c r="A488" s="1">
        <v>33.0</v>
      </c>
      <c r="B488" s="1" t="s">
        <v>63</v>
      </c>
      <c r="C488" s="1">
        <v>31.0</v>
      </c>
      <c r="D488" s="2" t="s">
        <v>356</v>
      </c>
      <c r="E488" s="1" t="s">
        <v>668</v>
      </c>
      <c r="F488" s="2" t="s">
        <v>154</v>
      </c>
      <c r="G488" s="1" t="s">
        <v>38</v>
      </c>
      <c r="H488" s="1">
        <v>35.0</v>
      </c>
      <c r="I488" s="1">
        <v>23.0</v>
      </c>
      <c r="J488" s="1">
        <v>2252.0</v>
      </c>
      <c r="K488" s="1">
        <v>25.0</v>
      </c>
      <c r="L488" s="1">
        <v>16.0</v>
      </c>
      <c r="M488" s="1">
        <v>11.0</v>
      </c>
      <c r="N488" s="1">
        <v>27.0</v>
      </c>
      <c r="O488" s="1">
        <v>15.0</v>
      </c>
      <c r="P488" s="1">
        <v>1.0</v>
      </c>
      <c r="Q488" s="1">
        <v>1.0</v>
      </c>
      <c r="R488" s="1">
        <v>1.0</v>
      </c>
      <c r="S488" s="1">
        <v>0.0</v>
      </c>
      <c r="T488" s="1">
        <v>10.7</v>
      </c>
      <c r="U488" s="1">
        <v>9.9</v>
      </c>
      <c r="V488" s="1">
        <v>8.0</v>
      </c>
      <c r="W488" s="1">
        <v>17.9</v>
      </c>
      <c r="X488" s="1">
        <v>71.0</v>
      </c>
      <c r="Y488" s="1">
        <v>96.0</v>
      </c>
      <c r="Z488" s="1">
        <v>261.0</v>
      </c>
      <c r="AA488" s="1">
        <v>0.64</v>
      </c>
      <c r="AB488" s="1">
        <v>0.44</v>
      </c>
      <c r="AC488" s="1">
        <v>1.08</v>
      </c>
      <c r="AD488" s="1">
        <v>0.6</v>
      </c>
      <c r="AE488" s="1">
        <v>1.04</v>
      </c>
      <c r="AF488" s="1">
        <v>0.43</v>
      </c>
      <c r="AG488" s="1">
        <v>0.32</v>
      </c>
      <c r="AH488" s="1">
        <v>0.75</v>
      </c>
      <c r="AI488" s="1">
        <v>0.4</v>
      </c>
      <c r="AJ488" s="1">
        <v>0.71</v>
      </c>
      <c r="AK488" s="2" t="s">
        <v>28</v>
      </c>
    </row>
    <row r="489" ht="15.75" customHeight="1">
      <c r="A489" s="1">
        <v>33.0</v>
      </c>
      <c r="B489" s="1" t="s">
        <v>65</v>
      </c>
      <c r="C489" s="1">
        <v>32.0</v>
      </c>
      <c r="D489" s="2" t="s">
        <v>356</v>
      </c>
      <c r="E489" s="1" t="s">
        <v>669</v>
      </c>
      <c r="F489" s="2" t="s">
        <v>154</v>
      </c>
      <c r="G489" s="1" t="s">
        <v>204</v>
      </c>
      <c r="H489" s="1">
        <v>31.0</v>
      </c>
      <c r="I489" s="1">
        <v>18.0</v>
      </c>
      <c r="J489" s="1">
        <v>1689.0</v>
      </c>
      <c r="K489" s="1">
        <v>18.8</v>
      </c>
      <c r="L489" s="1">
        <v>9.0</v>
      </c>
      <c r="M489" s="1">
        <v>7.0</v>
      </c>
      <c r="N489" s="1">
        <v>16.0</v>
      </c>
      <c r="O489" s="1">
        <v>9.0</v>
      </c>
      <c r="P489" s="1">
        <v>0.0</v>
      </c>
      <c r="Q489" s="1">
        <v>0.0</v>
      </c>
      <c r="R489" s="1">
        <v>5.0</v>
      </c>
      <c r="S489" s="1">
        <v>0.0</v>
      </c>
      <c r="T489" s="1">
        <v>6.0</v>
      </c>
      <c r="U489" s="1">
        <v>6.0</v>
      </c>
      <c r="V489" s="1">
        <v>5.7</v>
      </c>
      <c r="W489" s="1">
        <v>11.7</v>
      </c>
      <c r="X489" s="1">
        <v>56.0</v>
      </c>
      <c r="Y489" s="1">
        <v>79.0</v>
      </c>
      <c r="Z489" s="1">
        <v>174.0</v>
      </c>
      <c r="AA489" s="1">
        <v>0.48</v>
      </c>
      <c r="AB489" s="1">
        <v>0.37</v>
      </c>
      <c r="AC489" s="1">
        <v>0.85</v>
      </c>
      <c r="AD489" s="1">
        <v>0.48</v>
      </c>
      <c r="AE489" s="1">
        <v>0.85</v>
      </c>
      <c r="AF489" s="1">
        <v>0.32</v>
      </c>
      <c r="AG489" s="1">
        <v>0.31</v>
      </c>
      <c r="AH489" s="1">
        <v>0.62</v>
      </c>
      <c r="AI489" s="1">
        <v>0.32</v>
      </c>
      <c r="AJ489" s="1">
        <v>0.62</v>
      </c>
      <c r="AK489" s="2" t="s">
        <v>28</v>
      </c>
    </row>
    <row r="490" ht="15.75" customHeight="1">
      <c r="A490" s="1">
        <v>33.0</v>
      </c>
      <c r="B490" s="1" t="s">
        <v>67</v>
      </c>
      <c r="C490" s="1">
        <v>33.0</v>
      </c>
      <c r="D490" s="2" t="s">
        <v>356</v>
      </c>
      <c r="E490" s="1" t="s">
        <v>670</v>
      </c>
      <c r="F490" s="2" t="s">
        <v>154</v>
      </c>
      <c r="G490" s="1" t="s">
        <v>105</v>
      </c>
      <c r="H490" s="1">
        <v>29.0</v>
      </c>
      <c r="I490" s="1">
        <v>18.0</v>
      </c>
      <c r="J490" s="1">
        <v>1459.0</v>
      </c>
      <c r="K490" s="1">
        <v>16.2</v>
      </c>
      <c r="L490" s="1">
        <v>9.0</v>
      </c>
      <c r="M490" s="1">
        <v>8.0</v>
      </c>
      <c r="N490" s="1">
        <v>17.0</v>
      </c>
      <c r="O490" s="1">
        <v>9.0</v>
      </c>
      <c r="P490" s="1">
        <v>0.0</v>
      </c>
      <c r="Q490" s="1">
        <v>0.0</v>
      </c>
      <c r="R490" s="1">
        <v>2.0</v>
      </c>
      <c r="S490" s="1">
        <v>0.0</v>
      </c>
      <c r="T490" s="1">
        <v>5.0</v>
      </c>
      <c r="U490" s="1">
        <v>5.0</v>
      </c>
      <c r="V490" s="1">
        <v>4.2</v>
      </c>
      <c r="W490" s="1">
        <v>9.2</v>
      </c>
      <c r="X490" s="1">
        <v>28.0</v>
      </c>
      <c r="Y490" s="1">
        <v>67.0</v>
      </c>
      <c r="Z490" s="1">
        <v>93.0</v>
      </c>
      <c r="AA490" s="1">
        <v>0.56</v>
      </c>
      <c r="AB490" s="1">
        <v>0.49</v>
      </c>
      <c r="AC490" s="1">
        <v>1.05</v>
      </c>
      <c r="AD490" s="1">
        <v>0.56</v>
      </c>
      <c r="AE490" s="1">
        <v>1.05</v>
      </c>
      <c r="AF490" s="1">
        <v>0.31</v>
      </c>
      <c r="AG490" s="1">
        <v>0.26</v>
      </c>
      <c r="AH490" s="1">
        <v>0.57</v>
      </c>
      <c r="AI490" s="1">
        <v>0.31</v>
      </c>
      <c r="AJ490" s="1">
        <v>0.57</v>
      </c>
      <c r="AK490" s="2" t="s">
        <v>28</v>
      </c>
    </row>
    <row r="491" ht="15.75" customHeight="1">
      <c r="A491" s="1">
        <v>33.0</v>
      </c>
      <c r="B491" s="1" t="s">
        <v>69</v>
      </c>
      <c r="C491" s="1">
        <v>34.0</v>
      </c>
      <c r="D491" s="2" t="s">
        <v>356</v>
      </c>
      <c r="E491" s="1" t="s">
        <v>671</v>
      </c>
      <c r="F491" s="2" t="s">
        <v>154</v>
      </c>
      <c r="G491" s="1" t="s">
        <v>41</v>
      </c>
      <c r="H491" s="1">
        <v>30.0</v>
      </c>
      <c r="I491" s="1">
        <v>16.0</v>
      </c>
      <c r="J491" s="1">
        <v>1384.0</v>
      </c>
      <c r="K491" s="1">
        <v>15.4</v>
      </c>
      <c r="L491" s="1">
        <v>11.0</v>
      </c>
      <c r="M491" s="1">
        <v>1.0</v>
      </c>
      <c r="N491" s="1">
        <v>12.0</v>
      </c>
      <c r="O491" s="1">
        <v>10.0</v>
      </c>
      <c r="P491" s="1">
        <v>1.0</v>
      </c>
      <c r="Q491" s="1">
        <v>1.0</v>
      </c>
      <c r="R491" s="1">
        <v>2.0</v>
      </c>
      <c r="S491" s="1">
        <v>0.0</v>
      </c>
      <c r="T491" s="1">
        <v>4.3</v>
      </c>
      <c r="U491" s="1">
        <v>3.6</v>
      </c>
      <c r="V491" s="1">
        <v>3.1</v>
      </c>
      <c r="W491" s="1">
        <v>6.7</v>
      </c>
      <c r="X491" s="1">
        <v>30.0</v>
      </c>
      <c r="Y491" s="1">
        <v>69.0</v>
      </c>
      <c r="Z491" s="1">
        <v>101.0</v>
      </c>
      <c r="AA491" s="1">
        <v>0.72</v>
      </c>
      <c r="AB491" s="1">
        <v>0.07</v>
      </c>
      <c r="AC491" s="1">
        <v>0.78</v>
      </c>
      <c r="AD491" s="1">
        <v>0.65</v>
      </c>
      <c r="AE491" s="1">
        <v>0.72</v>
      </c>
      <c r="AF491" s="1">
        <v>0.28</v>
      </c>
      <c r="AG491" s="1">
        <v>0.2</v>
      </c>
      <c r="AH491" s="1">
        <v>0.48</v>
      </c>
      <c r="AI491" s="1">
        <v>0.23</v>
      </c>
      <c r="AJ491" s="1">
        <v>0.43</v>
      </c>
      <c r="AK491" s="2" t="s">
        <v>28</v>
      </c>
    </row>
    <row r="492" ht="15.75" customHeight="1">
      <c r="A492" s="1">
        <v>33.0</v>
      </c>
      <c r="B492" s="1" t="s">
        <v>73</v>
      </c>
      <c r="C492" s="1">
        <v>35.0</v>
      </c>
      <c r="D492" s="2" t="s">
        <v>672</v>
      </c>
      <c r="E492" s="1" t="s">
        <v>673</v>
      </c>
      <c r="F492" s="2" t="s">
        <v>334</v>
      </c>
      <c r="G492" s="1" t="s">
        <v>33</v>
      </c>
      <c r="H492" s="1">
        <v>30.0</v>
      </c>
      <c r="I492" s="1">
        <v>27.0</v>
      </c>
      <c r="J492" s="1">
        <v>2044.0</v>
      </c>
      <c r="K492" s="1">
        <v>22.7</v>
      </c>
      <c r="L492" s="1">
        <v>6.0</v>
      </c>
      <c r="M492" s="1">
        <v>3.0</v>
      </c>
      <c r="N492" s="1">
        <v>9.0</v>
      </c>
      <c r="O492" s="1">
        <v>6.0</v>
      </c>
      <c r="P492" s="1">
        <v>0.0</v>
      </c>
      <c r="Q492" s="1">
        <v>0.0</v>
      </c>
      <c r="R492" s="1">
        <v>7.0</v>
      </c>
      <c r="S492" s="1">
        <v>0.0</v>
      </c>
      <c r="AA492" s="1">
        <v>0.26</v>
      </c>
      <c r="AB492" s="1">
        <v>0.13</v>
      </c>
      <c r="AC492" s="1">
        <v>0.4</v>
      </c>
      <c r="AD492" s="1">
        <v>0.26</v>
      </c>
      <c r="AE492" s="1">
        <v>0.4</v>
      </c>
      <c r="AK492" s="2" t="s">
        <v>28</v>
      </c>
    </row>
    <row r="493" ht="15.75" customHeight="1">
      <c r="A493" s="1">
        <v>33.0</v>
      </c>
      <c r="B493" s="1" t="s">
        <v>101</v>
      </c>
      <c r="C493" s="1">
        <v>36.0</v>
      </c>
      <c r="D493" s="2" t="s">
        <v>672</v>
      </c>
      <c r="E493" s="1" t="s">
        <v>674</v>
      </c>
      <c r="F493" s="2" t="s">
        <v>334</v>
      </c>
      <c r="G493" s="1" t="s">
        <v>33</v>
      </c>
      <c r="H493" s="1">
        <v>36.0</v>
      </c>
      <c r="I493" s="1">
        <v>31.0</v>
      </c>
      <c r="J493" s="1">
        <v>2462.0</v>
      </c>
      <c r="K493" s="1">
        <v>27.4</v>
      </c>
      <c r="L493" s="1">
        <v>9.0</v>
      </c>
      <c r="M493" s="1">
        <v>16.0</v>
      </c>
      <c r="N493" s="1">
        <v>25.0</v>
      </c>
      <c r="O493" s="1">
        <v>8.0</v>
      </c>
      <c r="P493" s="1">
        <v>1.0</v>
      </c>
      <c r="Q493" s="1">
        <v>1.0</v>
      </c>
      <c r="R493" s="1">
        <v>3.0</v>
      </c>
      <c r="S493" s="1">
        <v>0.0</v>
      </c>
      <c r="AA493" s="1">
        <v>0.33</v>
      </c>
      <c r="AB493" s="1">
        <v>0.58</v>
      </c>
      <c r="AC493" s="1">
        <v>0.91</v>
      </c>
      <c r="AD493" s="1">
        <v>0.29</v>
      </c>
      <c r="AE493" s="1">
        <v>0.88</v>
      </c>
      <c r="AK493" s="2" t="s">
        <v>28</v>
      </c>
    </row>
    <row r="494" ht="15.75" customHeight="1">
      <c r="A494" s="1">
        <v>33.0</v>
      </c>
      <c r="B494" s="1" t="s">
        <v>106</v>
      </c>
      <c r="C494" s="1">
        <v>37.0</v>
      </c>
      <c r="D494" s="2" t="s">
        <v>672</v>
      </c>
      <c r="E494" s="1" t="s">
        <v>675</v>
      </c>
      <c r="F494" s="2" t="s">
        <v>334</v>
      </c>
      <c r="G494" s="1" t="s">
        <v>33</v>
      </c>
      <c r="H494" s="1">
        <v>14.0</v>
      </c>
      <c r="I494" s="1">
        <v>12.0</v>
      </c>
      <c r="J494" s="1">
        <v>932.0</v>
      </c>
      <c r="K494" s="1">
        <v>10.4</v>
      </c>
      <c r="L494" s="1">
        <v>3.0</v>
      </c>
      <c r="M494" s="1">
        <v>3.0</v>
      </c>
      <c r="N494" s="1">
        <v>6.0</v>
      </c>
      <c r="O494" s="1">
        <v>3.0</v>
      </c>
      <c r="P494" s="1">
        <v>0.0</v>
      </c>
      <c r="Q494" s="1">
        <v>0.0</v>
      </c>
      <c r="R494" s="1">
        <v>2.0</v>
      </c>
      <c r="S494" s="1">
        <v>0.0</v>
      </c>
      <c r="AA494" s="1">
        <v>0.29</v>
      </c>
      <c r="AB494" s="1">
        <v>0.29</v>
      </c>
      <c r="AC494" s="1">
        <v>0.58</v>
      </c>
      <c r="AD494" s="1">
        <v>0.29</v>
      </c>
      <c r="AE494" s="1">
        <v>0.58</v>
      </c>
      <c r="AK494" s="2" t="s">
        <v>28</v>
      </c>
    </row>
    <row r="495" ht="15.75" customHeight="1">
      <c r="A495" s="1">
        <v>34.0</v>
      </c>
      <c r="B495" s="1" t="s">
        <v>36</v>
      </c>
      <c r="C495" s="1">
        <v>19.0</v>
      </c>
      <c r="D495" s="2" t="s">
        <v>676</v>
      </c>
      <c r="E495" s="1" t="s">
        <v>677</v>
      </c>
      <c r="F495" s="2" t="s">
        <v>519</v>
      </c>
      <c r="G495" s="1" t="s">
        <v>226</v>
      </c>
      <c r="H495" s="1">
        <v>29.0</v>
      </c>
      <c r="I495" s="1">
        <v>26.0</v>
      </c>
      <c r="J495" s="1">
        <v>2308.0</v>
      </c>
      <c r="K495" s="1">
        <v>25.6</v>
      </c>
      <c r="L495" s="1">
        <v>10.0</v>
      </c>
      <c r="M495" s="1">
        <v>4.0</v>
      </c>
      <c r="N495" s="1">
        <v>14.0</v>
      </c>
      <c r="O495" s="1">
        <v>10.0</v>
      </c>
      <c r="P495" s="1">
        <v>0.0</v>
      </c>
      <c r="Q495" s="1">
        <v>0.0</v>
      </c>
      <c r="R495" s="1">
        <v>7.0</v>
      </c>
      <c r="S495" s="1">
        <v>0.0</v>
      </c>
      <c r="AA495" s="1">
        <v>0.39</v>
      </c>
      <c r="AB495" s="1">
        <v>0.16</v>
      </c>
      <c r="AC495" s="1">
        <v>0.55</v>
      </c>
      <c r="AD495" s="1">
        <v>0.39</v>
      </c>
      <c r="AE495" s="1">
        <v>0.55</v>
      </c>
      <c r="AK495" s="2" t="s">
        <v>28</v>
      </c>
    </row>
    <row r="496" ht="15.75" customHeight="1">
      <c r="A496" s="1">
        <v>34.0</v>
      </c>
      <c r="B496" s="1" t="s">
        <v>39</v>
      </c>
      <c r="C496" s="1">
        <v>20.0</v>
      </c>
      <c r="D496" s="2" t="s">
        <v>678</v>
      </c>
      <c r="E496" s="1" t="s">
        <v>679</v>
      </c>
      <c r="F496" s="2" t="s">
        <v>519</v>
      </c>
      <c r="G496" s="1" t="s">
        <v>38</v>
      </c>
      <c r="H496" s="1">
        <v>33.0</v>
      </c>
      <c r="I496" s="1">
        <v>29.0</v>
      </c>
      <c r="J496" s="1">
        <v>2436.0</v>
      </c>
      <c r="K496" s="1">
        <v>27.1</v>
      </c>
      <c r="L496" s="1">
        <v>17.0</v>
      </c>
      <c r="M496" s="1">
        <v>14.0</v>
      </c>
      <c r="N496" s="1">
        <v>31.0</v>
      </c>
      <c r="O496" s="1">
        <v>17.0</v>
      </c>
      <c r="P496" s="1">
        <v>0.0</v>
      </c>
      <c r="Q496" s="1">
        <v>0.0</v>
      </c>
      <c r="R496" s="1">
        <v>4.0</v>
      </c>
      <c r="S496" s="1">
        <v>0.0</v>
      </c>
      <c r="AA496" s="1">
        <v>0.63</v>
      </c>
      <c r="AB496" s="1">
        <v>0.52</v>
      </c>
      <c r="AC496" s="1">
        <v>1.15</v>
      </c>
      <c r="AD496" s="1">
        <v>0.63</v>
      </c>
      <c r="AE496" s="1">
        <v>1.15</v>
      </c>
      <c r="AK496" s="2" t="s">
        <v>28</v>
      </c>
    </row>
    <row r="497" ht="15.75" customHeight="1">
      <c r="A497" s="1">
        <v>34.0</v>
      </c>
      <c r="B497" s="1" t="s">
        <v>42</v>
      </c>
      <c r="C497" s="1">
        <v>21.0</v>
      </c>
      <c r="D497" s="2" t="s">
        <v>678</v>
      </c>
      <c r="E497" s="1" t="s">
        <v>680</v>
      </c>
      <c r="F497" s="2" t="s">
        <v>519</v>
      </c>
      <c r="G497" s="1" t="s">
        <v>41</v>
      </c>
      <c r="H497" s="1">
        <v>31.0</v>
      </c>
      <c r="I497" s="1">
        <v>30.0</v>
      </c>
      <c r="J497" s="1">
        <v>2702.0</v>
      </c>
      <c r="K497" s="1">
        <v>30.0</v>
      </c>
      <c r="L497" s="1">
        <v>22.0</v>
      </c>
      <c r="M497" s="1">
        <v>12.0</v>
      </c>
      <c r="N497" s="1">
        <v>34.0</v>
      </c>
      <c r="O497" s="1">
        <v>14.0</v>
      </c>
      <c r="P497" s="1">
        <v>8.0</v>
      </c>
      <c r="Q497" s="1">
        <v>9.0</v>
      </c>
      <c r="R497" s="1">
        <v>9.0</v>
      </c>
      <c r="S497" s="1">
        <v>0.0</v>
      </c>
      <c r="AA497" s="1">
        <v>0.73</v>
      </c>
      <c r="AB497" s="1">
        <v>0.4</v>
      </c>
      <c r="AC497" s="1">
        <v>1.13</v>
      </c>
      <c r="AD497" s="1">
        <v>0.47</v>
      </c>
      <c r="AE497" s="1">
        <v>0.87</v>
      </c>
      <c r="AK497" s="2" t="s">
        <v>28</v>
      </c>
    </row>
    <row r="498" ht="15.75" customHeight="1">
      <c r="A498" s="1">
        <v>34.0</v>
      </c>
      <c r="B498" s="1" t="s">
        <v>44</v>
      </c>
      <c r="C498" s="1">
        <v>22.0</v>
      </c>
      <c r="D498" s="2" t="s">
        <v>678</v>
      </c>
      <c r="E498" s="1" t="s">
        <v>681</v>
      </c>
      <c r="F498" s="2" t="s">
        <v>519</v>
      </c>
      <c r="G498" s="1" t="s">
        <v>38</v>
      </c>
      <c r="H498" s="1">
        <v>33.0</v>
      </c>
      <c r="I498" s="1">
        <v>33.0</v>
      </c>
      <c r="J498" s="1">
        <v>2970.0</v>
      </c>
      <c r="K498" s="1">
        <v>33.0</v>
      </c>
      <c r="L498" s="1">
        <v>35.0</v>
      </c>
      <c r="M498" s="1">
        <v>16.0</v>
      </c>
      <c r="N498" s="1">
        <v>51.0</v>
      </c>
      <c r="O498" s="1">
        <v>27.0</v>
      </c>
      <c r="P498" s="1">
        <v>8.0</v>
      </c>
      <c r="Q498" s="1">
        <v>9.0</v>
      </c>
      <c r="R498" s="1">
        <v>5.0</v>
      </c>
      <c r="S498" s="1">
        <v>0.0</v>
      </c>
      <c r="AA498" s="1">
        <v>1.06</v>
      </c>
      <c r="AB498" s="1">
        <v>0.48</v>
      </c>
      <c r="AC498" s="1">
        <v>1.55</v>
      </c>
      <c r="AD498" s="1">
        <v>0.82</v>
      </c>
      <c r="AE498" s="1">
        <v>1.3</v>
      </c>
      <c r="AK498" s="2" t="s">
        <v>28</v>
      </c>
    </row>
    <row r="499" ht="15.75" customHeight="1">
      <c r="A499" s="1">
        <v>34.0</v>
      </c>
      <c r="B499" s="1" t="s">
        <v>46</v>
      </c>
      <c r="C499" s="1">
        <v>23.0</v>
      </c>
      <c r="D499" s="2" t="s">
        <v>678</v>
      </c>
      <c r="E499" s="1" t="s">
        <v>682</v>
      </c>
      <c r="F499" s="2" t="s">
        <v>519</v>
      </c>
      <c r="G499" s="1" t="s">
        <v>33</v>
      </c>
      <c r="H499" s="1">
        <v>13.0</v>
      </c>
      <c r="I499" s="1">
        <v>13.0</v>
      </c>
      <c r="J499" s="1">
        <v>1170.0</v>
      </c>
      <c r="K499" s="1">
        <v>13.0</v>
      </c>
      <c r="L499" s="1">
        <v>7.0</v>
      </c>
      <c r="M499" s="1">
        <v>6.0</v>
      </c>
      <c r="N499" s="1">
        <v>13.0</v>
      </c>
      <c r="O499" s="1">
        <v>5.0</v>
      </c>
      <c r="P499" s="1">
        <v>2.0</v>
      </c>
      <c r="Q499" s="1">
        <v>2.0</v>
      </c>
      <c r="R499" s="1">
        <v>3.0</v>
      </c>
      <c r="S499" s="1">
        <v>0.0</v>
      </c>
      <c r="AA499" s="1">
        <v>0.54</v>
      </c>
      <c r="AB499" s="1">
        <v>0.46</v>
      </c>
      <c r="AC499" s="1">
        <v>1.0</v>
      </c>
      <c r="AD499" s="1">
        <v>0.38</v>
      </c>
      <c r="AE499" s="1">
        <v>0.85</v>
      </c>
      <c r="AK499" s="2" t="s">
        <v>28</v>
      </c>
    </row>
    <row r="500" ht="15.75" customHeight="1">
      <c r="A500" s="1">
        <v>34.0</v>
      </c>
      <c r="B500" s="1" t="s">
        <v>46</v>
      </c>
      <c r="C500" s="1">
        <v>23.0</v>
      </c>
      <c r="D500" s="2" t="s">
        <v>159</v>
      </c>
      <c r="E500" s="1" t="s">
        <v>683</v>
      </c>
      <c r="F500" s="2" t="s">
        <v>150</v>
      </c>
      <c r="G500" s="1" t="s">
        <v>195</v>
      </c>
      <c r="H500" s="1">
        <v>13.0</v>
      </c>
      <c r="I500" s="1">
        <v>12.0</v>
      </c>
      <c r="J500" s="1">
        <v>1100.0</v>
      </c>
      <c r="K500" s="1">
        <v>12.2</v>
      </c>
      <c r="L500" s="1">
        <v>4.0</v>
      </c>
      <c r="M500" s="1">
        <v>3.0</v>
      </c>
      <c r="N500" s="1">
        <v>7.0</v>
      </c>
      <c r="O500" s="1">
        <v>4.0</v>
      </c>
      <c r="P500" s="1">
        <v>0.0</v>
      </c>
      <c r="Q500" s="1">
        <v>0.0</v>
      </c>
      <c r="R500" s="1">
        <v>2.0</v>
      </c>
      <c r="S500" s="1">
        <v>0.0</v>
      </c>
      <c r="AA500" s="1">
        <v>0.33</v>
      </c>
      <c r="AB500" s="1">
        <v>0.25</v>
      </c>
      <c r="AC500" s="1">
        <v>0.57</v>
      </c>
      <c r="AD500" s="1">
        <v>0.33</v>
      </c>
      <c r="AE500" s="1">
        <v>0.57</v>
      </c>
      <c r="AK500" s="2" t="s">
        <v>28</v>
      </c>
    </row>
    <row r="501" ht="15.75" customHeight="1">
      <c r="A501" s="1">
        <v>34.0</v>
      </c>
      <c r="B501" s="1" t="s">
        <v>48</v>
      </c>
      <c r="C501" s="1">
        <v>24.0</v>
      </c>
      <c r="D501" s="2" t="s">
        <v>159</v>
      </c>
      <c r="E501" s="1" t="s">
        <v>684</v>
      </c>
      <c r="F501" s="2" t="s">
        <v>150</v>
      </c>
      <c r="G501" s="1" t="s">
        <v>226</v>
      </c>
      <c r="H501" s="1">
        <v>31.0</v>
      </c>
      <c r="I501" s="1">
        <v>29.0</v>
      </c>
      <c r="J501" s="1">
        <v>2544.0</v>
      </c>
      <c r="K501" s="1">
        <v>28.3</v>
      </c>
      <c r="L501" s="1">
        <v>11.0</v>
      </c>
      <c r="M501" s="1">
        <v>3.0</v>
      </c>
      <c r="N501" s="1">
        <v>14.0</v>
      </c>
      <c r="O501" s="1">
        <v>11.0</v>
      </c>
      <c r="P501" s="1">
        <v>0.0</v>
      </c>
      <c r="Q501" s="1">
        <v>1.0</v>
      </c>
      <c r="R501" s="1">
        <v>5.0</v>
      </c>
      <c r="S501" s="1">
        <v>0.0</v>
      </c>
      <c r="AA501" s="1">
        <v>0.39</v>
      </c>
      <c r="AB501" s="1">
        <v>0.11</v>
      </c>
      <c r="AC501" s="1">
        <v>0.5</v>
      </c>
      <c r="AD501" s="1">
        <v>0.39</v>
      </c>
      <c r="AE501" s="1">
        <v>0.5</v>
      </c>
      <c r="AK501" s="2" t="s">
        <v>28</v>
      </c>
    </row>
    <row r="502" ht="15.75" customHeight="1">
      <c r="A502" s="1">
        <v>34.0</v>
      </c>
      <c r="B502" s="1" t="s">
        <v>50</v>
      </c>
      <c r="C502" s="1">
        <v>25.0</v>
      </c>
      <c r="D502" s="2" t="s">
        <v>159</v>
      </c>
      <c r="E502" s="1" t="s">
        <v>685</v>
      </c>
      <c r="F502" s="2" t="s">
        <v>150</v>
      </c>
      <c r="G502" s="1" t="s">
        <v>204</v>
      </c>
      <c r="H502" s="1">
        <v>33.0</v>
      </c>
      <c r="I502" s="1">
        <v>33.0</v>
      </c>
      <c r="J502" s="1">
        <v>2953.0</v>
      </c>
      <c r="K502" s="1">
        <v>32.8</v>
      </c>
      <c r="L502" s="1">
        <v>23.0</v>
      </c>
      <c r="M502" s="1">
        <v>5.0</v>
      </c>
      <c r="N502" s="1">
        <v>28.0</v>
      </c>
      <c r="O502" s="1">
        <v>23.0</v>
      </c>
      <c r="P502" s="1">
        <v>0.0</v>
      </c>
      <c r="Q502" s="1">
        <v>0.0</v>
      </c>
      <c r="R502" s="1">
        <v>10.0</v>
      </c>
      <c r="S502" s="1">
        <v>0.0</v>
      </c>
      <c r="AA502" s="1">
        <v>0.7</v>
      </c>
      <c r="AB502" s="1">
        <v>0.15</v>
      </c>
      <c r="AC502" s="1">
        <v>0.85</v>
      </c>
      <c r="AD502" s="1">
        <v>0.7</v>
      </c>
      <c r="AE502" s="1">
        <v>0.85</v>
      </c>
      <c r="AK502" s="2" t="s">
        <v>28</v>
      </c>
    </row>
    <row r="503" ht="15.75" customHeight="1">
      <c r="A503" s="1">
        <v>34.0</v>
      </c>
      <c r="B503" s="1" t="s">
        <v>52</v>
      </c>
      <c r="C503" s="1">
        <v>26.0</v>
      </c>
      <c r="D503" s="2" t="s">
        <v>159</v>
      </c>
      <c r="E503" s="1" t="s">
        <v>686</v>
      </c>
      <c r="F503" s="2" t="s">
        <v>150</v>
      </c>
      <c r="G503" s="1" t="s">
        <v>38</v>
      </c>
      <c r="H503" s="1">
        <v>33.0</v>
      </c>
      <c r="I503" s="1">
        <v>33.0</v>
      </c>
      <c r="J503" s="1">
        <v>2962.0</v>
      </c>
      <c r="K503" s="1">
        <v>32.9</v>
      </c>
      <c r="L503" s="1">
        <v>31.0</v>
      </c>
      <c r="M503" s="1">
        <v>12.0</v>
      </c>
      <c r="N503" s="1">
        <v>43.0</v>
      </c>
      <c r="O503" s="1">
        <v>31.0</v>
      </c>
      <c r="P503" s="1">
        <v>0.0</v>
      </c>
      <c r="Q503" s="1">
        <v>0.0</v>
      </c>
      <c r="R503" s="1">
        <v>6.0</v>
      </c>
      <c r="S503" s="1">
        <v>0.0</v>
      </c>
      <c r="AA503" s="1">
        <v>0.94</v>
      </c>
      <c r="AB503" s="1">
        <v>0.36</v>
      </c>
      <c r="AC503" s="1">
        <v>1.31</v>
      </c>
      <c r="AD503" s="1">
        <v>0.94</v>
      </c>
      <c r="AE503" s="1">
        <v>1.31</v>
      </c>
      <c r="AK503" s="2" t="s">
        <v>28</v>
      </c>
    </row>
    <row r="504" ht="15.75" customHeight="1">
      <c r="A504" s="1">
        <v>34.0</v>
      </c>
      <c r="B504" s="1" t="s">
        <v>54</v>
      </c>
      <c r="C504" s="1">
        <v>27.0</v>
      </c>
      <c r="D504" s="2" t="s">
        <v>30</v>
      </c>
      <c r="E504" s="1" t="s">
        <v>687</v>
      </c>
      <c r="F504" s="2" t="s">
        <v>32</v>
      </c>
      <c r="G504" s="1" t="s">
        <v>33</v>
      </c>
      <c r="H504" s="1">
        <v>27.0</v>
      </c>
      <c r="I504" s="1">
        <v>25.0</v>
      </c>
      <c r="J504" s="1">
        <v>2159.0</v>
      </c>
      <c r="K504" s="1">
        <v>24.0</v>
      </c>
      <c r="L504" s="1">
        <v>16.0</v>
      </c>
      <c r="M504" s="1">
        <v>13.0</v>
      </c>
      <c r="N504" s="1">
        <v>29.0</v>
      </c>
      <c r="O504" s="1">
        <v>16.0</v>
      </c>
      <c r="P504" s="1">
        <v>0.0</v>
      </c>
      <c r="Q504" s="1">
        <v>0.0</v>
      </c>
      <c r="R504" s="1">
        <v>4.0</v>
      </c>
      <c r="S504" s="1">
        <v>0.0</v>
      </c>
      <c r="AA504" s="1">
        <v>0.67</v>
      </c>
      <c r="AB504" s="1">
        <v>0.54</v>
      </c>
      <c r="AC504" s="1">
        <v>1.21</v>
      </c>
      <c r="AD504" s="1">
        <v>0.67</v>
      </c>
      <c r="AE504" s="1">
        <v>1.21</v>
      </c>
      <c r="AK504" s="2" t="s">
        <v>28</v>
      </c>
    </row>
    <row r="505" ht="15.75" customHeight="1">
      <c r="A505" s="1">
        <v>34.0</v>
      </c>
      <c r="B505" s="1" t="s">
        <v>57</v>
      </c>
      <c r="C505" s="1">
        <v>28.0</v>
      </c>
      <c r="D505" s="2" t="s">
        <v>30</v>
      </c>
      <c r="E505" s="1" t="s">
        <v>688</v>
      </c>
      <c r="F505" s="2" t="s">
        <v>32</v>
      </c>
      <c r="G505" s="1" t="s">
        <v>33</v>
      </c>
      <c r="H505" s="1">
        <v>35.0</v>
      </c>
      <c r="I505" s="1">
        <v>35.0</v>
      </c>
      <c r="J505" s="1">
        <v>3150.0</v>
      </c>
      <c r="K505" s="1">
        <v>35.0</v>
      </c>
      <c r="L505" s="1">
        <v>40.0</v>
      </c>
      <c r="M505" s="1">
        <v>17.0</v>
      </c>
      <c r="N505" s="1">
        <v>57.0</v>
      </c>
      <c r="O505" s="1">
        <v>37.0</v>
      </c>
      <c r="P505" s="1">
        <v>3.0</v>
      </c>
      <c r="Q505" s="1">
        <v>5.0</v>
      </c>
      <c r="R505" s="1">
        <v>7.0</v>
      </c>
      <c r="S505" s="1">
        <v>0.0</v>
      </c>
      <c r="AA505" s="1">
        <v>1.14</v>
      </c>
      <c r="AB505" s="1">
        <v>0.49</v>
      </c>
      <c r="AC505" s="1">
        <v>1.63</v>
      </c>
      <c r="AD505" s="1">
        <v>1.06</v>
      </c>
      <c r="AE505" s="1">
        <v>1.54</v>
      </c>
      <c r="AK505" s="2" t="s">
        <v>28</v>
      </c>
    </row>
    <row r="506" ht="15.75" customHeight="1">
      <c r="A506" s="1">
        <v>34.0</v>
      </c>
      <c r="B506" s="1" t="s">
        <v>59</v>
      </c>
      <c r="C506" s="1">
        <v>29.0</v>
      </c>
      <c r="D506" s="2" t="s">
        <v>30</v>
      </c>
      <c r="E506" s="1" t="s">
        <v>689</v>
      </c>
      <c r="F506" s="2" t="s">
        <v>32</v>
      </c>
      <c r="G506" s="1" t="s">
        <v>38</v>
      </c>
      <c r="H506" s="1">
        <v>35.0</v>
      </c>
      <c r="I506" s="1">
        <v>34.0</v>
      </c>
      <c r="J506" s="1">
        <v>2857.0</v>
      </c>
      <c r="K506" s="1">
        <v>31.7</v>
      </c>
      <c r="L506" s="1">
        <v>28.0</v>
      </c>
      <c r="M506" s="1">
        <v>12.0</v>
      </c>
      <c r="N506" s="1">
        <v>40.0</v>
      </c>
      <c r="O506" s="1">
        <v>28.0</v>
      </c>
      <c r="P506" s="1">
        <v>0.0</v>
      </c>
      <c r="Q506" s="1">
        <v>0.0</v>
      </c>
      <c r="R506" s="1">
        <v>8.0</v>
      </c>
      <c r="S506" s="1">
        <v>0.0</v>
      </c>
      <c r="AA506" s="1">
        <v>0.88</v>
      </c>
      <c r="AB506" s="1">
        <v>0.38</v>
      </c>
      <c r="AC506" s="1">
        <v>1.26</v>
      </c>
      <c r="AD506" s="1">
        <v>0.88</v>
      </c>
      <c r="AE506" s="1">
        <v>1.26</v>
      </c>
      <c r="AK506" s="2" t="s">
        <v>28</v>
      </c>
    </row>
    <row r="507" ht="15.75" customHeight="1">
      <c r="A507" s="1">
        <v>34.0</v>
      </c>
      <c r="B507" s="1" t="s">
        <v>61</v>
      </c>
      <c r="C507" s="1">
        <v>30.0</v>
      </c>
      <c r="D507" s="2" t="s">
        <v>30</v>
      </c>
      <c r="E507" s="1" t="s">
        <v>690</v>
      </c>
      <c r="F507" s="2" t="s">
        <v>32</v>
      </c>
      <c r="G507" s="1" t="s">
        <v>33</v>
      </c>
      <c r="H507" s="1">
        <v>33.0</v>
      </c>
      <c r="I507" s="1">
        <v>32.0</v>
      </c>
      <c r="J507" s="1">
        <v>2899.0</v>
      </c>
      <c r="K507" s="1">
        <v>32.2</v>
      </c>
      <c r="L507" s="1">
        <v>25.0</v>
      </c>
      <c r="M507" s="1">
        <v>12.0</v>
      </c>
      <c r="N507" s="1">
        <v>37.0</v>
      </c>
      <c r="O507" s="1">
        <v>24.0</v>
      </c>
      <c r="P507" s="1">
        <v>1.0</v>
      </c>
      <c r="Q507" s="1">
        <v>1.0</v>
      </c>
      <c r="R507" s="1">
        <v>9.0</v>
      </c>
      <c r="S507" s="1">
        <v>0.0</v>
      </c>
      <c r="T507" s="1">
        <v>23.4</v>
      </c>
      <c r="U507" s="1">
        <v>22.6</v>
      </c>
      <c r="V507" s="1">
        <v>10.5</v>
      </c>
      <c r="W507" s="1">
        <v>33.2</v>
      </c>
      <c r="X507" s="1">
        <v>61.0</v>
      </c>
      <c r="Y507" s="1">
        <v>97.0</v>
      </c>
      <c r="Z507" s="1">
        <v>331.0</v>
      </c>
      <c r="AA507" s="1">
        <v>0.78</v>
      </c>
      <c r="AB507" s="1">
        <v>0.37</v>
      </c>
      <c r="AC507" s="1">
        <v>1.15</v>
      </c>
      <c r="AD507" s="1">
        <v>0.75</v>
      </c>
      <c r="AE507" s="1">
        <v>1.12</v>
      </c>
      <c r="AF507" s="1">
        <v>0.73</v>
      </c>
      <c r="AG507" s="1">
        <v>0.33</v>
      </c>
      <c r="AH507" s="1">
        <v>1.05</v>
      </c>
      <c r="AI507" s="1">
        <v>0.7</v>
      </c>
      <c r="AJ507" s="1">
        <v>1.03</v>
      </c>
      <c r="AK507" s="2" t="s">
        <v>28</v>
      </c>
    </row>
    <row r="508" ht="15.75" customHeight="1">
      <c r="A508" s="1">
        <v>34.0</v>
      </c>
      <c r="B508" s="1" t="s">
        <v>63</v>
      </c>
      <c r="C508" s="1">
        <v>31.0</v>
      </c>
      <c r="D508" s="2" t="s">
        <v>30</v>
      </c>
      <c r="E508" s="1" t="s">
        <v>691</v>
      </c>
      <c r="F508" s="2" t="s">
        <v>32</v>
      </c>
      <c r="G508" s="1" t="s">
        <v>33</v>
      </c>
      <c r="H508" s="1">
        <v>33.0</v>
      </c>
      <c r="I508" s="1">
        <v>31.0</v>
      </c>
      <c r="J508" s="1">
        <v>2827.0</v>
      </c>
      <c r="K508" s="1">
        <v>31.4</v>
      </c>
      <c r="L508" s="1">
        <v>21.0</v>
      </c>
      <c r="M508" s="1">
        <v>6.0</v>
      </c>
      <c r="N508" s="1">
        <v>27.0</v>
      </c>
      <c r="O508" s="1">
        <v>17.0</v>
      </c>
      <c r="P508" s="1">
        <v>4.0</v>
      </c>
      <c r="Q508" s="1">
        <v>4.0</v>
      </c>
      <c r="R508" s="1">
        <v>5.0</v>
      </c>
      <c r="S508" s="1">
        <v>0.0</v>
      </c>
      <c r="T508" s="1">
        <v>23.1</v>
      </c>
      <c r="U508" s="1">
        <v>20.0</v>
      </c>
      <c r="V508" s="1">
        <v>6.9</v>
      </c>
      <c r="W508" s="1">
        <v>26.9</v>
      </c>
      <c r="X508" s="1">
        <v>73.0</v>
      </c>
      <c r="Y508" s="1">
        <v>97.0</v>
      </c>
      <c r="Z508" s="1">
        <v>294.0</v>
      </c>
      <c r="AA508" s="1">
        <v>0.67</v>
      </c>
      <c r="AB508" s="1">
        <v>0.19</v>
      </c>
      <c r="AC508" s="1">
        <v>0.86</v>
      </c>
      <c r="AD508" s="1">
        <v>0.54</v>
      </c>
      <c r="AE508" s="1">
        <v>0.73</v>
      </c>
      <c r="AF508" s="1">
        <v>0.74</v>
      </c>
      <c r="AG508" s="1">
        <v>0.22</v>
      </c>
      <c r="AH508" s="1">
        <v>0.96</v>
      </c>
      <c r="AI508" s="1">
        <v>0.64</v>
      </c>
      <c r="AJ508" s="1">
        <v>0.86</v>
      </c>
      <c r="AK508" s="2" t="s">
        <v>28</v>
      </c>
    </row>
    <row r="509" ht="15.75" customHeight="1">
      <c r="A509" s="1">
        <v>34.0</v>
      </c>
      <c r="B509" s="1" t="s">
        <v>65</v>
      </c>
      <c r="C509" s="1">
        <v>32.0</v>
      </c>
      <c r="D509" s="2" t="s">
        <v>30</v>
      </c>
      <c r="E509" s="1" t="s">
        <v>692</v>
      </c>
      <c r="F509" s="2" t="s">
        <v>32</v>
      </c>
      <c r="G509" s="1" t="s">
        <v>38</v>
      </c>
      <c r="H509" s="1">
        <v>28.0</v>
      </c>
      <c r="I509" s="1">
        <v>22.0</v>
      </c>
      <c r="J509" s="1">
        <v>1998.0</v>
      </c>
      <c r="K509" s="1">
        <v>22.2</v>
      </c>
      <c r="L509" s="1">
        <v>16.0</v>
      </c>
      <c r="M509" s="1">
        <v>8.0</v>
      </c>
      <c r="N509" s="1">
        <v>24.0</v>
      </c>
      <c r="O509" s="1">
        <v>15.0</v>
      </c>
      <c r="P509" s="1">
        <v>1.0</v>
      </c>
      <c r="Q509" s="1">
        <v>1.0</v>
      </c>
      <c r="R509" s="1">
        <v>4.0</v>
      </c>
      <c r="S509" s="1">
        <v>0.0</v>
      </c>
      <c r="T509" s="1">
        <v>12.7</v>
      </c>
      <c r="U509" s="1">
        <v>12.0</v>
      </c>
      <c r="V509" s="1">
        <v>2.5</v>
      </c>
      <c r="W509" s="1">
        <v>14.5</v>
      </c>
      <c r="X509" s="1">
        <v>30.0</v>
      </c>
      <c r="Y509" s="1">
        <v>43.0</v>
      </c>
      <c r="Z509" s="1">
        <v>171.0</v>
      </c>
      <c r="AA509" s="1">
        <v>0.72</v>
      </c>
      <c r="AB509" s="1">
        <v>0.36</v>
      </c>
      <c r="AC509" s="1">
        <v>1.08</v>
      </c>
      <c r="AD509" s="1">
        <v>0.68</v>
      </c>
      <c r="AE509" s="1">
        <v>1.04</v>
      </c>
      <c r="AF509" s="1">
        <v>0.57</v>
      </c>
      <c r="AG509" s="1">
        <v>0.11</v>
      </c>
      <c r="AH509" s="1">
        <v>0.68</v>
      </c>
      <c r="AI509" s="1">
        <v>0.54</v>
      </c>
      <c r="AJ509" s="1">
        <v>0.65</v>
      </c>
      <c r="AK509" s="2" t="s">
        <v>28</v>
      </c>
    </row>
    <row r="510" ht="15.75" customHeight="1">
      <c r="A510" s="1">
        <v>34.0</v>
      </c>
      <c r="B510" s="1" t="s">
        <v>67</v>
      </c>
      <c r="C510" s="1">
        <v>33.0</v>
      </c>
      <c r="D510" s="2" t="s">
        <v>532</v>
      </c>
      <c r="E510" s="1" t="s">
        <v>693</v>
      </c>
      <c r="F510" s="2" t="s">
        <v>32</v>
      </c>
      <c r="G510" s="1" t="s">
        <v>33</v>
      </c>
      <c r="H510" s="1">
        <v>32.0</v>
      </c>
      <c r="I510" s="1">
        <v>30.0</v>
      </c>
      <c r="J510" s="1">
        <v>2508.0</v>
      </c>
      <c r="K510" s="1">
        <v>27.9</v>
      </c>
      <c r="L510" s="1">
        <v>21.0</v>
      </c>
      <c r="M510" s="1">
        <v>3.0</v>
      </c>
      <c r="N510" s="1">
        <v>24.0</v>
      </c>
      <c r="O510" s="1">
        <v>18.0</v>
      </c>
      <c r="P510" s="1">
        <v>3.0</v>
      </c>
      <c r="Q510" s="1">
        <v>3.0</v>
      </c>
      <c r="R510" s="1">
        <v>6.0</v>
      </c>
      <c r="S510" s="1">
        <v>0.0</v>
      </c>
      <c r="T510" s="1">
        <v>16.2</v>
      </c>
      <c r="U510" s="1">
        <v>13.9</v>
      </c>
      <c r="V510" s="1">
        <v>3.0</v>
      </c>
      <c r="W510" s="1">
        <v>16.8</v>
      </c>
      <c r="X510" s="1">
        <v>30.0</v>
      </c>
      <c r="Y510" s="1">
        <v>46.0</v>
      </c>
      <c r="Z510" s="1">
        <v>171.0</v>
      </c>
      <c r="AA510" s="1">
        <v>0.75</v>
      </c>
      <c r="AB510" s="1">
        <v>0.11</v>
      </c>
      <c r="AC510" s="1">
        <v>0.86</v>
      </c>
      <c r="AD510" s="1">
        <v>0.65</v>
      </c>
      <c r="AE510" s="1">
        <v>0.75</v>
      </c>
      <c r="AF510" s="1">
        <v>0.58</v>
      </c>
      <c r="AG510" s="1">
        <v>0.11</v>
      </c>
      <c r="AH510" s="1">
        <v>0.69</v>
      </c>
      <c r="AI510" s="1">
        <v>0.5</v>
      </c>
      <c r="AJ510" s="1">
        <v>0.6</v>
      </c>
      <c r="AK510" s="2" t="s">
        <v>28</v>
      </c>
    </row>
    <row r="511" ht="15.75" customHeight="1">
      <c r="A511" s="1">
        <v>34.0</v>
      </c>
      <c r="B511" s="1" t="s">
        <v>69</v>
      </c>
      <c r="C511" s="1">
        <v>34.0</v>
      </c>
      <c r="D511" s="2" t="s">
        <v>532</v>
      </c>
      <c r="E511" s="1" t="s">
        <v>694</v>
      </c>
      <c r="F511" s="2" t="s">
        <v>32</v>
      </c>
      <c r="G511" s="1" t="s">
        <v>41</v>
      </c>
      <c r="H511" s="1">
        <v>35.0</v>
      </c>
      <c r="I511" s="1">
        <v>20.0</v>
      </c>
      <c r="J511" s="1">
        <v>1835.0</v>
      </c>
      <c r="K511" s="1">
        <v>20.4</v>
      </c>
      <c r="L511" s="1">
        <v>11.0</v>
      </c>
      <c r="M511" s="1">
        <v>2.0</v>
      </c>
      <c r="N511" s="1">
        <v>13.0</v>
      </c>
      <c r="O511" s="1">
        <v>9.0</v>
      </c>
      <c r="P511" s="1">
        <v>2.0</v>
      </c>
      <c r="Q511" s="1">
        <v>3.0</v>
      </c>
      <c r="R511" s="1">
        <v>7.0</v>
      </c>
      <c r="S511" s="1">
        <v>0.0</v>
      </c>
      <c r="T511" s="1">
        <v>10.0</v>
      </c>
      <c r="U511" s="1">
        <v>7.7</v>
      </c>
      <c r="V511" s="1">
        <v>1.3</v>
      </c>
      <c r="W511" s="1">
        <v>8.9</v>
      </c>
      <c r="X511" s="1">
        <v>16.0</v>
      </c>
      <c r="Y511" s="1">
        <v>40.0</v>
      </c>
      <c r="Z511" s="1">
        <v>105.0</v>
      </c>
      <c r="AA511" s="1">
        <v>0.54</v>
      </c>
      <c r="AB511" s="1">
        <v>0.1</v>
      </c>
      <c r="AC511" s="1">
        <v>0.64</v>
      </c>
      <c r="AD511" s="1">
        <v>0.44</v>
      </c>
      <c r="AE511" s="1">
        <v>0.54</v>
      </c>
      <c r="AF511" s="1">
        <v>0.49</v>
      </c>
      <c r="AG511" s="1">
        <v>0.06</v>
      </c>
      <c r="AH511" s="1">
        <v>0.55</v>
      </c>
      <c r="AI511" s="1">
        <v>0.38</v>
      </c>
      <c r="AJ511" s="1">
        <v>0.44</v>
      </c>
      <c r="AK511" s="2" t="s">
        <v>28</v>
      </c>
    </row>
    <row r="512" ht="15.75" customHeight="1">
      <c r="A512" s="1">
        <v>34.0</v>
      </c>
      <c r="B512" s="1">
        <v>2022.0</v>
      </c>
      <c r="C512" s="1">
        <v>35.0</v>
      </c>
      <c r="D512" s="2" t="s">
        <v>695</v>
      </c>
      <c r="E512" s="1" t="s">
        <v>696</v>
      </c>
      <c r="F512" s="2" t="s">
        <v>697</v>
      </c>
      <c r="G512" s="1" t="s">
        <v>33</v>
      </c>
      <c r="H512" s="1">
        <v>12.0</v>
      </c>
      <c r="I512" s="1">
        <v>11.0</v>
      </c>
      <c r="J512" s="1">
        <v>970.0</v>
      </c>
      <c r="K512" s="1">
        <v>10.8</v>
      </c>
      <c r="L512" s="1">
        <v>6.0</v>
      </c>
      <c r="O512" s="1">
        <v>6.0</v>
      </c>
      <c r="P512" s="1">
        <v>0.0</v>
      </c>
      <c r="Q512" s="1">
        <v>0.0</v>
      </c>
      <c r="R512" s="1">
        <v>2.0</v>
      </c>
      <c r="S512" s="1">
        <v>0.0</v>
      </c>
      <c r="AA512" s="1">
        <v>0.56</v>
      </c>
      <c r="AD512" s="1">
        <v>0.56</v>
      </c>
      <c r="AK512" s="2" t="s">
        <v>28</v>
      </c>
    </row>
    <row r="513" ht="15.75" customHeight="1">
      <c r="A513" s="1">
        <v>34.0</v>
      </c>
      <c r="B513" s="1">
        <v>2023.0</v>
      </c>
      <c r="C513" s="1">
        <v>36.0</v>
      </c>
      <c r="D513" s="2" t="s">
        <v>698</v>
      </c>
      <c r="E513" s="1" t="s">
        <v>699</v>
      </c>
      <c r="F513" s="2" t="s">
        <v>454</v>
      </c>
      <c r="G513" s="1" t="s">
        <v>38</v>
      </c>
      <c r="H513" s="1">
        <v>33.0</v>
      </c>
      <c r="I513" s="1">
        <v>33.0</v>
      </c>
      <c r="J513" s="1">
        <v>2877.0</v>
      </c>
      <c r="K513" s="1">
        <v>32.0</v>
      </c>
      <c r="L513" s="1">
        <v>17.0</v>
      </c>
      <c r="M513" s="1">
        <v>11.0</v>
      </c>
      <c r="N513" s="1">
        <v>28.0</v>
      </c>
      <c r="O513" s="1">
        <v>16.0</v>
      </c>
      <c r="P513" s="1">
        <v>1.0</v>
      </c>
      <c r="Q513" s="1">
        <v>2.0</v>
      </c>
      <c r="R513" s="1">
        <v>8.0</v>
      </c>
      <c r="S513" s="1">
        <v>0.0</v>
      </c>
      <c r="T513" s="1">
        <v>13.9</v>
      </c>
      <c r="U513" s="1">
        <v>12.4</v>
      </c>
      <c r="V513" s="1">
        <v>5.8</v>
      </c>
      <c r="W513" s="1">
        <v>18.2</v>
      </c>
      <c r="X513" s="1">
        <v>38.0</v>
      </c>
      <c r="Y513" s="1">
        <v>107.0</v>
      </c>
      <c r="Z513" s="1">
        <v>297.0</v>
      </c>
      <c r="AA513" s="1">
        <v>0.53</v>
      </c>
      <c r="AB513" s="1">
        <v>0.34</v>
      </c>
      <c r="AC513" s="1">
        <v>0.88</v>
      </c>
      <c r="AD513" s="1">
        <v>0.5</v>
      </c>
      <c r="AE513" s="1">
        <v>0.84</v>
      </c>
      <c r="AF513" s="1">
        <v>0.44</v>
      </c>
      <c r="AG513" s="1">
        <v>0.18</v>
      </c>
      <c r="AH513" s="1">
        <v>0.62</v>
      </c>
      <c r="AI513" s="1">
        <v>0.39</v>
      </c>
      <c r="AJ513" s="1">
        <v>0.57</v>
      </c>
      <c r="AK513" s="2" t="s">
        <v>28</v>
      </c>
    </row>
    <row r="514" ht="15.75" customHeight="1">
      <c r="A514" s="1">
        <v>34.0</v>
      </c>
      <c r="B514" s="1">
        <v>2024.0</v>
      </c>
      <c r="C514" s="1">
        <v>37.0</v>
      </c>
      <c r="D514" s="2" t="s">
        <v>75</v>
      </c>
      <c r="E514" s="1" t="s">
        <v>700</v>
      </c>
      <c r="F514" s="2" t="s">
        <v>77</v>
      </c>
      <c r="G514" s="1" t="s">
        <v>33</v>
      </c>
      <c r="H514" s="1">
        <v>27.0</v>
      </c>
      <c r="I514" s="1">
        <v>21.0</v>
      </c>
      <c r="J514" s="1">
        <v>1918.0</v>
      </c>
      <c r="K514" s="1">
        <v>21.3</v>
      </c>
      <c r="L514" s="1">
        <v>20.0</v>
      </c>
      <c r="M514" s="1">
        <v>9.0</v>
      </c>
      <c r="N514" s="1">
        <v>29.0</v>
      </c>
      <c r="O514" s="1">
        <v>20.0</v>
      </c>
      <c r="P514" s="1">
        <v>0.0</v>
      </c>
      <c r="Q514" s="1">
        <v>0.0</v>
      </c>
      <c r="R514" s="1">
        <v>6.0</v>
      </c>
      <c r="S514" s="1">
        <v>0.0</v>
      </c>
      <c r="T514" s="1">
        <v>13.4</v>
      </c>
      <c r="U514" s="1">
        <v>13.4</v>
      </c>
      <c r="V514" s="1">
        <v>6.3</v>
      </c>
      <c r="W514" s="1">
        <v>19.7</v>
      </c>
      <c r="X514" s="1">
        <v>24.0</v>
      </c>
      <c r="Y514" s="1">
        <v>70.0</v>
      </c>
      <c r="Z514" s="1">
        <v>174.0</v>
      </c>
      <c r="AA514" s="1">
        <v>0.94</v>
      </c>
      <c r="AB514" s="1">
        <v>0.42</v>
      </c>
      <c r="AC514" s="1">
        <v>1.36</v>
      </c>
      <c r="AD514" s="1">
        <v>0.94</v>
      </c>
      <c r="AE514" s="1">
        <v>1.36</v>
      </c>
      <c r="AF514" s="1">
        <v>0.63</v>
      </c>
      <c r="AG514" s="1">
        <v>0.29</v>
      </c>
      <c r="AH514" s="1">
        <v>0.92</v>
      </c>
      <c r="AI514" s="1">
        <v>0.63</v>
      </c>
      <c r="AJ514" s="1">
        <v>0.92</v>
      </c>
      <c r="AK514" s="2" t="s">
        <v>28</v>
      </c>
    </row>
    <row r="515" ht="15.75" customHeight="1">
      <c r="A515" s="1">
        <v>35.0</v>
      </c>
      <c r="B515" s="1" t="s">
        <v>42</v>
      </c>
      <c r="C515" s="1">
        <v>19.0</v>
      </c>
      <c r="D515" s="2" t="s">
        <v>701</v>
      </c>
      <c r="E515" s="1" t="s">
        <v>702</v>
      </c>
      <c r="F515" s="2" t="s">
        <v>703</v>
      </c>
      <c r="G515" s="1" t="s">
        <v>38</v>
      </c>
      <c r="H515" s="1">
        <v>29.0</v>
      </c>
      <c r="I515" s="1">
        <v>28.0</v>
      </c>
      <c r="J515" s="1">
        <v>2309.0</v>
      </c>
      <c r="K515" s="1">
        <v>25.7</v>
      </c>
      <c r="L515" s="1">
        <v>9.0</v>
      </c>
      <c r="M515" s="1">
        <v>4.0</v>
      </c>
      <c r="N515" s="1">
        <v>13.0</v>
      </c>
      <c r="O515" s="1">
        <v>5.0</v>
      </c>
      <c r="P515" s="1">
        <v>4.0</v>
      </c>
      <c r="Q515" s="1">
        <v>5.0</v>
      </c>
      <c r="R515" s="1">
        <v>4.0</v>
      </c>
      <c r="S515" s="1">
        <v>0.0</v>
      </c>
      <c r="AA515" s="1">
        <v>0.35</v>
      </c>
      <c r="AB515" s="1">
        <v>0.16</v>
      </c>
      <c r="AC515" s="1">
        <v>0.51</v>
      </c>
      <c r="AD515" s="1">
        <v>0.19</v>
      </c>
      <c r="AE515" s="1">
        <v>0.35</v>
      </c>
      <c r="AK515" s="2" t="s">
        <v>28</v>
      </c>
    </row>
    <row r="516" ht="15.75" customHeight="1">
      <c r="A516" s="1">
        <v>35.0</v>
      </c>
      <c r="B516" s="1" t="s">
        <v>44</v>
      </c>
      <c r="C516" s="1">
        <v>20.0</v>
      </c>
      <c r="D516" s="2" t="s">
        <v>701</v>
      </c>
      <c r="E516" s="1" t="s">
        <v>704</v>
      </c>
      <c r="F516" s="2" t="s">
        <v>703</v>
      </c>
      <c r="G516" s="1" t="s">
        <v>105</v>
      </c>
      <c r="H516" s="1">
        <v>27.0</v>
      </c>
      <c r="I516" s="1">
        <v>26.0</v>
      </c>
      <c r="J516" s="1">
        <v>2153.0</v>
      </c>
      <c r="K516" s="1">
        <v>23.9</v>
      </c>
      <c r="L516" s="1">
        <v>10.0</v>
      </c>
      <c r="M516" s="1">
        <v>9.0</v>
      </c>
      <c r="N516" s="1">
        <v>19.0</v>
      </c>
      <c r="O516" s="1">
        <v>9.0</v>
      </c>
      <c r="P516" s="1">
        <v>1.0</v>
      </c>
      <c r="Q516" s="1">
        <v>2.0</v>
      </c>
      <c r="R516" s="1">
        <v>6.0</v>
      </c>
      <c r="S516" s="1">
        <v>0.0</v>
      </c>
      <c r="AA516" s="1">
        <v>0.42</v>
      </c>
      <c r="AB516" s="1">
        <v>0.38</v>
      </c>
      <c r="AC516" s="1">
        <v>0.79</v>
      </c>
      <c r="AD516" s="1">
        <v>0.38</v>
      </c>
      <c r="AE516" s="1">
        <v>0.75</v>
      </c>
      <c r="AK516" s="2" t="s">
        <v>28</v>
      </c>
    </row>
    <row r="517" ht="15.75" customHeight="1">
      <c r="A517" s="1">
        <v>35.0</v>
      </c>
      <c r="B517" s="1" t="s">
        <v>46</v>
      </c>
      <c r="C517" s="1">
        <v>21.0</v>
      </c>
      <c r="D517" s="2" t="s">
        <v>676</v>
      </c>
      <c r="E517" s="1" t="s">
        <v>705</v>
      </c>
      <c r="F517" s="2" t="s">
        <v>519</v>
      </c>
      <c r="G517" s="1" t="s">
        <v>105</v>
      </c>
      <c r="H517" s="1">
        <v>34.0</v>
      </c>
      <c r="I517" s="1">
        <v>34.0</v>
      </c>
      <c r="J517" s="1">
        <v>2975.0</v>
      </c>
      <c r="K517" s="1">
        <v>33.1</v>
      </c>
      <c r="L517" s="1">
        <v>7.0</v>
      </c>
      <c r="M517" s="1">
        <v>15.0</v>
      </c>
      <c r="N517" s="1">
        <v>22.0</v>
      </c>
      <c r="O517" s="1">
        <v>7.0</v>
      </c>
      <c r="P517" s="1">
        <v>0.0</v>
      </c>
      <c r="Q517" s="1">
        <v>0.0</v>
      </c>
      <c r="R517" s="1">
        <v>4.0</v>
      </c>
      <c r="S517" s="1">
        <v>0.0</v>
      </c>
      <c r="AA517" s="1">
        <v>0.21</v>
      </c>
      <c r="AB517" s="1">
        <v>0.45</v>
      </c>
      <c r="AC517" s="1">
        <v>0.67</v>
      </c>
      <c r="AD517" s="1">
        <v>0.21</v>
      </c>
      <c r="AE517" s="1">
        <v>0.67</v>
      </c>
      <c r="AK517" s="2" t="s">
        <v>28</v>
      </c>
    </row>
    <row r="518" ht="15.75" customHeight="1">
      <c r="A518" s="1">
        <v>35.0</v>
      </c>
      <c r="B518" s="1" t="s">
        <v>48</v>
      </c>
      <c r="C518" s="1">
        <v>22.0</v>
      </c>
      <c r="D518" s="2" t="s">
        <v>676</v>
      </c>
      <c r="E518" s="1" t="s">
        <v>706</v>
      </c>
      <c r="F518" s="2" t="s">
        <v>519</v>
      </c>
      <c r="G518" s="1" t="s">
        <v>380</v>
      </c>
      <c r="H518" s="1">
        <v>34.0</v>
      </c>
      <c r="I518" s="1">
        <v>34.0</v>
      </c>
      <c r="J518" s="1">
        <v>3060.0</v>
      </c>
      <c r="K518" s="1">
        <v>34.0</v>
      </c>
      <c r="L518" s="1">
        <v>7.0</v>
      </c>
      <c r="M518" s="1">
        <v>9.0</v>
      </c>
      <c r="N518" s="1">
        <v>16.0</v>
      </c>
      <c r="O518" s="1">
        <v>6.0</v>
      </c>
      <c r="P518" s="1">
        <v>1.0</v>
      </c>
      <c r="Q518" s="1">
        <v>1.0</v>
      </c>
      <c r="R518" s="1">
        <v>3.0</v>
      </c>
      <c r="S518" s="1">
        <v>0.0</v>
      </c>
      <c r="AA518" s="1">
        <v>0.21</v>
      </c>
      <c r="AB518" s="1">
        <v>0.26</v>
      </c>
      <c r="AC518" s="1">
        <v>0.47</v>
      </c>
      <c r="AD518" s="1">
        <v>0.18</v>
      </c>
      <c r="AE518" s="1">
        <v>0.44</v>
      </c>
      <c r="AK518" s="2" t="s">
        <v>28</v>
      </c>
    </row>
    <row r="519" ht="15.75" customHeight="1">
      <c r="A519" s="1">
        <v>35.0</v>
      </c>
      <c r="B519" s="1" t="s">
        <v>50</v>
      </c>
      <c r="C519" s="1">
        <v>23.0</v>
      </c>
      <c r="D519" s="2" t="s">
        <v>707</v>
      </c>
      <c r="E519" s="1" t="s">
        <v>708</v>
      </c>
      <c r="F519" s="2" t="s">
        <v>519</v>
      </c>
      <c r="G519" s="1" t="s">
        <v>195</v>
      </c>
      <c r="H519" s="1">
        <v>33.0</v>
      </c>
      <c r="I519" s="1">
        <v>32.0</v>
      </c>
      <c r="J519" s="1">
        <v>2901.0</v>
      </c>
      <c r="K519" s="1">
        <v>32.2</v>
      </c>
      <c r="L519" s="1">
        <v>12.0</v>
      </c>
      <c r="M519" s="1">
        <v>15.0</v>
      </c>
      <c r="N519" s="1">
        <v>27.0</v>
      </c>
      <c r="O519" s="1">
        <v>7.0</v>
      </c>
      <c r="P519" s="1">
        <v>5.0</v>
      </c>
      <c r="Q519" s="1">
        <v>5.0</v>
      </c>
      <c r="R519" s="1">
        <v>5.0</v>
      </c>
      <c r="S519" s="1">
        <v>0.0</v>
      </c>
      <c r="AA519" s="1">
        <v>0.37</v>
      </c>
      <c r="AB519" s="1">
        <v>0.47</v>
      </c>
      <c r="AC519" s="1">
        <v>0.84</v>
      </c>
      <c r="AD519" s="1">
        <v>0.22</v>
      </c>
      <c r="AE519" s="1">
        <v>0.68</v>
      </c>
      <c r="AK519" s="2" t="s">
        <v>28</v>
      </c>
    </row>
    <row r="520" ht="15.75" customHeight="1">
      <c r="A520" s="1">
        <v>35.0</v>
      </c>
      <c r="B520" s="1" t="s">
        <v>52</v>
      </c>
      <c r="C520" s="1">
        <v>24.0</v>
      </c>
      <c r="D520" s="2" t="s">
        <v>707</v>
      </c>
      <c r="E520" s="1" t="s">
        <v>709</v>
      </c>
      <c r="F520" s="2" t="s">
        <v>519</v>
      </c>
      <c r="G520" s="1" t="s">
        <v>41</v>
      </c>
      <c r="H520" s="1">
        <v>33.0</v>
      </c>
      <c r="I520" s="1">
        <v>33.0</v>
      </c>
      <c r="J520" s="1">
        <v>2970.0</v>
      </c>
      <c r="K520" s="1">
        <v>33.0</v>
      </c>
      <c r="L520" s="1">
        <v>16.0</v>
      </c>
      <c r="M520" s="1">
        <v>13.0</v>
      </c>
      <c r="N520" s="1">
        <v>29.0</v>
      </c>
      <c r="O520" s="1">
        <v>9.0</v>
      </c>
      <c r="P520" s="1">
        <v>7.0</v>
      </c>
      <c r="Q520" s="1">
        <v>7.0</v>
      </c>
      <c r="R520" s="1">
        <v>3.0</v>
      </c>
      <c r="S520" s="1">
        <v>0.0</v>
      </c>
      <c r="AA520" s="1">
        <v>0.48</v>
      </c>
      <c r="AB520" s="1">
        <v>0.39</v>
      </c>
      <c r="AC520" s="1">
        <v>0.88</v>
      </c>
      <c r="AD520" s="1">
        <v>0.27</v>
      </c>
      <c r="AE520" s="1">
        <v>0.67</v>
      </c>
      <c r="AK520" s="2" t="s">
        <v>28</v>
      </c>
    </row>
    <row r="521" ht="15.75" customHeight="1">
      <c r="A521" s="1">
        <v>35.0</v>
      </c>
      <c r="B521" s="1" t="s">
        <v>54</v>
      </c>
      <c r="C521" s="1">
        <v>25.0</v>
      </c>
      <c r="D521" s="2" t="s">
        <v>710</v>
      </c>
      <c r="E521" s="1" t="s">
        <v>711</v>
      </c>
      <c r="F521" s="2" t="s">
        <v>150</v>
      </c>
      <c r="G521" s="1" t="s">
        <v>204</v>
      </c>
      <c r="H521" s="1">
        <v>31.0</v>
      </c>
      <c r="I521" s="1">
        <v>24.0</v>
      </c>
      <c r="J521" s="1">
        <v>2056.0</v>
      </c>
      <c r="K521" s="1">
        <v>22.8</v>
      </c>
      <c r="L521" s="1">
        <v>4.0</v>
      </c>
      <c r="M521" s="1">
        <v>8.0</v>
      </c>
      <c r="N521" s="1">
        <v>12.0</v>
      </c>
      <c r="O521" s="1">
        <v>3.0</v>
      </c>
      <c r="P521" s="1">
        <v>1.0</v>
      </c>
      <c r="Q521" s="1">
        <v>2.0</v>
      </c>
      <c r="R521" s="1">
        <v>2.0</v>
      </c>
      <c r="S521" s="1">
        <v>0.0</v>
      </c>
      <c r="AA521" s="1">
        <v>0.18</v>
      </c>
      <c r="AB521" s="1">
        <v>0.35</v>
      </c>
      <c r="AC521" s="1">
        <v>0.53</v>
      </c>
      <c r="AD521" s="1">
        <v>0.13</v>
      </c>
      <c r="AE521" s="1">
        <v>0.48</v>
      </c>
      <c r="AK521" s="2" t="s">
        <v>28</v>
      </c>
    </row>
    <row r="522" ht="15.75" customHeight="1">
      <c r="A522" s="1">
        <v>35.0</v>
      </c>
      <c r="B522" s="1" t="s">
        <v>57</v>
      </c>
      <c r="C522" s="1">
        <v>26.0</v>
      </c>
      <c r="D522" s="2" t="s">
        <v>710</v>
      </c>
      <c r="E522" s="1" t="s">
        <v>712</v>
      </c>
      <c r="F522" s="2" t="s">
        <v>150</v>
      </c>
      <c r="G522" s="1" t="s">
        <v>195</v>
      </c>
      <c r="H522" s="1">
        <v>34.0</v>
      </c>
      <c r="I522" s="1">
        <v>27.0</v>
      </c>
      <c r="J522" s="1">
        <v>2279.0</v>
      </c>
      <c r="K522" s="1">
        <v>25.3</v>
      </c>
      <c r="L522" s="1">
        <v>8.0</v>
      </c>
      <c r="M522" s="1">
        <v>12.0</v>
      </c>
      <c r="N522" s="1">
        <v>20.0</v>
      </c>
      <c r="O522" s="1">
        <v>7.0</v>
      </c>
      <c r="P522" s="1">
        <v>1.0</v>
      </c>
      <c r="Q522" s="1">
        <v>1.0</v>
      </c>
      <c r="R522" s="1">
        <v>2.0</v>
      </c>
      <c r="S522" s="1">
        <v>0.0</v>
      </c>
      <c r="AA522" s="1">
        <v>0.32</v>
      </c>
      <c r="AB522" s="1">
        <v>0.47</v>
      </c>
      <c r="AC522" s="1">
        <v>0.79</v>
      </c>
      <c r="AD522" s="1">
        <v>0.28</v>
      </c>
      <c r="AE522" s="1">
        <v>0.75</v>
      </c>
      <c r="AK522" s="2" t="s">
        <v>28</v>
      </c>
    </row>
    <row r="523" ht="15.75" customHeight="1">
      <c r="A523" s="1">
        <v>35.0</v>
      </c>
      <c r="B523" s="1" t="s">
        <v>59</v>
      </c>
      <c r="C523" s="1">
        <v>27.0</v>
      </c>
      <c r="D523" s="2" t="s">
        <v>710</v>
      </c>
      <c r="E523" s="1" t="s">
        <v>713</v>
      </c>
      <c r="F523" s="2" t="s">
        <v>150</v>
      </c>
      <c r="G523" s="1" t="s">
        <v>226</v>
      </c>
      <c r="H523" s="1">
        <v>33.0</v>
      </c>
      <c r="I523" s="1">
        <v>30.0</v>
      </c>
      <c r="J523" s="1">
        <v>2411.0</v>
      </c>
      <c r="K523" s="1">
        <v>26.8</v>
      </c>
      <c r="L523" s="1">
        <v>3.0</v>
      </c>
      <c r="M523" s="1">
        <v>5.0</v>
      </c>
      <c r="N523" s="1">
        <v>8.0</v>
      </c>
      <c r="O523" s="1">
        <v>2.0</v>
      </c>
      <c r="P523" s="1">
        <v>1.0</v>
      </c>
      <c r="Q523" s="1">
        <v>2.0</v>
      </c>
      <c r="R523" s="1">
        <v>4.0</v>
      </c>
      <c r="S523" s="1">
        <v>0.0</v>
      </c>
      <c r="AA523" s="1">
        <v>0.11</v>
      </c>
      <c r="AB523" s="1">
        <v>0.19</v>
      </c>
      <c r="AC523" s="1">
        <v>0.3</v>
      </c>
      <c r="AD523" s="1">
        <v>0.07</v>
      </c>
      <c r="AE523" s="1">
        <v>0.26</v>
      </c>
      <c r="AK523" s="2" t="s">
        <v>28</v>
      </c>
    </row>
    <row r="524" ht="15.75" customHeight="1">
      <c r="A524" s="1">
        <v>35.0</v>
      </c>
      <c r="B524" s="1" t="s">
        <v>61</v>
      </c>
      <c r="C524" s="1">
        <v>28.0</v>
      </c>
      <c r="D524" s="2" t="s">
        <v>710</v>
      </c>
      <c r="E524" s="1" t="s">
        <v>714</v>
      </c>
      <c r="F524" s="2" t="s">
        <v>150</v>
      </c>
      <c r="G524" s="1" t="s">
        <v>315</v>
      </c>
      <c r="H524" s="1">
        <v>36.0</v>
      </c>
      <c r="I524" s="1">
        <v>34.0</v>
      </c>
      <c r="J524" s="1">
        <v>2791.0</v>
      </c>
      <c r="K524" s="1">
        <v>31.0</v>
      </c>
      <c r="L524" s="1">
        <v>6.0</v>
      </c>
      <c r="M524" s="1">
        <v>3.0</v>
      </c>
      <c r="N524" s="1">
        <v>9.0</v>
      </c>
      <c r="O524" s="1">
        <v>5.0</v>
      </c>
      <c r="P524" s="1">
        <v>1.0</v>
      </c>
      <c r="Q524" s="1">
        <v>1.0</v>
      </c>
      <c r="R524" s="1">
        <v>4.0</v>
      </c>
      <c r="S524" s="1">
        <v>0.0</v>
      </c>
      <c r="T524" s="1">
        <v>5.8</v>
      </c>
      <c r="U524" s="1">
        <v>5.0</v>
      </c>
      <c r="V524" s="1">
        <v>5.7</v>
      </c>
      <c r="W524" s="1">
        <v>10.7</v>
      </c>
      <c r="X524" s="1">
        <v>113.0</v>
      </c>
      <c r="Y524" s="1">
        <v>167.0</v>
      </c>
      <c r="Z524" s="1">
        <v>312.0</v>
      </c>
      <c r="AA524" s="1">
        <v>0.19</v>
      </c>
      <c r="AB524" s="1">
        <v>0.1</v>
      </c>
      <c r="AC524" s="1">
        <v>0.29</v>
      </c>
      <c r="AD524" s="1">
        <v>0.16</v>
      </c>
      <c r="AE524" s="1">
        <v>0.26</v>
      </c>
      <c r="AF524" s="1">
        <v>0.19</v>
      </c>
      <c r="AG524" s="1">
        <v>0.18</v>
      </c>
      <c r="AH524" s="1">
        <v>0.37</v>
      </c>
      <c r="AI524" s="1">
        <v>0.16</v>
      </c>
      <c r="AJ524" s="1">
        <v>0.35</v>
      </c>
      <c r="AK524" s="2" t="s">
        <v>28</v>
      </c>
    </row>
    <row r="525" ht="15.75" customHeight="1">
      <c r="A525" s="1">
        <v>35.0</v>
      </c>
      <c r="B525" s="1" t="s">
        <v>63</v>
      </c>
      <c r="C525" s="1">
        <v>29.0</v>
      </c>
      <c r="D525" s="2" t="s">
        <v>678</v>
      </c>
      <c r="E525" s="1" t="s">
        <v>715</v>
      </c>
      <c r="F525" s="2" t="s">
        <v>519</v>
      </c>
      <c r="G525" s="1" t="s">
        <v>33</v>
      </c>
      <c r="H525" s="1">
        <v>34.0</v>
      </c>
      <c r="I525" s="1">
        <v>34.0</v>
      </c>
      <c r="J525" s="1">
        <v>2900.0</v>
      </c>
      <c r="K525" s="1">
        <v>32.2</v>
      </c>
      <c r="L525" s="1">
        <v>28.0</v>
      </c>
      <c r="M525" s="1">
        <v>12.0</v>
      </c>
      <c r="N525" s="1">
        <v>40.0</v>
      </c>
      <c r="O525" s="1">
        <v>17.0</v>
      </c>
      <c r="P525" s="1">
        <v>11.0</v>
      </c>
      <c r="Q525" s="1">
        <v>12.0</v>
      </c>
      <c r="R525" s="1">
        <v>4.0</v>
      </c>
      <c r="S525" s="1">
        <v>0.0</v>
      </c>
      <c r="T525" s="1">
        <v>20.7</v>
      </c>
      <c r="U525" s="1">
        <v>11.3</v>
      </c>
      <c r="V525" s="1">
        <v>16.9</v>
      </c>
      <c r="W525" s="1">
        <v>28.2</v>
      </c>
      <c r="X525" s="1">
        <v>194.0</v>
      </c>
      <c r="Y525" s="1">
        <v>239.0</v>
      </c>
      <c r="Z525" s="1">
        <v>527.0</v>
      </c>
      <c r="AA525" s="1">
        <v>0.87</v>
      </c>
      <c r="AB525" s="1">
        <v>0.37</v>
      </c>
      <c r="AC525" s="1">
        <v>1.24</v>
      </c>
      <c r="AD525" s="1">
        <v>0.53</v>
      </c>
      <c r="AE525" s="1">
        <v>0.9</v>
      </c>
      <c r="AF525" s="1">
        <v>0.64</v>
      </c>
      <c r="AG525" s="1">
        <v>0.52</v>
      </c>
      <c r="AH525" s="1">
        <v>1.17</v>
      </c>
      <c r="AI525" s="1">
        <v>0.35</v>
      </c>
      <c r="AJ525" s="1">
        <v>0.87</v>
      </c>
      <c r="AK525" s="2" t="s">
        <v>28</v>
      </c>
    </row>
    <row r="526" ht="15.75" customHeight="1">
      <c r="A526" s="1">
        <v>35.0</v>
      </c>
      <c r="B526" s="1" t="s">
        <v>65</v>
      </c>
      <c r="C526" s="1">
        <v>30.0</v>
      </c>
      <c r="D526" s="2" t="s">
        <v>678</v>
      </c>
      <c r="E526" s="1" t="s">
        <v>716</v>
      </c>
      <c r="F526" s="2" t="s">
        <v>519</v>
      </c>
      <c r="G526" s="1" t="s">
        <v>33</v>
      </c>
      <c r="H526" s="1">
        <v>25.0</v>
      </c>
      <c r="I526" s="1">
        <v>25.0</v>
      </c>
      <c r="J526" s="1">
        <v>2167.0</v>
      </c>
      <c r="K526" s="1">
        <v>24.1</v>
      </c>
      <c r="L526" s="1">
        <v>11.0</v>
      </c>
      <c r="M526" s="1">
        <v>14.0</v>
      </c>
      <c r="N526" s="1">
        <v>25.0</v>
      </c>
      <c r="O526" s="1">
        <v>8.0</v>
      </c>
      <c r="P526" s="1">
        <v>3.0</v>
      </c>
      <c r="Q526" s="1">
        <v>3.0</v>
      </c>
      <c r="R526" s="1">
        <v>1.0</v>
      </c>
      <c r="S526" s="1">
        <v>0.0</v>
      </c>
      <c r="T526" s="1">
        <v>12.6</v>
      </c>
      <c r="U526" s="1">
        <v>10.2</v>
      </c>
      <c r="V526" s="1">
        <v>15.4</v>
      </c>
      <c r="W526" s="1">
        <v>25.6</v>
      </c>
      <c r="X526" s="1">
        <v>75.0</v>
      </c>
      <c r="Y526" s="1">
        <v>151.0</v>
      </c>
      <c r="Z526" s="1">
        <v>322.0</v>
      </c>
      <c r="AA526" s="1">
        <v>0.46</v>
      </c>
      <c r="AB526" s="1">
        <v>0.58</v>
      </c>
      <c r="AC526" s="1">
        <v>1.04</v>
      </c>
      <c r="AD526" s="1">
        <v>0.33</v>
      </c>
      <c r="AE526" s="1">
        <v>0.91</v>
      </c>
      <c r="AF526" s="1">
        <v>0.52</v>
      </c>
      <c r="AG526" s="1">
        <v>0.64</v>
      </c>
      <c r="AH526" s="1">
        <v>1.16</v>
      </c>
      <c r="AI526" s="1">
        <v>0.42</v>
      </c>
      <c r="AJ526" s="1">
        <v>1.06</v>
      </c>
      <c r="AK526" s="2" t="s">
        <v>28</v>
      </c>
    </row>
    <row r="527" ht="15.75" customHeight="1">
      <c r="A527" s="1">
        <v>35.0</v>
      </c>
      <c r="B527" s="1" t="s">
        <v>67</v>
      </c>
      <c r="C527" s="1">
        <v>31.0</v>
      </c>
      <c r="D527" s="2" t="s">
        <v>678</v>
      </c>
      <c r="E527" s="1" t="s">
        <v>717</v>
      </c>
      <c r="F527" s="2" t="s">
        <v>519</v>
      </c>
      <c r="G527" s="1" t="s">
        <v>33</v>
      </c>
      <c r="H527" s="1">
        <v>34.0</v>
      </c>
      <c r="I527" s="1">
        <v>31.0</v>
      </c>
      <c r="J527" s="1">
        <v>2602.0</v>
      </c>
      <c r="K527" s="1">
        <v>28.9</v>
      </c>
      <c r="L527" s="1">
        <v>14.0</v>
      </c>
      <c r="M527" s="1">
        <v>18.0</v>
      </c>
      <c r="N527" s="1">
        <v>32.0</v>
      </c>
      <c r="O527" s="1">
        <v>7.0</v>
      </c>
      <c r="P527" s="1">
        <v>7.0</v>
      </c>
      <c r="Q527" s="1">
        <v>7.0</v>
      </c>
      <c r="R527" s="1">
        <v>1.0</v>
      </c>
      <c r="S527" s="1">
        <v>0.0</v>
      </c>
      <c r="T527" s="1">
        <v>14.6</v>
      </c>
      <c r="U527" s="1">
        <v>9.5</v>
      </c>
      <c r="V527" s="1">
        <v>16.9</v>
      </c>
      <c r="W527" s="1">
        <v>26.5</v>
      </c>
      <c r="X527" s="1">
        <v>124.0</v>
      </c>
      <c r="Y527" s="1">
        <v>170.0</v>
      </c>
      <c r="Z527" s="1">
        <v>525.0</v>
      </c>
      <c r="AA527" s="1">
        <v>0.48</v>
      </c>
      <c r="AB527" s="1">
        <v>0.62</v>
      </c>
      <c r="AC527" s="1">
        <v>1.11</v>
      </c>
      <c r="AD527" s="1">
        <v>0.24</v>
      </c>
      <c r="AE527" s="1">
        <v>0.86</v>
      </c>
      <c r="AF527" s="1">
        <v>0.5</v>
      </c>
      <c r="AG527" s="1">
        <v>0.59</v>
      </c>
      <c r="AH527" s="1">
        <v>1.09</v>
      </c>
      <c r="AI527" s="1">
        <v>0.33</v>
      </c>
      <c r="AJ527" s="1">
        <v>0.92</v>
      </c>
      <c r="AK527" s="2" t="s">
        <v>28</v>
      </c>
    </row>
    <row r="528" ht="15.75" customHeight="1">
      <c r="A528" s="1">
        <v>35.0</v>
      </c>
      <c r="B528" s="1" t="s">
        <v>69</v>
      </c>
      <c r="C528" s="1">
        <v>32.0</v>
      </c>
      <c r="D528" s="2" t="s">
        <v>678</v>
      </c>
      <c r="E528" s="1" t="s">
        <v>718</v>
      </c>
      <c r="F528" s="2" t="s">
        <v>519</v>
      </c>
      <c r="G528" s="1" t="s">
        <v>33</v>
      </c>
      <c r="H528" s="1">
        <v>34.0</v>
      </c>
      <c r="I528" s="1">
        <v>34.0</v>
      </c>
      <c r="J528" s="1">
        <v>2934.0</v>
      </c>
      <c r="K528" s="1">
        <v>32.6</v>
      </c>
      <c r="L528" s="1">
        <v>13.0</v>
      </c>
      <c r="M528" s="1">
        <v>19.0</v>
      </c>
      <c r="N528" s="1">
        <v>32.0</v>
      </c>
      <c r="O528" s="1">
        <v>9.0</v>
      </c>
      <c r="P528" s="1">
        <v>4.0</v>
      </c>
      <c r="Q528" s="1">
        <v>7.0</v>
      </c>
      <c r="R528" s="1">
        <v>2.0</v>
      </c>
      <c r="S528" s="1">
        <v>0.0</v>
      </c>
      <c r="T528" s="1">
        <v>14.3</v>
      </c>
      <c r="U528" s="1">
        <v>8.9</v>
      </c>
      <c r="V528" s="1">
        <v>18.8</v>
      </c>
      <c r="W528" s="1">
        <v>27.8</v>
      </c>
      <c r="X528" s="1">
        <v>115.0</v>
      </c>
      <c r="Y528" s="1">
        <v>213.0</v>
      </c>
      <c r="Z528" s="1">
        <v>644.0</v>
      </c>
      <c r="AA528" s="1">
        <v>0.4</v>
      </c>
      <c r="AB528" s="1">
        <v>0.58</v>
      </c>
      <c r="AC528" s="1">
        <v>0.98</v>
      </c>
      <c r="AD528" s="1">
        <v>0.28</v>
      </c>
      <c r="AE528" s="1">
        <v>0.86</v>
      </c>
      <c r="AF528" s="1">
        <v>0.44</v>
      </c>
      <c r="AG528" s="1">
        <v>0.58</v>
      </c>
      <c r="AH528" s="1">
        <v>1.02</v>
      </c>
      <c r="AI528" s="1">
        <v>0.27</v>
      </c>
      <c r="AJ528" s="1">
        <v>0.85</v>
      </c>
      <c r="AK528" s="2" t="s">
        <v>28</v>
      </c>
    </row>
    <row r="529" ht="15.75" customHeight="1">
      <c r="A529" s="1">
        <v>35.0</v>
      </c>
      <c r="B529" s="1" t="s">
        <v>73</v>
      </c>
      <c r="C529" s="1">
        <v>33.0</v>
      </c>
      <c r="D529" s="2" t="s">
        <v>678</v>
      </c>
      <c r="E529" s="1" t="s">
        <v>719</v>
      </c>
      <c r="F529" s="2" t="s">
        <v>519</v>
      </c>
      <c r="G529" s="1" t="s">
        <v>41</v>
      </c>
      <c r="H529" s="1">
        <v>34.0</v>
      </c>
      <c r="I529" s="1">
        <v>34.0</v>
      </c>
      <c r="J529" s="1">
        <v>2964.0</v>
      </c>
      <c r="K529" s="1">
        <v>32.9</v>
      </c>
      <c r="L529" s="1">
        <v>11.0</v>
      </c>
      <c r="M529" s="1">
        <v>17.0</v>
      </c>
      <c r="N529" s="1">
        <v>28.0</v>
      </c>
      <c r="O529" s="1">
        <v>7.0</v>
      </c>
      <c r="P529" s="1">
        <v>4.0</v>
      </c>
      <c r="Q529" s="1">
        <v>4.0</v>
      </c>
      <c r="R529" s="1">
        <v>3.0</v>
      </c>
      <c r="S529" s="1">
        <v>0.0</v>
      </c>
      <c r="T529" s="1">
        <v>9.3</v>
      </c>
      <c r="U529" s="1">
        <v>6.1</v>
      </c>
      <c r="V529" s="1">
        <v>19.6</v>
      </c>
      <c r="W529" s="1">
        <v>25.7</v>
      </c>
      <c r="X529" s="1">
        <v>97.0</v>
      </c>
      <c r="Y529" s="1">
        <v>250.0</v>
      </c>
      <c r="Z529" s="1">
        <v>585.0</v>
      </c>
      <c r="AA529" s="1">
        <v>0.33</v>
      </c>
      <c r="AB529" s="1">
        <v>0.52</v>
      </c>
      <c r="AC529" s="1">
        <v>0.85</v>
      </c>
      <c r="AD529" s="1">
        <v>0.21</v>
      </c>
      <c r="AE529" s="1">
        <v>0.73</v>
      </c>
      <c r="AF529" s="1">
        <v>0.28</v>
      </c>
      <c r="AG529" s="1">
        <v>0.59</v>
      </c>
      <c r="AH529" s="1">
        <v>0.88</v>
      </c>
      <c r="AI529" s="1">
        <v>0.19</v>
      </c>
      <c r="AJ529" s="1">
        <v>0.78</v>
      </c>
      <c r="AK529" s="2" t="s">
        <v>28</v>
      </c>
    </row>
    <row r="530" ht="15.75" customHeight="1">
      <c r="A530" s="1">
        <v>35.0</v>
      </c>
      <c r="B530" s="1" t="s">
        <v>101</v>
      </c>
      <c r="C530" s="1">
        <v>34.0</v>
      </c>
      <c r="D530" s="2" t="s">
        <v>720</v>
      </c>
      <c r="E530" s="1" t="s">
        <v>721</v>
      </c>
      <c r="F530" s="2" t="s">
        <v>334</v>
      </c>
      <c r="G530" s="1" t="s">
        <v>38</v>
      </c>
      <c r="H530" s="1">
        <v>38.0</v>
      </c>
      <c r="I530" s="1">
        <v>37.0</v>
      </c>
      <c r="J530" s="1">
        <v>3142.0</v>
      </c>
      <c r="K530" s="1">
        <v>34.9</v>
      </c>
      <c r="L530" s="1">
        <v>10.0</v>
      </c>
      <c r="M530" s="1">
        <v>14.0</v>
      </c>
      <c r="N530" s="1">
        <v>24.0</v>
      </c>
      <c r="O530" s="1">
        <v>4.0</v>
      </c>
      <c r="P530" s="1">
        <v>6.0</v>
      </c>
      <c r="Q530" s="1">
        <v>9.0</v>
      </c>
      <c r="R530" s="1">
        <v>3.0</v>
      </c>
      <c r="S530" s="1">
        <v>0.0</v>
      </c>
      <c r="AA530" s="1">
        <v>0.29</v>
      </c>
      <c r="AB530" s="1">
        <v>0.4</v>
      </c>
      <c r="AC530" s="1">
        <v>0.69</v>
      </c>
      <c r="AD530" s="1">
        <v>0.11</v>
      </c>
      <c r="AE530" s="1">
        <v>0.52</v>
      </c>
      <c r="AK530" s="2" t="s">
        <v>28</v>
      </c>
    </row>
    <row r="531" ht="15.75" customHeight="1">
      <c r="A531" s="1">
        <v>35.0</v>
      </c>
      <c r="B531" s="1" t="s">
        <v>106</v>
      </c>
      <c r="C531" s="1">
        <v>35.0</v>
      </c>
      <c r="D531" s="2" t="s">
        <v>720</v>
      </c>
      <c r="E531" s="1" t="s">
        <v>722</v>
      </c>
      <c r="F531" s="2" t="s">
        <v>334</v>
      </c>
      <c r="G531" s="1" t="s">
        <v>38</v>
      </c>
      <c r="H531" s="1">
        <v>14.0</v>
      </c>
      <c r="I531" s="1">
        <v>13.0</v>
      </c>
      <c r="J531" s="1">
        <v>1115.0</v>
      </c>
      <c r="K531" s="1">
        <v>12.4</v>
      </c>
      <c r="L531" s="1">
        <v>7.0</v>
      </c>
      <c r="M531" s="1">
        <v>5.0</v>
      </c>
      <c r="N531" s="1">
        <v>12.0</v>
      </c>
      <c r="O531" s="1">
        <v>4.0</v>
      </c>
      <c r="P531" s="1">
        <v>3.0</v>
      </c>
      <c r="Q531" s="1">
        <v>3.0</v>
      </c>
      <c r="R531" s="1">
        <v>0.0</v>
      </c>
      <c r="S531" s="1">
        <v>0.0</v>
      </c>
      <c r="AA531" s="1">
        <v>0.57</v>
      </c>
      <c r="AB531" s="1">
        <v>0.4</v>
      </c>
      <c r="AC531" s="1">
        <v>0.97</v>
      </c>
      <c r="AD531" s="1">
        <v>0.32</v>
      </c>
      <c r="AE531" s="1">
        <v>0.73</v>
      </c>
      <c r="AK531" s="2" t="s">
        <v>28</v>
      </c>
    </row>
    <row r="532" ht="15.75" customHeight="1">
      <c r="A532" s="1">
        <v>36.0</v>
      </c>
      <c r="B532" s="1" t="s">
        <v>52</v>
      </c>
      <c r="C532" s="1">
        <v>17.0</v>
      </c>
      <c r="D532" s="2" t="s">
        <v>723</v>
      </c>
      <c r="E532" s="1" t="s">
        <v>724</v>
      </c>
      <c r="F532" s="2" t="s">
        <v>203</v>
      </c>
      <c r="G532" s="1" t="s">
        <v>725</v>
      </c>
      <c r="H532" s="1">
        <v>37.0</v>
      </c>
      <c r="I532" s="1">
        <v>32.0</v>
      </c>
      <c r="J532" s="1">
        <v>2824.0</v>
      </c>
      <c r="K532" s="1">
        <v>31.4</v>
      </c>
      <c r="L532" s="1">
        <v>5.0</v>
      </c>
      <c r="M532" s="1">
        <v>5.0</v>
      </c>
      <c r="N532" s="1">
        <v>10.0</v>
      </c>
      <c r="O532" s="1">
        <v>5.0</v>
      </c>
      <c r="P532" s="1">
        <v>0.0</v>
      </c>
      <c r="Q532" s="1">
        <v>0.0</v>
      </c>
      <c r="R532" s="1">
        <v>8.0</v>
      </c>
      <c r="S532" s="1">
        <v>0.0</v>
      </c>
      <c r="AA532" s="1">
        <v>0.16</v>
      </c>
      <c r="AB532" s="1">
        <v>0.16</v>
      </c>
      <c r="AC532" s="1">
        <v>0.32</v>
      </c>
      <c r="AD532" s="1">
        <v>0.16</v>
      </c>
      <c r="AE532" s="1">
        <v>0.32</v>
      </c>
      <c r="AK532" s="2" t="s">
        <v>28</v>
      </c>
    </row>
    <row r="533" ht="15.75" customHeight="1">
      <c r="A533" s="1">
        <v>36.0</v>
      </c>
      <c r="B533" s="1" t="s">
        <v>52</v>
      </c>
      <c r="C533" s="1">
        <v>17.0</v>
      </c>
      <c r="D533" s="2" t="s">
        <v>726</v>
      </c>
      <c r="E533" s="1" t="s">
        <v>727</v>
      </c>
      <c r="F533" s="2" t="s">
        <v>150</v>
      </c>
      <c r="G533" s="1" t="s">
        <v>244</v>
      </c>
      <c r="H533" s="1">
        <v>1.0</v>
      </c>
      <c r="I533" s="1">
        <v>0.0</v>
      </c>
      <c r="J533" s="1">
        <v>3.0</v>
      </c>
      <c r="K533" s="1">
        <v>0.0</v>
      </c>
      <c r="L533" s="1">
        <v>0.0</v>
      </c>
      <c r="M533" s="1">
        <v>0.0</v>
      </c>
      <c r="N533" s="1">
        <v>0.0</v>
      </c>
      <c r="O533" s="1">
        <v>0.0</v>
      </c>
      <c r="P533" s="1">
        <v>0.0</v>
      </c>
      <c r="Q533" s="1">
        <v>0.0</v>
      </c>
      <c r="R533" s="1">
        <v>0.0</v>
      </c>
      <c r="S533" s="1">
        <v>0.0</v>
      </c>
      <c r="AA533" s="1">
        <v>0.0</v>
      </c>
      <c r="AB533" s="1">
        <v>0.0</v>
      </c>
      <c r="AC533" s="1">
        <v>0.0</v>
      </c>
      <c r="AD533" s="1">
        <v>0.0</v>
      </c>
      <c r="AE533" s="1">
        <v>0.0</v>
      </c>
      <c r="AK533" s="2" t="s">
        <v>28</v>
      </c>
    </row>
    <row r="534" ht="15.75" customHeight="1">
      <c r="A534" s="1">
        <v>36.0</v>
      </c>
      <c r="B534" s="1" t="s">
        <v>54</v>
      </c>
      <c r="C534" s="1">
        <v>18.0</v>
      </c>
      <c r="D534" s="2" t="s">
        <v>726</v>
      </c>
      <c r="E534" s="1" t="s">
        <v>728</v>
      </c>
      <c r="F534" s="2" t="s">
        <v>150</v>
      </c>
      <c r="G534" s="1" t="s">
        <v>315</v>
      </c>
      <c r="H534" s="1">
        <v>17.0</v>
      </c>
      <c r="I534" s="1">
        <v>7.0</v>
      </c>
      <c r="J534" s="1">
        <v>821.0</v>
      </c>
      <c r="K534" s="1">
        <v>9.1</v>
      </c>
      <c r="L534" s="1">
        <v>0.0</v>
      </c>
      <c r="M534" s="1">
        <v>1.0</v>
      </c>
      <c r="N534" s="1">
        <v>1.0</v>
      </c>
      <c r="O534" s="1">
        <v>0.0</v>
      </c>
      <c r="P534" s="1">
        <v>0.0</v>
      </c>
      <c r="Q534" s="1">
        <v>0.0</v>
      </c>
      <c r="R534" s="1">
        <v>0.0</v>
      </c>
      <c r="S534" s="1">
        <v>0.0</v>
      </c>
      <c r="AA534" s="1">
        <v>0.0</v>
      </c>
      <c r="AB534" s="1">
        <v>0.11</v>
      </c>
      <c r="AC534" s="1">
        <v>0.11</v>
      </c>
      <c r="AD534" s="1">
        <v>0.0</v>
      </c>
      <c r="AE534" s="1">
        <v>0.11</v>
      </c>
      <c r="AK534" s="2" t="s">
        <v>28</v>
      </c>
    </row>
    <row r="535" ht="15.75" customHeight="1">
      <c r="A535" s="1">
        <v>36.0</v>
      </c>
      <c r="B535" s="1" t="s">
        <v>57</v>
      </c>
      <c r="C535" s="1">
        <v>19.0</v>
      </c>
      <c r="D535" s="2" t="s">
        <v>726</v>
      </c>
      <c r="E535" s="1" t="s">
        <v>729</v>
      </c>
      <c r="F535" s="2" t="s">
        <v>150</v>
      </c>
      <c r="G535" s="1" t="s">
        <v>725</v>
      </c>
      <c r="H535" s="1">
        <v>16.0</v>
      </c>
      <c r="I535" s="1">
        <v>9.0</v>
      </c>
      <c r="J535" s="1">
        <v>833.0</v>
      </c>
      <c r="K535" s="1">
        <v>9.3</v>
      </c>
      <c r="L535" s="1">
        <v>1.0</v>
      </c>
      <c r="M535" s="1">
        <v>0.0</v>
      </c>
      <c r="N535" s="1">
        <v>1.0</v>
      </c>
      <c r="O535" s="1">
        <v>1.0</v>
      </c>
      <c r="P535" s="1">
        <v>0.0</v>
      </c>
      <c r="Q535" s="1">
        <v>0.0</v>
      </c>
      <c r="R535" s="1">
        <v>1.0</v>
      </c>
      <c r="S535" s="1">
        <v>0.0</v>
      </c>
      <c r="AA535" s="1">
        <v>0.11</v>
      </c>
      <c r="AB535" s="1">
        <v>0.0</v>
      </c>
      <c r="AC535" s="1">
        <v>0.11</v>
      </c>
      <c r="AD535" s="1">
        <v>0.11</v>
      </c>
      <c r="AE535" s="1">
        <v>0.11</v>
      </c>
      <c r="AK535" s="2" t="s">
        <v>28</v>
      </c>
    </row>
    <row r="536" ht="15.75" customHeight="1">
      <c r="A536" s="1">
        <v>36.0</v>
      </c>
      <c r="B536" s="1" t="s">
        <v>59</v>
      </c>
      <c r="C536" s="1">
        <v>20.0</v>
      </c>
      <c r="D536" s="2" t="s">
        <v>726</v>
      </c>
      <c r="E536" s="1" t="s">
        <v>730</v>
      </c>
      <c r="F536" s="2" t="s">
        <v>207</v>
      </c>
      <c r="G536" s="1" t="s">
        <v>412</v>
      </c>
      <c r="H536" s="1">
        <v>31.0</v>
      </c>
      <c r="I536" s="1">
        <v>20.0</v>
      </c>
      <c r="J536" s="1">
        <v>1909.0</v>
      </c>
      <c r="K536" s="1">
        <v>21.2</v>
      </c>
      <c r="L536" s="1">
        <v>5.0</v>
      </c>
      <c r="M536" s="1">
        <v>2.0</v>
      </c>
      <c r="N536" s="1">
        <v>7.0</v>
      </c>
      <c r="O536" s="1">
        <v>5.0</v>
      </c>
      <c r="P536" s="1">
        <v>0.0</v>
      </c>
      <c r="Q536" s="1">
        <v>0.0</v>
      </c>
      <c r="R536" s="1">
        <v>6.0</v>
      </c>
      <c r="S536" s="1">
        <v>2.0</v>
      </c>
      <c r="AA536" s="1">
        <v>0.24</v>
      </c>
      <c r="AB536" s="1">
        <v>0.09</v>
      </c>
      <c r="AC536" s="1">
        <v>0.33</v>
      </c>
      <c r="AD536" s="1">
        <v>0.24</v>
      </c>
      <c r="AE536" s="1">
        <v>0.33</v>
      </c>
      <c r="AK536" s="2" t="s">
        <v>28</v>
      </c>
    </row>
    <row r="537" ht="15.75" customHeight="1">
      <c r="A537" s="1">
        <v>36.0</v>
      </c>
      <c r="B537" s="1" t="s">
        <v>61</v>
      </c>
      <c r="C537" s="1">
        <v>21.0</v>
      </c>
      <c r="D537" s="2" t="s">
        <v>726</v>
      </c>
      <c r="E537" s="1" t="s">
        <v>731</v>
      </c>
      <c r="F537" s="2" t="s">
        <v>732</v>
      </c>
      <c r="G537" s="1" t="s">
        <v>38</v>
      </c>
      <c r="H537" s="1">
        <v>3.0</v>
      </c>
      <c r="I537" s="1">
        <v>3.0</v>
      </c>
      <c r="J537" s="1">
        <v>220.0</v>
      </c>
      <c r="K537" s="1">
        <v>2.4</v>
      </c>
      <c r="L537" s="1">
        <v>0.0</v>
      </c>
      <c r="M537" s="1">
        <v>2.0</v>
      </c>
      <c r="N537" s="1">
        <v>2.0</v>
      </c>
      <c r="O537" s="1">
        <v>0.0</v>
      </c>
      <c r="P537" s="1">
        <v>0.0</v>
      </c>
      <c r="Q537" s="1">
        <v>0.0</v>
      </c>
      <c r="R537" s="1">
        <v>2.0</v>
      </c>
      <c r="S537" s="1">
        <v>0.0</v>
      </c>
      <c r="AA537" s="1">
        <v>0.0</v>
      </c>
      <c r="AB537" s="1">
        <v>0.82</v>
      </c>
      <c r="AC537" s="1">
        <v>0.82</v>
      </c>
      <c r="AD537" s="1">
        <v>0.0</v>
      </c>
      <c r="AE537" s="1">
        <v>0.82</v>
      </c>
      <c r="AK537" s="2" t="s">
        <v>28</v>
      </c>
    </row>
    <row r="538" ht="15.75" customHeight="1">
      <c r="A538" s="1">
        <v>36.0</v>
      </c>
      <c r="B538" s="1" t="s">
        <v>61</v>
      </c>
      <c r="C538" s="1">
        <v>21.0</v>
      </c>
      <c r="D538" s="2" t="s">
        <v>726</v>
      </c>
      <c r="E538" s="1" t="s">
        <v>733</v>
      </c>
      <c r="F538" s="2" t="s">
        <v>207</v>
      </c>
      <c r="G538" s="1" t="s">
        <v>155</v>
      </c>
      <c r="H538" s="1">
        <v>27.0</v>
      </c>
      <c r="I538" s="1">
        <v>19.0</v>
      </c>
      <c r="J538" s="1">
        <v>1863.0</v>
      </c>
      <c r="K538" s="1">
        <v>20.7</v>
      </c>
      <c r="L538" s="1">
        <v>3.0</v>
      </c>
      <c r="M538" s="1">
        <v>5.0</v>
      </c>
      <c r="N538" s="1">
        <v>8.0</v>
      </c>
      <c r="O538" s="1">
        <v>3.0</v>
      </c>
      <c r="P538" s="1">
        <v>0.0</v>
      </c>
      <c r="Q538" s="1">
        <v>0.0</v>
      </c>
      <c r="R538" s="1">
        <v>4.0</v>
      </c>
      <c r="S538" s="1">
        <v>0.0</v>
      </c>
      <c r="AA538" s="1">
        <v>0.14</v>
      </c>
      <c r="AB538" s="1">
        <v>0.24</v>
      </c>
      <c r="AC538" s="1">
        <v>0.39</v>
      </c>
      <c r="AD538" s="1">
        <v>0.14</v>
      </c>
      <c r="AE538" s="1">
        <v>0.39</v>
      </c>
      <c r="AK538" s="2" t="s">
        <v>28</v>
      </c>
    </row>
    <row r="539" ht="15.75" customHeight="1">
      <c r="A539" s="1">
        <v>36.0</v>
      </c>
      <c r="B539" s="1" t="s">
        <v>63</v>
      </c>
      <c r="C539" s="1">
        <v>22.0</v>
      </c>
      <c r="D539" s="2" t="s">
        <v>726</v>
      </c>
      <c r="E539" s="1" t="s">
        <v>734</v>
      </c>
      <c r="F539" s="2" t="s">
        <v>207</v>
      </c>
      <c r="G539" s="1" t="s">
        <v>105</v>
      </c>
      <c r="H539" s="1">
        <v>31.0</v>
      </c>
      <c r="I539" s="1">
        <v>31.0</v>
      </c>
      <c r="J539" s="1">
        <v>2688.0</v>
      </c>
      <c r="K539" s="1">
        <v>29.9</v>
      </c>
      <c r="L539" s="1">
        <v>6.0</v>
      </c>
      <c r="M539" s="1">
        <v>6.0</v>
      </c>
      <c r="N539" s="1">
        <v>12.0</v>
      </c>
      <c r="O539" s="1">
        <v>6.0</v>
      </c>
      <c r="P539" s="1">
        <v>0.0</v>
      </c>
      <c r="Q539" s="1">
        <v>0.0</v>
      </c>
      <c r="R539" s="1">
        <v>5.0</v>
      </c>
      <c r="S539" s="1">
        <v>0.0</v>
      </c>
      <c r="T539" s="1">
        <v>5.0</v>
      </c>
      <c r="U539" s="1">
        <v>5.0</v>
      </c>
      <c r="V539" s="1">
        <v>6.4</v>
      </c>
      <c r="W539" s="1">
        <v>11.4</v>
      </c>
      <c r="X539" s="1">
        <v>160.0</v>
      </c>
      <c r="Y539" s="1">
        <v>252.0</v>
      </c>
      <c r="Z539" s="1">
        <v>156.0</v>
      </c>
      <c r="AA539" s="1">
        <v>0.2</v>
      </c>
      <c r="AB539" s="1">
        <v>0.2</v>
      </c>
      <c r="AC539" s="1">
        <v>0.4</v>
      </c>
      <c r="AD539" s="1">
        <v>0.2</v>
      </c>
      <c r="AE539" s="1">
        <v>0.4</v>
      </c>
      <c r="AF539" s="1">
        <v>0.17</v>
      </c>
      <c r="AG539" s="1">
        <v>0.21</v>
      </c>
      <c r="AH539" s="1">
        <v>0.38</v>
      </c>
      <c r="AI539" s="1">
        <v>0.17</v>
      </c>
      <c r="AJ539" s="1">
        <v>0.38</v>
      </c>
      <c r="AK539" s="2" t="s">
        <v>28</v>
      </c>
    </row>
    <row r="540" ht="15.75" customHeight="1">
      <c r="A540" s="1">
        <v>36.0</v>
      </c>
      <c r="B540" s="1" t="s">
        <v>65</v>
      </c>
      <c r="C540" s="1">
        <v>23.0</v>
      </c>
      <c r="D540" s="2" t="s">
        <v>726</v>
      </c>
      <c r="E540" s="1" t="s">
        <v>735</v>
      </c>
      <c r="F540" s="2" t="s">
        <v>150</v>
      </c>
      <c r="G540" s="1" t="s">
        <v>315</v>
      </c>
      <c r="H540" s="1">
        <v>36.0</v>
      </c>
      <c r="I540" s="1">
        <v>36.0</v>
      </c>
      <c r="J540" s="1">
        <v>3233.0</v>
      </c>
      <c r="K540" s="1">
        <v>35.9</v>
      </c>
      <c r="L540" s="1">
        <v>8.0</v>
      </c>
      <c r="M540" s="1">
        <v>6.0</v>
      </c>
      <c r="N540" s="1">
        <v>14.0</v>
      </c>
      <c r="O540" s="1">
        <v>8.0</v>
      </c>
      <c r="P540" s="1">
        <v>0.0</v>
      </c>
      <c r="Q540" s="1">
        <v>1.0</v>
      </c>
      <c r="R540" s="1">
        <v>8.0</v>
      </c>
      <c r="S540" s="1">
        <v>0.0</v>
      </c>
      <c r="T540" s="1">
        <v>6.8</v>
      </c>
      <c r="U540" s="1">
        <v>6.0</v>
      </c>
      <c r="V540" s="1">
        <v>7.4</v>
      </c>
      <c r="W540" s="1">
        <v>13.4</v>
      </c>
      <c r="X540" s="1">
        <v>212.0</v>
      </c>
      <c r="Y540" s="1">
        <v>197.0</v>
      </c>
      <c r="Z540" s="1">
        <v>209.0</v>
      </c>
      <c r="AA540" s="1">
        <v>0.22</v>
      </c>
      <c r="AB540" s="1">
        <v>0.17</v>
      </c>
      <c r="AC540" s="1">
        <v>0.39</v>
      </c>
      <c r="AD540" s="1">
        <v>0.22</v>
      </c>
      <c r="AE540" s="1">
        <v>0.39</v>
      </c>
      <c r="AF540" s="1">
        <v>0.19</v>
      </c>
      <c r="AG540" s="1">
        <v>0.21</v>
      </c>
      <c r="AH540" s="1">
        <v>0.4</v>
      </c>
      <c r="AI540" s="1">
        <v>0.17</v>
      </c>
      <c r="AJ540" s="1">
        <v>0.37</v>
      </c>
      <c r="AK540" s="2" t="s">
        <v>28</v>
      </c>
    </row>
    <row r="541" ht="15.75" customHeight="1">
      <c r="A541" s="1">
        <v>36.0</v>
      </c>
      <c r="B541" s="1" t="s">
        <v>67</v>
      </c>
      <c r="C541" s="1">
        <v>24.0</v>
      </c>
      <c r="D541" s="2" t="s">
        <v>726</v>
      </c>
      <c r="E541" s="1" t="s">
        <v>736</v>
      </c>
      <c r="F541" s="2" t="s">
        <v>150</v>
      </c>
      <c r="G541" s="1" t="s">
        <v>211</v>
      </c>
      <c r="H541" s="1">
        <v>26.0</v>
      </c>
      <c r="I541" s="1">
        <v>24.0</v>
      </c>
      <c r="J541" s="1">
        <v>2185.0</v>
      </c>
      <c r="K541" s="1">
        <v>24.3</v>
      </c>
      <c r="L541" s="1">
        <v>6.0</v>
      </c>
      <c r="M541" s="1">
        <v>10.0</v>
      </c>
      <c r="N541" s="1">
        <v>16.0</v>
      </c>
      <c r="O541" s="1">
        <v>6.0</v>
      </c>
      <c r="P541" s="1">
        <v>0.0</v>
      </c>
      <c r="Q541" s="1">
        <v>0.0</v>
      </c>
      <c r="R541" s="1">
        <v>6.0</v>
      </c>
      <c r="S541" s="1">
        <v>0.0</v>
      </c>
      <c r="T541" s="1">
        <v>4.6</v>
      </c>
      <c r="U541" s="1">
        <v>4.6</v>
      </c>
      <c r="V541" s="1">
        <v>7.4</v>
      </c>
      <c r="W541" s="1">
        <v>12.0</v>
      </c>
      <c r="X541" s="1">
        <v>172.0</v>
      </c>
      <c r="Y541" s="1">
        <v>189.0</v>
      </c>
      <c r="Z541" s="1">
        <v>212.0</v>
      </c>
      <c r="AA541" s="1">
        <v>0.25</v>
      </c>
      <c r="AB541" s="1">
        <v>0.41</v>
      </c>
      <c r="AC541" s="1">
        <v>0.66</v>
      </c>
      <c r="AD541" s="1">
        <v>0.25</v>
      </c>
      <c r="AE541" s="1">
        <v>0.66</v>
      </c>
      <c r="AF541" s="1">
        <v>0.19</v>
      </c>
      <c r="AG541" s="1">
        <v>0.3</v>
      </c>
      <c r="AH541" s="1">
        <v>0.5</v>
      </c>
      <c r="AI541" s="1">
        <v>0.19</v>
      </c>
      <c r="AJ541" s="1">
        <v>0.5</v>
      </c>
      <c r="AK541" s="2" t="s">
        <v>28</v>
      </c>
    </row>
    <row r="542" ht="15.75" customHeight="1">
      <c r="A542" s="1">
        <v>36.0</v>
      </c>
      <c r="B542" s="1" t="s">
        <v>69</v>
      </c>
      <c r="C542" s="1">
        <v>25.0</v>
      </c>
      <c r="D542" s="2" t="s">
        <v>270</v>
      </c>
      <c r="E542" s="1" t="s">
        <v>737</v>
      </c>
      <c r="F542" s="2" t="s">
        <v>150</v>
      </c>
      <c r="G542" s="1" t="s">
        <v>33</v>
      </c>
      <c r="H542" s="1">
        <v>26.0</v>
      </c>
      <c r="I542" s="1">
        <v>22.0</v>
      </c>
      <c r="J542" s="1">
        <v>1914.0</v>
      </c>
      <c r="K542" s="1">
        <v>21.3</v>
      </c>
      <c r="L542" s="1">
        <v>3.0</v>
      </c>
      <c r="M542" s="1">
        <v>3.0</v>
      </c>
      <c r="N542" s="1">
        <v>6.0</v>
      </c>
      <c r="O542" s="1">
        <v>3.0</v>
      </c>
      <c r="P542" s="1">
        <v>0.0</v>
      </c>
      <c r="Q542" s="1">
        <v>0.0</v>
      </c>
      <c r="R542" s="1">
        <v>3.0</v>
      </c>
      <c r="S542" s="1">
        <v>0.0</v>
      </c>
      <c r="T542" s="1">
        <v>5.3</v>
      </c>
      <c r="U542" s="1">
        <v>5.3</v>
      </c>
      <c r="V542" s="1">
        <v>6.0</v>
      </c>
      <c r="W542" s="1">
        <v>11.3</v>
      </c>
      <c r="X542" s="1">
        <v>153.0</v>
      </c>
      <c r="Y542" s="1">
        <v>100.0</v>
      </c>
      <c r="Z542" s="1">
        <v>267.0</v>
      </c>
      <c r="AA542" s="1">
        <v>0.14</v>
      </c>
      <c r="AB542" s="1">
        <v>0.14</v>
      </c>
      <c r="AC542" s="1">
        <v>0.28</v>
      </c>
      <c r="AD542" s="1">
        <v>0.14</v>
      </c>
      <c r="AE542" s="1">
        <v>0.28</v>
      </c>
      <c r="AF542" s="1">
        <v>0.25</v>
      </c>
      <c r="AG542" s="1">
        <v>0.28</v>
      </c>
      <c r="AH542" s="1">
        <v>0.53</v>
      </c>
      <c r="AI542" s="1">
        <v>0.25</v>
      </c>
      <c r="AJ542" s="1">
        <v>0.53</v>
      </c>
      <c r="AK542" s="2" t="s">
        <v>28</v>
      </c>
    </row>
    <row r="543" ht="15.75" customHeight="1">
      <c r="A543" s="1">
        <v>36.0</v>
      </c>
      <c r="B543" s="1" t="s">
        <v>73</v>
      </c>
      <c r="C543" s="1">
        <v>26.0</v>
      </c>
      <c r="D543" s="2" t="s">
        <v>270</v>
      </c>
      <c r="E543" s="1" t="s">
        <v>738</v>
      </c>
      <c r="F543" s="2" t="s">
        <v>150</v>
      </c>
      <c r="G543" s="1" t="s">
        <v>33</v>
      </c>
      <c r="H543" s="1">
        <v>28.0</v>
      </c>
      <c r="I543" s="1">
        <v>23.0</v>
      </c>
      <c r="J543" s="1">
        <v>2055.0</v>
      </c>
      <c r="K543" s="1">
        <v>22.8</v>
      </c>
      <c r="L543" s="1">
        <v>5.0</v>
      </c>
      <c r="M543" s="1">
        <v>7.0</v>
      </c>
      <c r="N543" s="1">
        <v>12.0</v>
      </c>
      <c r="O543" s="1">
        <v>5.0</v>
      </c>
      <c r="P543" s="1">
        <v>0.0</v>
      </c>
      <c r="Q543" s="1">
        <v>0.0</v>
      </c>
      <c r="R543" s="1">
        <v>4.0</v>
      </c>
      <c r="S543" s="1">
        <v>0.0</v>
      </c>
      <c r="T543" s="1">
        <v>4.6</v>
      </c>
      <c r="U543" s="1">
        <v>4.6</v>
      </c>
      <c r="V543" s="1">
        <v>7.1</v>
      </c>
      <c r="W543" s="1">
        <v>11.7</v>
      </c>
      <c r="X543" s="1">
        <v>143.0</v>
      </c>
      <c r="Y543" s="1">
        <v>100.0</v>
      </c>
      <c r="Z543" s="1">
        <v>310.0</v>
      </c>
      <c r="AA543" s="1">
        <v>0.22</v>
      </c>
      <c r="AB543" s="1">
        <v>0.31</v>
      </c>
      <c r="AC543" s="1">
        <v>0.53</v>
      </c>
      <c r="AD543" s="1">
        <v>0.22</v>
      </c>
      <c r="AE543" s="1">
        <v>0.53</v>
      </c>
      <c r="AF543" s="1">
        <v>0.2</v>
      </c>
      <c r="AG543" s="1">
        <v>0.31</v>
      </c>
      <c r="AH543" s="1">
        <v>0.51</v>
      </c>
      <c r="AI543" s="1">
        <v>0.2</v>
      </c>
      <c r="AJ543" s="1">
        <v>0.51</v>
      </c>
      <c r="AK543" s="2" t="s">
        <v>28</v>
      </c>
    </row>
    <row r="544" ht="15.75" customHeight="1">
      <c r="A544" s="1">
        <v>36.0</v>
      </c>
      <c r="B544" s="1" t="s">
        <v>101</v>
      </c>
      <c r="C544" s="1">
        <v>27.0</v>
      </c>
      <c r="D544" s="2" t="s">
        <v>270</v>
      </c>
      <c r="E544" s="1" t="s">
        <v>739</v>
      </c>
      <c r="F544" s="2" t="s">
        <v>150</v>
      </c>
      <c r="G544" s="1" t="s">
        <v>33</v>
      </c>
      <c r="H544" s="1">
        <v>20.0</v>
      </c>
      <c r="I544" s="1">
        <v>10.0</v>
      </c>
      <c r="J544" s="1">
        <v>1009.0</v>
      </c>
      <c r="K544" s="1">
        <v>11.2</v>
      </c>
      <c r="L544" s="1">
        <v>3.0</v>
      </c>
      <c r="M544" s="1">
        <v>1.0</v>
      </c>
      <c r="N544" s="1">
        <v>4.0</v>
      </c>
      <c r="O544" s="1">
        <v>3.0</v>
      </c>
      <c r="P544" s="1">
        <v>0.0</v>
      </c>
      <c r="Q544" s="1">
        <v>0.0</v>
      </c>
      <c r="R544" s="1">
        <v>6.0</v>
      </c>
      <c r="S544" s="1">
        <v>0.0</v>
      </c>
      <c r="T544" s="1">
        <v>2.1</v>
      </c>
      <c r="U544" s="1">
        <v>2.1</v>
      </c>
      <c r="V544" s="1">
        <v>2.5</v>
      </c>
      <c r="W544" s="1">
        <v>4.6</v>
      </c>
      <c r="X544" s="1">
        <v>87.0</v>
      </c>
      <c r="Y544" s="1">
        <v>50.0</v>
      </c>
      <c r="Z544" s="1">
        <v>146.0</v>
      </c>
      <c r="AA544" s="1">
        <v>0.27</v>
      </c>
      <c r="AB544" s="1">
        <v>0.09</v>
      </c>
      <c r="AC544" s="1">
        <v>0.36</v>
      </c>
      <c r="AD544" s="1">
        <v>0.27</v>
      </c>
      <c r="AE544" s="1">
        <v>0.36</v>
      </c>
      <c r="AF544" s="1">
        <v>0.19</v>
      </c>
      <c r="AG544" s="1">
        <v>0.22</v>
      </c>
      <c r="AH544" s="1">
        <v>0.41</v>
      </c>
      <c r="AI544" s="1">
        <v>0.19</v>
      </c>
      <c r="AJ544" s="1">
        <v>0.41</v>
      </c>
      <c r="AK544" s="2" t="s">
        <v>28</v>
      </c>
    </row>
    <row r="545" ht="15.75" customHeight="1">
      <c r="A545" s="1">
        <v>36.0</v>
      </c>
      <c r="B545" s="1" t="s">
        <v>106</v>
      </c>
      <c r="C545" s="1">
        <v>28.0</v>
      </c>
      <c r="D545" s="2" t="s">
        <v>270</v>
      </c>
      <c r="E545" s="1" t="s">
        <v>740</v>
      </c>
      <c r="F545" s="2" t="s">
        <v>150</v>
      </c>
      <c r="G545" s="1" t="s">
        <v>155</v>
      </c>
      <c r="H545" s="1">
        <v>11.0</v>
      </c>
      <c r="I545" s="1">
        <v>5.0</v>
      </c>
      <c r="J545" s="1">
        <v>469.0</v>
      </c>
      <c r="K545" s="1">
        <v>5.2</v>
      </c>
      <c r="L545" s="1">
        <v>0.0</v>
      </c>
      <c r="M545" s="1">
        <v>1.0</v>
      </c>
      <c r="N545" s="1">
        <v>1.0</v>
      </c>
      <c r="O545" s="1">
        <v>0.0</v>
      </c>
      <c r="P545" s="1">
        <v>0.0</v>
      </c>
      <c r="Q545" s="1">
        <v>0.0</v>
      </c>
      <c r="R545" s="1">
        <v>2.0</v>
      </c>
      <c r="S545" s="1">
        <v>0.0</v>
      </c>
      <c r="T545" s="1">
        <v>0.6</v>
      </c>
      <c r="U545" s="1">
        <v>0.6</v>
      </c>
      <c r="V545" s="1">
        <v>1.3</v>
      </c>
      <c r="W545" s="1">
        <v>1.9</v>
      </c>
      <c r="X545" s="1">
        <v>55.0</v>
      </c>
      <c r="Y545" s="1">
        <v>35.0</v>
      </c>
      <c r="Z545" s="1">
        <v>75.0</v>
      </c>
      <c r="AA545" s="1">
        <v>0.0</v>
      </c>
      <c r="AB545" s="1">
        <v>0.19</v>
      </c>
      <c r="AC545" s="1">
        <v>0.19</v>
      </c>
      <c r="AD545" s="1">
        <v>0.0</v>
      </c>
      <c r="AE545" s="1">
        <v>0.19</v>
      </c>
      <c r="AF545" s="1">
        <v>0.12</v>
      </c>
      <c r="AG545" s="1">
        <v>0.25</v>
      </c>
      <c r="AH545" s="1">
        <v>0.37</v>
      </c>
      <c r="AI545" s="1">
        <v>0.12</v>
      </c>
      <c r="AJ545" s="1">
        <v>0.37</v>
      </c>
      <c r="AK545" s="2" t="s">
        <v>28</v>
      </c>
    </row>
    <row r="546" ht="15.75" customHeight="1">
      <c r="A546" s="1">
        <v>37.0</v>
      </c>
      <c r="B546" s="1" t="s">
        <v>46</v>
      </c>
      <c r="C546" s="1">
        <v>19.0</v>
      </c>
      <c r="D546" s="2" t="s">
        <v>741</v>
      </c>
      <c r="E546" s="1" t="s">
        <v>742</v>
      </c>
      <c r="F546" s="2" t="s">
        <v>72</v>
      </c>
      <c r="G546" s="1" t="s">
        <v>226</v>
      </c>
      <c r="H546" s="1">
        <v>4.0</v>
      </c>
      <c r="I546" s="1">
        <v>0.0</v>
      </c>
      <c r="J546" s="1">
        <v>80.0</v>
      </c>
      <c r="K546" s="1">
        <v>0.9</v>
      </c>
      <c r="L546" s="1">
        <v>0.0</v>
      </c>
      <c r="M546" s="1">
        <v>0.0</v>
      </c>
      <c r="N546" s="1">
        <v>0.0</v>
      </c>
      <c r="O546" s="1">
        <v>0.0</v>
      </c>
      <c r="P546" s="1">
        <v>0.0</v>
      </c>
      <c r="Q546" s="1">
        <v>0.0</v>
      </c>
      <c r="R546" s="1">
        <v>0.0</v>
      </c>
      <c r="S546" s="1">
        <v>0.0</v>
      </c>
      <c r="AA546" s="1">
        <v>0.0</v>
      </c>
      <c r="AB546" s="1">
        <v>0.0</v>
      </c>
      <c r="AC546" s="1">
        <v>0.0</v>
      </c>
      <c r="AD546" s="1">
        <v>0.0</v>
      </c>
      <c r="AE546" s="1">
        <v>0.0</v>
      </c>
      <c r="AK546" s="2" t="s">
        <v>28</v>
      </c>
    </row>
    <row r="547" ht="15.75" customHeight="1">
      <c r="A547" s="1">
        <v>37.0</v>
      </c>
      <c r="B547" s="1" t="s">
        <v>48</v>
      </c>
      <c r="C547" s="1">
        <v>20.0</v>
      </c>
      <c r="D547" s="2" t="s">
        <v>741</v>
      </c>
      <c r="E547" s="1" t="s">
        <v>743</v>
      </c>
      <c r="F547" s="2" t="s">
        <v>72</v>
      </c>
      <c r="G547" s="1" t="s">
        <v>226</v>
      </c>
      <c r="H547" s="1">
        <v>9.0</v>
      </c>
      <c r="I547" s="1">
        <v>0.0</v>
      </c>
      <c r="J547" s="1">
        <v>194.0</v>
      </c>
      <c r="K547" s="1">
        <v>2.2</v>
      </c>
      <c r="L547" s="1">
        <v>1.0</v>
      </c>
      <c r="M547" s="1">
        <v>0.0</v>
      </c>
      <c r="N547" s="1">
        <v>1.0</v>
      </c>
      <c r="O547" s="1">
        <v>1.0</v>
      </c>
      <c r="P547" s="1">
        <v>0.0</v>
      </c>
      <c r="Q547" s="1">
        <v>0.0</v>
      </c>
      <c r="R547" s="1">
        <v>1.0</v>
      </c>
      <c r="S547" s="1">
        <v>0.0</v>
      </c>
      <c r="AA547" s="1">
        <v>0.46</v>
      </c>
      <c r="AB547" s="1">
        <v>0.0</v>
      </c>
      <c r="AC547" s="1">
        <v>0.46</v>
      </c>
      <c r="AD547" s="1">
        <v>0.46</v>
      </c>
      <c r="AE547" s="1">
        <v>0.46</v>
      </c>
      <c r="AK547" s="2" t="s">
        <v>28</v>
      </c>
    </row>
    <row r="548" ht="15.75" customHeight="1">
      <c r="A548" s="1">
        <v>37.0</v>
      </c>
      <c r="B548" s="1" t="s">
        <v>50</v>
      </c>
      <c r="C548" s="1">
        <v>21.0</v>
      </c>
      <c r="D548" s="2" t="s">
        <v>741</v>
      </c>
      <c r="E548" s="1" t="s">
        <v>744</v>
      </c>
      <c r="F548" s="2" t="s">
        <v>72</v>
      </c>
      <c r="G548" s="1" t="s">
        <v>417</v>
      </c>
      <c r="H548" s="1">
        <v>34.0</v>
      </c>
      <c r="I548" s="1">
        <v>29.0</v>
      </c>
      <c r="J548" s="1">
        <v>2490.0</v>
      </c>
      <c r="K548" s="1">
        <v>27.7</v>
      </c>
      <c r="L548" s="1">
        <v>15.0</v>
      </c>
      <c r="M548" s="1">
        <v>5.0</v>
      </c>
      <c r="N548" s="1">
        <v>20.0</v>
      </c>
      <c r="O548" s="1">
        <v>15.0</v>
      </c>
      <c r="P548" s="1">
        <v>0.0</v>
      </c>
      <c r="Q548" s="1">
        <v>0.0</v>
      </c>
      <c r="R548" s="1">
        <v>1.0</v>
      </c>
      <c r="S548" s="1">
        <v>0.0</v>
      </c>
      <c r="AA548" s="1">
        <v>0.54</v>
      </c>
      <c r="AB548" s="1">
        <v>0.18</v>
      </c>
      <c r="AC548" s="1">
        <v>0.72</v>
      </c>
      <c r="AD548" s="1">
        <v>0.54</v>
      </c>
      <c r="AE548" s="1">
        <v>0.72</v>
      </c>
      <c r="AK548" s="2" t="s">
        <v>28</v>
      </c>
    </row>
    <row r="549" ht="15.75" customHeight="1">
      <c r="A549" s="1">
        <v>37.0</v>
      </c>
      <c r="B549" s="1" t="s">
        <v>52</v>
      </c>
      <c r="C549" s="1">
        <v>22.0</v>
      </c>
      <c r="D549" s="2" t="s">
        <v>741</v>
      </c>
      <c r="E549" s="1" t="s">
        <v>745</v>
      </c>
      <c r="F549" s="2" t="s">
        <v>72</v>
      </c>
      <c r="G549" s="1" t="s">
        <v>384</v>
      </c>
      <c r="H549" s="1">
        <v>38.0</v>
      </c>
      <c r="I549" s="1">
        <v>35.0</v>
      </c>
      <c r="J549" s="1">
        <v>2991.0</v>
      </c>
      <c r="K549" s="1">
        <v>33.2</v>
      </c>
      <c r="L549" s="1">
        <v>16.0</v>
      </c>
      <c r="M549" s="1">
        <v>5.0</v>
      </c>
      <c r="N549" s="1">
        <v>21.0</v>
      </c>
      <c r="O549" s="1">
        <v>14.0</v>
      </c>
      <c r="P549" s="1">
        <v>2.0</v>
      </c>
      <c r="Q549" s="1">
        <v>3.0</v>
      </c>
      <c r="R549" s="1">
        <v>2.0</v>
      </c>
      <c r="S549" s="1">
        <v>0.0</v>
      </c>
      <c r="AA549" s="1">
        <v>0.48</v>
      </c>
      <c r="AB549" s="1">
        <v>0.15</v>
      </c>
      <c r="AC549" s="1">
        <v>0.63</v>
      </c>
      <c r="AD549" s="1">
        <v>0.42</v>
      </c>
      <c r="AE549" s="1">
        <v>0.57</v>
      </c>
      <c r="AK549" s="2" t="s">
        <v>28</v>
      </c>
    </row>
    <row r="550" ht="15.75" customHeight="1">
      <c r="A550" s="1">
        <v>37.0</v>
      </c>
      <c r="B550" s="1" t="s">
        <v>54</v>
      </c>
      <c r="C550" s="1">
        <v>23.0</v>
      </c>
      <c r="D550" s="2" t="s">
        <v>741</v>
      </c>
      <c r="E550" s="1" t="s">
        <v>746</v>
      </c>
      <c r="F550" s="2" t="s">
        <v>72</v>
      </c>
      <c r="G550" s="1" t="s">
        <v>315</v>
      </c>
      <c r="H550" s="1">
        <v>36.0</v>
      </c>
      <c r="I550" s="1">
        <v>34.0</v>
      </c>
      <c r="J550" s="1">
        <v>2860.0</v>
      </c>
      <c r="K550" s="1">
        <v>31.8</v>
      </c>
      <c r="L550" s="1">
        <v>14.0</v>
      </c>
      <c r="M550" s="1">
        <v>3.0</v>
      </c>
      <c r="N550" s="1">
        <v>17.0</v>
      </c>
      <c r="O550" s="1">
        <v>12.0</v>
      </c>
      <c r="P550" s="1">
        <v>2.0</v>
      </c>
      <c r="Q550" s="1">
        <v>2.0</v>
      </c>
      <c r="R550" s="1">
        <v>1.0</v>
      </c>
      <c r="S550" s="1">
        <v>0.0</v>
      </c>
      <c r="AA550" s="1">
        <v>0.44</v>
      </c>
      <c r="AB550" s="1">
        <v>0.09</v>
      </c>
      <c r="AC550" s="1">
        <v>0.53</v>
      </c>
      <c r="AD550" s="1">
        <v>0.38</v>
      </c>
      <c r="AE550" s="1">
        <v>0.47</v>
      </c>
      <c r="AK550" s="2" t="s">
        <v>28</v>
      </c>
    </row>
    <row r="551" ht="15.75" customHeight="1">
      <c r="A551" s="1">
        <v>37.0</v>
      </c>
      <c r="B551" s="1" t="s">
        <v>57</v>
      </c>
      <c r="C551" s="1">
        <v>24.0</v>
      </c>
      <c r="D551" s="2" t="s">
        <v>741</v>
      </c>
      <c r="E551" s="1" t="s">
        <v>747</v>
      </c>
      <c r="F551" s="2" t="s">
        <v>72</v>
      </c>
      <c r="G551" s="1" t="s">
        <v>315</v>
      </c>
      <c r="H551" s="1">
        <v>35.0</v>
      </c>
      <c r="I551" s="1">
        <v>34.0</v>
      </c>
      <c r="J551" s="1">
        <v>2882.0</v>
      </c>
      <c r="K551" s="1">
        <v>32.0</v>
      </c>
      <c r="L551" s="1">
        <v>17.0</v>
      </c>
      <c r="M551" s="1">
        <v>5.0</v>
      </c>
      <c r="N551" s="1">
        <v>22.0</v>
      </c>
      <c r="O551" s="1">
        <v>15.0</v>
      </c>
      <c r="P551" s="1">
        <v>2.0</v>
      </c>
      <c r="Q551" s="1">
        <v>3.0</v>
      </c>
      <c r="R551" s="1">
        <v>2.0</v>
      </c>
      <c r="S551" s="1">
        <v>0.0</v>
      </c>
      <c r="AA551" s="1">
        <v>0.53</v>
      </c>
      <c r="AB551" s="1">
        <v>0.16</v>
      </c>
      <c r="AC551" s="1">
        <v>0.69</v>
      </c>
      <c r="AD551" s="1">
        <v>0.47</v>
      </c>
      <c r="AE551" s="1">
        <v>0.62</v>
      </c>
      <c r="AK551" s="2" t="s">
        <v>28</v>
      </c>
    </row>
    <row r="552" ht="15.75" customHeight="1">
      <c r="A552" s="1">
        <v>37.0</v>
      </c>
      <c r="B552" s="1" t="s">
        <v>59</v>
      </c>
      <c r="C552" s="1">
        <v>25.0</v>
      </c>
      <c r="D552" s="2" t="s">
        <v>319</v>
      </c>
      <c r="E552" s="1" t="s">
        <v>748</v>
      </c>
      <c r="F552" s="2" t="s">
        <v>32</v>
      </c>
      <c r="G552" s="1" t="s">
        <v>155</v>
      </c>
      <c r="H552" s="1">
        <v>31.0</v>
      </c>
      <c r="I552" s="1">
        <v>20.0</v>
      </c>
      <c r="J552" s="1">
        <v>1661.0</v>
      </c>
      <c r="K552" s="1">
        <v>18.5</v>
      </c>
      <c r="L552" s="1">
        <v>11.0</v>
      </c>
      <c r="M552" s="1">
        <v>5.0</v>
      </c>
      <c r="N552" s="1">
        <v>16.0</v>
      </c>
      <c r="O552" s="1">
        <v>10.0</v>
      </c>
      <c r="P552" s="1">
        <v>1.0</v>
      </c>
      <c r="Q552" s="1">
        <v>1.0</v>
      </c>
      <c r="R552" s="1">
        <v>0.0</v>
      </c>
      <c r="S552" s="1">
        <v>0.0</v>
      </c>
      <c r="AA552" s="1">
        <v>0.6</v>
      </c>
      <c r="AB552" s="1">
        <v>0.27</v>
      </c>
      <c r="AC552" s="1">
        <v>0.87</v>
      </c>
      <c r="AD552" s="1">
        <v>0.54</v>
      </c>
      <c r="AE552" s="1">
        <v>0.81</v>
      </c>
      <c r="AK552" s="2" t="s">
        <v>28</v>
      </c>
    </row>
    <row r="553" ht="15.75" customHeight="1">
      <c r="A553" s="1">
        <v>37.0</v>
      </c>
      <c r="B553" s="1" t="s">
        <v>61</v>
      </c>
      <c r="C553" s="1">
        <v>26.0</v>
      </c>
      <c r="D553" s="2" t="s">
        <v>319</v>
      </c>
      <c r="E553" s="1" t="s">
        <v>749</v>
      </c>
      <c r="F553" s="2" t="s">
        <v>32</v>
      </c>
      <c r="G553" s="1" t="s">
        <v>204</v>
      </c>
      <c r="H553" s="1">
        <v>25.0</v>
      </c>
      <c r="I553" s="1">
        <v>18.0</v>
      </c>
      <c r="J553" s="1">
        <v>1700.0</v>
      </c>
      <c r="K553" s="1">
        <v>18.9</v>
      </c>
      <c r="L553" s="1">
        <v>9.0</v>
      </c>
      <c r="M553" s="1">
        <v>3.0</v>
      </c>
      <c r="N553" s="1">
        <v>12.0</v>
      </c>
      <c r="O553" s="1">
        <v>9.0</v>
      </c>
      <c r="P553" s="1">
        <v>0.0</v>
      </c>
      <c r="Q553" s="1">
        <v>0.0</v>
      </c>
      <c r="R553" s="1">
        <v>2.0</v>
      </c>
      <c r="S553" s="1">
        <v>1.0</v>
      </c>
      <c r="T553" s="1">
        <v>12.3</v>
      </c>
      <c r="U553" s="1">
        <v>12.3</v>
      </c>
      <c r="V553" s="1">
        <v>2.1</v>
      </c>
      <c r="W553" s="1">
        <v>14.4</v>
      </c>
      <c r="X553" s="1">
        <v>42.0</v>
      </c>
      <c r="Y553" s="1">
        <v>53.0</v>
      </c>
      <c r="Z553" s="1">
        <v>138.0</v>
      </c>
      <c r="AA553" s="1">
        <v>0.48</v>
      </c>
      <c r="AB553" s="1">
        <v>0.16</v>
      </c>
      <c r="AC553" s="1">
        <v>0.64</v>
      </c>
      <c r="AD553" s="1">
        <v>0.48</v>
      </c>
      <c r="AE553" s="1">
        <v>0.64</v>
      </c>
      <c r="AF553" s="1">
        <v>0.65</v>
      </c>
      <c r="AG553" s="1">
        <v>0.11</v>
      </c>
      <c r="AH553" s="1">
        <v>0.76</v>
      </c>
      <c r="AI553" s="1">
        <v>0.65</v>
      </c>
      <c r="AJ553" s="1">
        <v>0.76</v>
      </c>
      <c r="AK553" s="2" t="s">
        <v>28</v>
      </c>
    </row>
    <row r="554" ht="15.75" customHeight="1">
      <c r="A554" s="1">
        <v>37.0</v>
      </c>
      <c r="B554" s="1" t="s">
        <v>63</v>
      </c>
      <c r="C554" s="1">
        <v>27.0</v>
      </c>
      <c r="D554" s="2" t="s">
        <v>319</v>
      </c>
      <c r="E554" s="1" t="s">
        <v>750</v>
      </c>
      <c r="F554" s="2" t="s">
        <v>32</v>
      </c>
      <c r="G554" s="1" t="s">
        <v>195</v>
      </c>
      <c r="H554" s="1">
        <v>35.0</v>
      </c>
      <c r="I554" s="1">
        <v>31.0</v>
      </c>
      <c r="J554" s="1">
        <v>2812.0</v>
      </c>
      <c r="K554" s="1">
        <v>31.2</v>
      </c>
      <c r="L554" s="1">
        <v>18.0</v>
      </c>
      <c r="M554" s="1">
        <v>9.0</v>
      </c>
      <c r="N554" s="1">
        <v>27.0</v>
      </c>
      <c r="O554" s="1">
        <v>16.0</v>
      </c>
      <c r="P554" s="1">
        <v>2.0</v>
      </c>
      <c r="Q554" s="1">
        <v>2.0</v>
      </c>
      <c r="R554" s="1">
        <v>3.0</v>
      </c>
      <c r="S554" s="1">
        <v>0.0</v>
      </c>
      <c r="T554" s="1">
        <v>18.0</v>
      </c>
      <c r="U554" s="1">
        <v>16.4</v>
      </c>
      <c r="V554" s="1">
        <v>7.4</v>
      </c>
      <c r="W554" s="1">
        <v>23.9</v>
      </c>
      <c r="X554" s="1">
        <v>72.0</v>
      </c>
      <c r="Y554" s="1">
        <v>100.0</v>
      </c>
      <c r="Z554" s="1">
        <v>249.0</v>
      </c>
      <c r="AA554" s="1">
        <v>0.58</v>
      </c>
      <c r="AB554" s="1">
        <v>0.29</v>
      </c>
      <c r="AC554" s="1">
        <v>0.86</v>
      </c>
      <c r="AD554" s="1">
        <v>0.51</v>
      </c>
      <c r="AE554" s="1">
        <v>0.8</v>
      </c>
      <c r="AF554" s="1">
        <v>0.58</v>
      </c>
      <c r="AG554" s="1">
        <v>0.24</v>
      </c>
      <c r="AH554" s="1">
        <v>0.81</v>
      </c>
      <c r="AI554" s="1">
        <v>0.53</v>
      </c>
      <c r="AJ554" s="1">
        <v>0.76</v>
      </c>
      <c r="AK554" s="2" t="s">
        <v>28</v>
      </c>
    </row>
    <row r="555" ht="15.75" customHeight="1">
      <c r="A555" s="1">
        <v>37.0</v>
      </c>
      <c r="B555" s="1" t="s">
        <v>65</v>
      </c>
      <c r="C555" s="1">
        <v>28.0</v>
      </c>
      <c r="D555" s="2" t="s">
        <v>132</v>
      </c>
      <c r="E555" s="1" t="s">
        <v>751</v>
      </c>
      <c r="F555" s="2" t="s">
        <v>72</v>
      </c>
      <c r="G555" s="1" t="s">
        <v>384</v>
      </c>
      <c r="H555" s="1">
        <v>26.0</v>
      </c>
      <c r="I555" s="1">
        <v>25.0</v>
      </c>
      <c r="J555" s="1">
        <v>2164.0</v>
      </c>
      <c r="K555" s="1">
        <v>24.0</v>
      </c>
      <c r="L555" s="1">
        <v>18.0</v>
      </c>
      <c r="M555" s="1">
        <v>4.0</v>
      </c>
      <c r="N555" s="1">
        <v>22.0</v>
      </c>
      <c r="O555" s="1">
        <v>15.0</v>
      </c>
      <c r="P555" s="1">
        <v>3.0</v>
      </c>
      <c r="Q555" s="1">
        <v>3.0</v>
      </c>
      <c r="R555" s="1">
        <v>1.0</v>
      </c>
      <c r="S555" s="1">
        <v>0.0</v>
      </c>
      <c r="T555" s="1">
        <v>14.4</v>
      </c>
      <c r="U555" s="1">
        <v>12.0</v>
      </c>
      <c r="V555" s="1">
        <v>6.2</v>
      </c>
      <c r="W555" s="1">
        <v>18.2</v>
      </c>
      <c r="X555" s="1">
        <v>71.0</v>
      </c>
      <c r="Y555" s="1">
        <v>102.0</v>
      </c>
      <c r="Z555" s="1">
        <v>209.0</v>
      </c>
      <c r="AA555" s="1">
        <v>0.75</v>
      </c>
      <c r="AB555" s="1">
        <v>0.17</v>
      </c>
      <c r="AC555" s="1">
        <v>0.91</v>
      </c>
      <c r="AD555" s="1">
        <v>0.62</v>
      </c>
      <c r="AE555" s="1">
        <v>0.79</v>
      </c>
      <c r="AF555" s="1">
        <v>0.6</v>
      </c>
      <c r="AG555" s="1">
        <v>0.26</v>
      </c>
      <c r="AH555" s="1">
        <v>0.85</v>
      </c>
      <c r="AI555" s="1">
        <v>0.5</v>
      </c>
      <c r="AJ555" s="1">
        <v>0.76</v>
      </c>
      <c r="AK555" s="2" t="s">
        <v>28</v>
      </c>
    </row>
    <row r="556" ht="15.75" customHeight="1">
      <c r="A556" s="1">
        <v>37.0</v>
      </c>
      <c r="B556" s="1" t="s">
        <v>67</v>
      </c>
      <c r="C556" s="1">
        <v>29.0</v>
      </c>
      <c r="D556" s="2" t="s">
        <v>132</v>
      </c>
      <c r="E556" s="1" t="s">
        <v>752</v>
      </c>
      <c r="F556" s="2" t="s">
        <v>72</v>
      </c>
      <c r="G556" s="1" t="s">
        <v>41</v>
      </c>
      <c r="H556" s="1">
        <v>37.0</v>
      </c>
      <c r="I556" s="1">
        <v>32.0</v>
      </c>
      <c r="J556" s="1">
        <v>2607.0</v>
      </c>
      <c r="K556" s="1">
        <v>29.0</v>
      </c>
      <c r="L556" s="1">
        <v>20.0</v>
      </c>
      <c r="M556" s="1">
        <v>7.0</v>
      </c>
      <c r="N556" s="1">
        <v>27.0</v>
      </c>
      <c r="O556" s="1">
        <v>10.0</v>
      </c>
      <c r="P556" s="1">
        <v>10.0</v>
      </c>
      <c r="Q556" s="1">
        <v>12.0</v>
      </c>
      <c r="R556" s="1">
        <v>3.0</v>
      </c>
      <c r="S556" s="1">
        <v>0.0</v>
      </c>
      <c r="T556" s="1">
        <v>19.6</v>
      </c>
      <c r="U556" s="1">
        <v>10.2</v>
      </c>
      <c r="V556" s="1">
        <v>6.7</v>
      </c>
      <c r="W556" s="1">
        <v>16.9</v>
      </c>
      <c r="X556" s="1">
        <v>61.0</v>
      </c>
      <c r="Y556" s="1">
        <v>109.0</v>
      </c>
      <c r="Z556" s="1">
        <v>226.0</v>
      </c>
      <c r="AA556" s="1">
        <v>0.69</v>
      </c>
      <c r="AB556" s="1">
        <v>0.24</v>
      </c>
      <c r="AC556" s="1">
        <v>0.93</v>
      </c>
      <c r="AD556" s="1">
        <v>0.35</v>
      </c>
      <c r="AE556" s="1">
        <v>0.59</v>
      </c>
      <c r="AF556" s="1">
        <v>0.68</v>
      </c>
      <c r="AG556" s="1">
        <v>0.23</v>
      </c>
      <c r="AH556" s="1">
        <v>0.91</v>
      </c>
      <c r="AI556" s="1">
        <v>0.35</v>
      </c>
      <c r="AJ556" s="1">
        <v>0.58</v>
      </c>
      <c r="AK556" s="2" t="s">
        <v>28</v>
      </c>
    </row>
    <row r="557" ht="15.75" customHeight="1">
      <c r="A557" s="1">
        <v>37.0</v>
      </c>
      <c r="B557" s="1" t="s">
        <v>69</v>
      </c>
      <c r="C557" s="1">
        <v>30.0</v>
      </c>
      <c r="D557" s="2" t="s">
        <v>132</v>
      </c>
      <c r="E557" s="1" t="s">
        <v>753</v>
      </c>
      <c r="F557" s="2" t="s">
        <v>72</v>
      </c>
      <c r="G557" s="1" t="s">
        <v>41</v>
      </c>
      <c r="H557" s="1">
        <v>37.0</v>
      </c>
      <c r="I557" s="1">
        <v>29.0</v>
      </c>
      <c r="J557" s="1">
        <v>2529.0</v>
      </c>
      <c r="K557" s="1">
        <v>28.1</v>
      </c>
      <c r="L557" s="1">
        <v>25.0</v>
      </c>
      <c r="M557" s="1">
        <v>5.0</v>
      </c>
      <c r="N557" s="1">
        <v>30.0</v>
      </c>
      <c r="O557" s="1">
        <v>17.0</v>
      </c>
      <c r="P557" s="1">
        <v>8.0</v>
      </c>
      <c r="Q557" s="1">
        <v>8.0</v>
      </c>
      <c r="R557" s="1">
        <v>3.0</v>
      </c>
      <c r="S557" s="1">
        <v>0.0</v>
      </c>
      <c r="T557" s="1">
        <v>18.0</v>
      </c>
      <c r="U557" s="1">
        <v>11.7</v>
      </c>
      <c r="V557" s="1">
        <v>5.0</v>
      </c>
      <c r="W557" s="1">
        <v>16.7</v>
      </c>
      <c r="X557" s="1">
        <v>59.0</v>
      </c>
      <c r="Y557" s="1">
        <v>73.0</v>
      </c>
      <c r="Z557" s="1">
        <v>238.0</v>
      </c>
      <c r="AA557" s="1">
        <v>0.89</v>
      </c>
      <c r="AB557" s="1">
        <v>0.18</v>
      </c>
      <c r="AC557" s="1">
        <v>1.07</v>
      </c>
      <c r="AD557" s="1">
        <v>0.6</v>
      </c>
      <c r="AE557" s="1">
        <v>0.78</v>
      </c>
      <c r="AF557" s="1">
        <v>0.64</v>
      </c>
      <c r="AG557" s="1">
        <v>0.18</v>
      </c>
      <c r="AH557" s="1">
        <v>0.82</v>
      </c>
      <c r="AI557" s="1">
        <v>0.42</v>
      </c>
      <c r="AJ557" s="1">
        <v>0.59</v>
      </c>
      <c r="AK557" s="2" t="s">
        <v>28</v>
      </c>
    </row>
    <row r="558" ht="15.75" customHeight="1">
      <c r="A558" s="1">
        <v>37.0</v>
      </c>
      <c r="B558" s="1" t="s">
        <v>73</v>
      </c>
      <c r="C558" s="1">
        <v>31.0</v>
      </c>
      <c r="D558" s="2" t="s">
        <v>132</v>
      </c>
      <c r="E558" s="1" t="s">
        <v>754</v>
      </c>
      <c r="F558" s="2" t="s">
        <v>72</v>
      </c>
      <c r="G558" s="1" t="s">
        <v>195</v>
      </c>
      <c r="H558" s="1">
        <v>32.0</v>
      </c>
      <c r="I558" s="1">
        <v>28.0</v>
      </c>
      <c r="J558" s="1">
        <v>2114.0</v>
      </c>
      <c r="K558" s="1">
        <v>23.5</v>
      </c>
      <c r="L558" s="1">
        <v>19.0</v>
      </c>
      <c r="M558" s="1">
        <v>6.0</v>
      </c>
      <c r="N558" s="1">
        <v>25.0</v>
      </c>
      <c r="O558" s="1">
        <v>14.0</v>
      </c>
      <c r="P558" s="1">
        <v>5.0</v>
      </c>
      <c r="Q558" s="1">
        <v>6.0</v>
      </c>
      <c r="R558" s="1">
        <v>4.0</v>
      </c>
      <c r="S558" s="1">
        <v>0.0</v>
      </c>
      <c r="T558" s="1">
        <v>17.4</v>
      </c>
      <c r="U558" s="1">
        <v>12.7</v>
      </c>
      <c r="V558" s="1">
        <v>3.8</v>
      </c>
      <c r="W558" s="1">
        <v>16.5</v>
      </c>
      <c r="X558" s="1">
        <v>48.0</v>
      </c>
      <c r="Y558" s="1">
        <v>75.0</v>
      </c>
      <c r="Z558" s="1">
        <v>198.0</v>
      </c>
      <c r="AA558" s="1">
        <v>0.81</v>
      </c>
      <c r="AB558" s="1">
        <v>0.26</v>
      </c>
      <c r="AC558" s="1">
        <v>1.06</v>
      </c>
      <c r="AD558" s="1">
        <v>0.6</v>
      </c>
      <c r="AE558" s="1">
        <v>0.85</v>
      </c>
      <c r="AF558" s="1">
        <v>0.74</v>
      </c>
      <c r="AG558" s="1">
        <v>0.16</v>
      </c>
      <c r="AH558" s="1">
        <v>0.9</v>
      </c>
      <c r="AI558" s="1">
        <v>0.54</v>
      </c>
      <c r="AJ558" s="1">
        <v>0.7</v>
      </c>
      <c r="AK558" s="2" t="s">
        <v>28</v>
      </c>
    </row>
    <row r="559" ht="15.75" customHeight="1">
      <c r="A559" s="1">
        <v>37.0</v>
      </c>
      <c r="B559" s="1" t="s">
        <v>101</v>
      </c>
      <c r="C559" s="1">
        <v>32.0</v>
      </c>
      <c r="D559" s="2" t="s">
        <v>132</v>
      </c>
      <c r="E559" s="1" t="s">
        <v>755</v>
      </c>
      <c r="F559" s="2" t="s">
        <v>72</v>
      </c>
      <c r="G559" s="1" t="s">
        <v>38</v>
      </c>
      <c r="H559" s="1">
        <v>32.0</v>
      </c>
      <c r="I559" s="1">
        <v>26.0</v>
      </c>
      <c r="J559" s="1">
        <v>2316.0</v>
      </c>
      <c r="K559" s="1">
        <v>25.7</v>
      </c>
      <c r="L559" s="1">
        <v>16.0</v>
      </c>
      <c r="M559" s="1">
        <v>2.0</v>
      </c>
      <c r="N559" s="1">
        <v>18.0</v>
      </c>
      <c r="O559" s="1">
        <v>15.0</v>
      </c>
      <c r="P559" s="1">
        <v>1.0</v>
      </c>
      <c r="Q559" s="1">
        <v>1.0</v>
      </c>
      <c r="R559" s="1">
        <v>2.0</v>
      </c>
      <c r="S559" s="1">
        <v>0.0</v>
      </c>
      <c r="T559" s="1">
        <v>12.4</v>
      </c>
      <c r="U559" s="1">
        <v>11.6</v>
      </c>
      <c r="V559" s="1">
        <v>4.3</v>
      </c>
      <c r="W559" s="1">
        <v>15.9</v>
      </c>
      <c r="X559" s="1">
        <v>52.0</v>
      </c>
      <c r="Y559" s="1">
        <v>96.0</v>
      </c>
      <c r="Z559" s="1">
        <v>229.0</v>
      </c>
      <c r="AA559" s="1">
        <v>0.62</v>
      </c>
      <c r="AB559" s="1">
        <v>0.08</v>
      </c>
      <c r="AC559" s="1">
        <v>0.7</v>
      </c>
      <c r="AD559" s="1">
        <v>0.58</v>
      </c>
      <c r="AE559" s="1">
        <v>0.66</v>
      </c>
      <c r="AF559" s="1">
        <v>0.48</v>
      </c>
      <c r="AG559" s="1">
        <v>0.17</v>
      </c>
      <c r="AH559" s="1">
        <v>0.65</v>
      </c>
      <c r="AI559" s="1">
        <v>0.45</v>
      </c>
      <c r="AJ559" s="1">
        <v>0.62</v>
      </c>
      <c r="AK559" s="2" t="s">
        <v>131</v>
      </c>
    </row>
    <row r="560" ht="15.75" customHeight="1">
      <c r="A560" s="1">
        <v>38.0</v>
      </c>
      <c r="B560" s="1" t="s">
        <v>44</v>
      </c>
      <c r="C560" s="1">
        <v>18.0</v>
      </c>
      <c r="D560" s="2" t="s">
        <v>356</v>
      </c>
      <c r="E560" s="1" t="s">
        <v>756</v>
      </c>
      <c r="F560" s="2" t="s">
        <v>154</v>
      </c>
      <c r="G560" s="1" t="s">
        <v>195</v>
      </c>
      <c r="H560" s="1">
        <v>1.0</v>
      </c>
      <c r="I560" s="1">
        <v>0.0</v>
      </c>
      <c r="J560" s="1">
        <v>1.0</v>
      </c>
      <c r="K560" s="1">
        <v>0.0</v>
      </c>
      <c r="L560" s="1">
        <v>0.0</v>
      </c>
      <c r="M560" s="1">
        <v>0.0</v>
      </c>
      <c r="N560" s="1">
        <v>0.0</v>
      </c>
      <c r="O560" s="1">
        <v>0.0</v>
      </c>
      <c r="P560" s="1">
        <v>0.0</v>
      </c>
      <c r="Q560" s="1">
        <v>0.0</v>
      </c>
      <c r="R560" s="1">
        <v>0.0</v>
      </c>
      <c r="S560" s="1">
        <v>0.0</v>
      </c>
      <c r="AA560" s="1">
        <v>0.0</v>
      </c>
      <c r="AB560" s="1">
        <v>0.0</v>
      </c>
      <c r="AC560" s="1">
        <v>0.0</v>
      </c>
      <c r="AD560" s="1">
        <v>0.0</v>
      </c>
      <c r="AE560" s="1">
        <v>0.0</v>
      </c>
      <c r="AK560" s="2" t="s">
        <v>28</v>
      </c>
    </row>
    <row r="561" ht="15.75" customHeight="1">
      <c r="A561" s="1">
        <v>38.0</v>
      </c>
      <c r="B561" s="1" t="s">
        <v>48</v>
      </c>
      <c r="C561" s="1">
        <v>20.0</v>
      </c>
      <c r="D561" s="2" t="s">
        <v>311</v>
      </c>
      <c r="E561" s="1" t="s">
        <v>757</v>
      </c>
      <c r="F561" s="2" t="s">
        <v>308</v>
      </c>
      <c r="G561" s="1" t="s">
        <v>33</v>
      </c>
      <c r="H561" s="1">
        <v>37.0</v>
      </c>
      <c r="I561" s="1">
        <v>37.0</v>
      </c>
      <c r="J561" s="1">
        <v>3269.0</v>
      </c>
      <c r="K561" s="1">
        <v>36.3</v>
      </c>
      <c r="L561" s="1">
        <v>18.0</v>
      </c>
      <c r="M561" s="1">
        <v>13.0</v>
      </c>
      <c r="N561" s="1">
        <v>31.0</v>
      </c>
      <c r="O561" s="1">
        <v>18.0</v>
      </c>
      <c r="P561" s="1">
        <v>0.0</v>
      </c>
      <c r="Q561" s="1">
        <v>0.0</v>
      </c>
      <c r="R561" s="1">
        <v>3.0</v>
      </c>
      <c r="S561" s="1">
        <v>0.0</v>
      </c>
      <c r="AA561" s="1">
        <v>0.5</v>
      </c>
      <c r="AB561" s="1">
        <v>0.36</v>
      </c>
      <c r="AC561" s="1">
        <v>0.85</v>
      </c>
      <c r="AD561" s="1">
        <v>0.5</v>
      </c>
      <c r="AE561" s="1">
        <v>0.85</v>
      </c>
    </row>
    <row r="562" ht="15.75" customHeight="1">
      <c r="A562" s="1">
        <v>38.0</v>
      </c>
      <c r="B562" s="1" t="s">
        <v>50</v>
      </c>
      <c r="C562" s="1">
        <v>21.0</v>
      </c>
      <c r="D562" s="2" t="s">
        <v>356</v>
      </c>
      <c r="E562" s="1" t="s">
        <v>758</v>
      </c>
      <c r="F562" s="2" t="s">
        <v>154</v>
      </c>
      <c r="G562" s="1" t="s">
        <v>38</v>
      </c>
      <c r="H562" s="1">
        <v>37.0</v>
      </c>
      <c r="I562" s="1">
        <v>16.0</v>
      </c>
      <c r="J562" s="1">
        <v>1766.0</v>
      </c>
      <c r="K562" s="1">
        <v>19.6</v>
      </c>
      <c r="L562" s="1">
        <v>5.0</v>
      </c>
      <c r="M562" s="1">
        <v>7.0</v>
      </c>
      <c r="N562" s="1">
        <v>12.0</v>
      </c>
      <c r="O562" s="1">
        <v>5.0</v>
      </c>
      <c r="P562" s="1">
        <v>0.0</v>
      </c>
      <c r="Q562" s="1">
        <v>0.0</v>
      </c>
      <c r="R562" s="1">
        <v>3.0</v>
      </c>
      <c r="S562" s="1">
        <v>0.0</v>
      </c>
      <c r="AA562" s="1">
        <v>0.25</v>
      </c>
      <c r="AB562" s="1">
        <v>0.36</v>
      </c>
      <c r="AC562" s="1">
        <v>0.61</v>
      </c>
      <c r="AD562" s="1">
        <v>0.25</v>
      </c>
      <c r="AE562" s="1">
        <v>0.61</v>
      </c>
      <c r="AK562" s="2" t="s">
        <v>28</v>
      </c>
    </row>
    <row r="563" ht="15.75" customHeight="1">
      <c r="A563" s="1">
        <v>38.0</v>
      </c>
      <c r="B563" s="1" t="s">
        <v>52</v>
      </c>
      <c r="C563" s="1">
        <v>22.0</v>
      </c>
      <c r="D563" s="2" t="s">
        <v>356</v>
      </c>
      <c r="E563" s="1" t="s">
        <v>759</v>
      </c>
      <c r="F563" s="2" t="s">
        <v>154</v>
      </c>
      <c r="G563" s="1" t="s">
        <v>41</v>
      </c>
      <c r="H563" s="1">
        <v>36.0</v>
      </c>
      <c r="I563" s="1">
        <v>25.0</v>
      </c>
      <c r="J563" s="1">
        <v>2400.0</v>
      </c>
      <c r="K563" s="1">
        <v>26.7</v>
      </c>
      <c r="L563" s="1">
        <v>3.0</v>
      </c>
      <c r="M563" s="1">
        <v>8.0</v>
      </c>
      <c r="N563" s="1">
        <v>11.0</v>
      </c>
      <c r="O563" s="1">
        <v>3.0</v>
      </c>
      <c r="P563" s="1">
        <v>0.0</v>
      </c>
      <c r="Q563" s="1">
        <v>0.0</v>
      </c>
      <c r="R563" s="1">
        <v>2.0</v>
      </c>
      <c r="S563" s="1">
        <v>0.0</v>
      </c>
      <c r="AA563" s="1">
        <v>0.11</v>
      </c>
      <c r="AB563" s="1">
        <v>0.3</v>
      </c>
      <c r="AC563" s="1">
        <v>0.41</v>
      </c>
      <c r="AD563" s="1">
        <v>0.11</v>
      </c>
      <c r="AE563" s="1">
        <v>0.41</v>
      </c>
      <c r="AK563" s="2" t="s">
        <v>28</v>
      </c>
    </row>
    <row r="564" ht="15.75" customHeight="1">
      <c r="A564" s="1">
        <v>38.0</v>
      </c>
      <c r="B564" s="1" t="s">
        <v>54</v>
      </c>
      <c r="C564" s="1">
        <v>23.0</v>
      </c>
      <c r="D564" s="2" t="s">
        <v>356</v>
      </c>
      <c r="E564" s="1" t="s">
        <v>760</v>
      </c>
      <c r="F564" s="2" t="s">
        <v>154</v>
      </c>
      <c r="G564" s="1" t="s">
        <v>105</v>
      </c>
      <c r="H564" s="1">
        <v>20.0</v>
      </c>
      <c r="I564" s="1">
        <v>13.0</v>
      </c>
      <c r="J564" s="1">
        <v>1064.0</v>
      </c>
      <c r="K564" s="1">
        <v>11.8</v>
      </c>
      <c r="L564" s="1">
        <v>2.0</v>
      </c>
      <c r="M564" s="1">
        <v>3.0</v>
      </c>
      <c r="N564" s="1">
        <v>5.0</v>
      </c>
      <c r="O564" s="1">
        <v>2.0</v>
      </c>
      <c r="P564" s="1">
        <v>0.0</v>
      </c>
      <c r="Q564" s="1">
        <v>1.0</v>
      </c>
      <c r="R564" s="1">
        <v>0.0</v>
      </c>
      <c r="S564" s="1">
        <v>0.0</v>
      </c>
      <c r="AA564" s="1">
        <v>0.17</v>
      </c>
      <c r="AB564" s="1">
        <v>0.25</v>
      </c>
      <c r="AC564" s="1">
        <v>0.42</v>
      </c>
      <c r="AD564" s="1">
        <v>0.17</v>
      </c>
      <c r="AE564" s="1">
        <v>0.42</v>
      </c>
      <c r="AK564" s="2" t="s">
        <v>28</v>
      </c>
    </row>
    <row r="565" ht="15.75" customHeight="1">
      <c r="A565" s="1">
        <v>38.0</v>
      </c>
      <c r="B565" s="1" t="s">
        <v>57</v>
      </c>
      <c r="C565" s="1">
        <v>24.0</v>
      </c>
      <c r="D565" s="2" t="s">
        <v>356</v>
      </c>
      <c r="E565" s="1" t="s">
        <v>761</v>
      </c>
      <c r="F565" s="2" t="s">
        <v>154</v>
      </c>
      <c r="G565" s="1" t="s">
        <v>38</v>
      </c>
      <c r="H565" s="1">
        <v>37.0</v>
      </c>
      <c r="I565" s="1">
        <v>34.0</v>
      </c>
      <c r="J565" s="1">
        <v>2598.0</v>
      </c>
      <c r="K565" s="1">
        <v>28.9</v>
      </c>
      <c r="L565" s="1">
        <v>12.0</v>
      </c>
      <c r="M565" s="1">
        <v>10.0</v>
      </c>
      <c r="N565" s="1">
        <v>22.0</v>
      </c>
      <c r="O565" s="1">
        <v>10.0</v>
      </c>
      <c r="P565" s="1">
        <v>2.0</v>
      </c>
      <c r="Q565" s="1">
        <v>2.0</v>
      </c>
      <c r="R565" s="1">
        <v>2.0</v>
      </c>
      <c r="S565" s="1">
        <v>0.0</v>
      </c>
      <c r="AA565" s="1">
        <v>0.42</v>
      </c>
      <c r="AB565" s="1">
        <v>0.35</v>
      </c>
      <c r="AC565" s="1">
        <v>0.76</v>
      </c>
      <c r="AD565" s="1">
        <v>0.35</v>
      </c>
      <c r="AE565" s="1">
        <v>0.69</v>
      </c>
      <c r="AK565" s="2" t="s">
        <v>28</v>
      </c>
    </row>
    <row r="566" ht="15.75" customHeight="1">
      <c r="A566" s="1">
        <v>38.0</v>
      </c>
      <c r="B566" s="1" t="s">
        <v>59</v>
      </c>
      <c r="C566" s="1">
        <v>25.0</v>
      </c>
      <c r="D566" s="2" t="s">
        <v>356</v>
      </c>
      <c r="E566" s="1" t="s">
        <v>762</v>
      </c>
      <c r="F566" s="2" t="s">
        <v>154</v>
      </c>
      <c r="G566" s="1" t="s">
        <v>41</v>
      </c>
      <c r="H566" s="1">
        <v>37.0</v>
      </c>
      <c r="I566" s="1">
        <v>35.0</v>
      </c>
      <c r="J566" s="1">
        <v>2922.0</v>
      </c>
      <c r="K566" s="1">
        <v>32.5</v>
      </c>
      <c r="L566" s="1">
        <v>18.0</v>
      </c>
      <c r="M566" s="1">
        <v>9.0</v>
      </c>
      <c r="N566" s="1">
        <v>27.0</v>
      </c>
      <c r="O566" s="1">
        <v>16.0</v>
      </c>
      <c r="P566" s="1">
        <v>2.0</v>
      </c>
      <c r="Q566" s="1">
        <v>2.0</v>
      </c>
      <c r="R566" s="1">
        <v>2.0</v>
      </c>
      <c r="S566" s="1">
        <v>0.0</v>
      </c>
      <c r="AA566" s="1">
        <v>0.55</v>
      </c>
      <c r="AB566" s="1">
        <v>0.28</v>
      </c>
      <c r="AC566" s="1">
        <v>0.83</v>
      </c>
      <c r="AD566" s="1">
        <v>0.49</v>
      </c>
      <c r="AE566" s="1">
        <v>0.77</v>
      </c>
      <c r="AK566" s="2" t="s">
        <v>28</v>
      </c>
    </row>
    <row r="567" ht="15.75" customHeight="1">
      <c r="A567" s="1">
        <v>38.0</v>
      </c>
      <c r="B567" s="1" t="s">
        <v>61</v>
      </c>
      <c r="C567" s="1">
        <v>26.0</v>
      </c>
      <c r="D567" s="2" t="s">
        <v>356</v>
      </c>
      <c r="E567" s="1" t="s">
        <v>763</v>
      </c>
      <c r="F567" s="2" t="s">
        <v>154</v>
      </c>
      <c r="G567" s="1" t="s">
        <v>38</v>
      </c>
      <c r="H567" s="1">
        <v>37.0</v>
      </c>
      <c r="I567" s="1">
        <v>36.0</v>
      </c>
      <c r="J567" s="1">
        <v>3090.0</v>
      </c>
      <c r="K567" s="1">
        <v>34.3</v>
      </c>
      <c r="L567" s="1">
        <v>8.0</v>
      </c>
      <c r="M567" s="1">
        <v>11.0</v>
      </c>
      <c r="N567" s="1">
        <v>19.0</v>
      </c>
      <c r="O567" s="1">
        <v>7.0</v>
      </c>
      <c r="P567" s="1">
        <v>1.0</v>
      </c>
      <c r="Q567" s="1">
        <v>1.0</v>
      </c>
      <c r="R567" s="1">
        <v>4.0</v>
      </c>
      <c r="S567" s="1">
        <v>0.0</v>
      </c>
      <c r="T567" s="1">
        <v>14.4</v>
      </c>
      <c r="U567" s="1">
        <v>13.5</v>
      </c>
      <c r="V567" s="1">
        <v>12.6</v>
      </c>
      <c r="W567" s="1">
        <v>26.2</v>
      </c>
      <c r="X567" s="1">
        <v>206.0</v>
      </c>
      <c r="Y567" s="1">
        <v>186.0</v>
      </c>
      <c r="Z567" s="1">
        <v>674.0</v>
      </c>
      <c r="AA567" s="1">
        <v>0.23</v>
      </c>
      <c r="AB567" s="1">
        <v>0.32</v>
      </c>
      <c r="AC567" s="1">
        <v>0.55</v>
      </c>
      <c r="AD567" s="1">
        <v>0.2</v>
      </c>
      <c r="AE567" s="1">
        <v>0.52</v>
      </c>
      <c r="AF567" s="1">
        <v>0.42</v>
      </c>
      <c r="AG567" s="1">
        <v>0.37</v>
      </c>
      <c r="AH567" s="1">
        <v>0.78</v>
      </c>
      <c r="AI567" s="1">
        <v>0.39</v>
      </c>
      <c r="AJ567" s="1">
        <v>0.76</v>
      </c>
      <c r="AK567" s="2" t="s">
        <v>28</v>
      </c>
    </row>
    <row r="568" ht="15.75" customHeight="1">
      <c r="A568" s="1">
        <v>38.0</v>
      </c>
      <c r="B568" s="1" t="s">
        <v>63</v>
      </c>
      <c r="C568" s="1">
        <v>27.0</v>
      </c>
      <c r="D568" s="2" t="s">
        <v>356</v>
      </c>
      <c r="E568" s="1" t="s">
        <v>764</v>
      </c>
      <c r="F568" s="2" t="s">
        <v>154</v>
      </c>
      <c r="G568" s="1" t="s">
        <v>38</v>
      </c>
      <c r="H568" s="1">
        <v>28.0</v>
      </c>
      <c r="I568" s="1">
        <v>24.0</v>
      </c>
      <c r="J568" s="1">
        <v>2073.0</v>
      </c>
      <c r="K568" s="1">
        <v>23.0</v>
      </c>
      <c r="L568" s="1">
        <v>10.0</v>
      </c>
      <c r="M568" s="1">
        <v>6.0</v>
      </c>
      <c r="N568" s="1">
        <v>16.0</v>
      </c>
      <c r="O568" s="1">
        <v>9.0</v>
      </c>
      <c r="P568" s="1">
        <v>1.0</v>
      </c>
      <c r="Q568" s="1">
        <v>2.0</v>
      </c>
      <c r="R568" s="1">
        <v>6.0</v>
      </c>
      <c r="S568" s="1">
        <v>1.0</v>
      </c>
      <c r="T568" s="1">
        <v>9.9</v>
      </c>
      <c r="U568" s="1">
        <v>8.3</v>
      </c>
      <c r="V568" s="1">
        <v>4.7</v>
      </c>
      <c r="W568" s="1">
        <v>13.0</v>
      </c>
      <c r="X568" s="1">
        <v>76.0</v>
      </c>
      <c r="Y568" s="1">
        <v>133.0</v>
      </c>
      <c r="Z568" s="1">
        <v>258.0</v>
      </c>
      <c r="AA568" s="1">
        <v>0.43</v>
      </c>
      <c r="AB568" s="1">
        <v>0.26</v>
      </c>
      <c r="AC568" s="1">
        <v>0.69</v>
      </c>
      <c r="AD568" s="1">
        <v>0.39</v>
      </c>
      <c r="AE568" s="1">
        <v>0.65</v>
      </c>
      <c r="AF568" s="1">
        <v>0.43</v>
      </c>
      <c r="AG568" s="1">
        <v>0.2</v>
      </c>
      <c r="AH568" s="1">
        <v>0.63</v>
      </c>
      <c r="AI568" s="1">
        <v>0.36</v>
      </c>
      <c r="AJ568" s="1">
        <v>0.56</v>
      </c>
      <c r="AK568" s="2" t="s">
        <v>28</v>
      </c>
    </row>
    <row r="569" ht="15.75" customHeight="1">
      <c r="A569" s="1">
        <v>38.0</v>
      </c>
      <c r="B569" s="1" t="s">
        <v>65</v>
      </c>
      <c r="C569" s="1">
        <v>28.0</v>
      </c>
      <c r="D569" s="2" t="s">
        <v>356</v>
      </c>
      <c r="E569" s="1" t="s">
        <v>765</v>
      </c>
      <c r="F569" s="2" t="s">
        <v>154</v>
      </c>
      <c r="G569" s="1" t="s">
        <v>204</v>
      </c>
      <c r="H569" s="1">
        <v>37.0</v>
      </c>
      <c r="I569" s="1">
        <v>34.0</v>
      </c>
      <c r="J569" s="1">
        <v>2810.0</v>
      </c>
      <c r="K569" s="1">
        <v>31.2</v>
      </c>
      <c r="L569" s="1">
        <v>8.0</v>
      </c>
      <c r="M569" s="1">
        <v>6.0</v>
      </c>
      <c r="N569" s="1">
        <v>14.0</v>
      </c>
      <c r="O569" s="1">
        <v>3.0</v>
      </c>
      <c r="P569" s="1">
        <v>5.0</v>
      </c>
      <c r="Q569" s="1">
        <v>5.0</v>
      </c>
      <c r="R569" s="1">
        <v>1.0</v>
      </c>
      <c r="S569" s="1">
        <v>0.0</v>
      </c>
      <c r="T569" s="1">
        <v>12.5</v>
      </c>
      <c r="U569" s="1">
        <v>8.6</v>
      </c>
      <c r="V569" s="1">
        <v>7.3</v>
      </c>
      <c r="W569" s="1">
        <v>15.9</v>
      </c>
      <c r="X569" s="1">
        <v>146.0</v>
      </c>
      <c r="Y569" s="1">
        <v>156.0</v>
      </c>
      <c r="Z569" s="1">
        <v>349.0</v>
      </c>
      <c r="AA569" s="1">
        <v>0.26</v>
      </c>
      <c r="AB569" s="1">
        <v>0.19</v>
      </c>
      <c r="AC569" s="1">
        <v>0.45</v>
      </c>
      <c r="AD569" s="1">
        <v>0.1</v>
      </c>
      <c r="AE569" s="1">
        <v>0.29</v>
      </c>
      <c r="AF569" s="1">
        <v>0.4</v>
      </c>
      <c r="AG569" s="1">
        <v>0.23</v>
      </c>
      <c r="AH569" s="1">
        <v>0.64</v>
      </c>
      <c r="AI569" s="1">
        <v>0.28</v>
      </c>
      <c r="AJ569" s="1">
        <v>0.51</v>
      </c>
      <c r="AK569" s="2" t="s">
        <v>28</v>
      </c>
    </row>
    <row r="570" ht="15.75" customHeight="1">
      <c r="A570" s="1">
        <v>38.0</v>
      </c>
      <c r="B570" s="1" t="s">
        <v>67</v>
      </c>
      <c r="C570" s="1">
        <v>29.0</v>
      </c>
      <c r="D570" s="2" t="s">
        <v>356</v>
      </c>
      <c r="E570" s="1" t="s">
        <v>766</v>
      </c>
      <c r="F570" s="2" t="s">
        <v>154</v>
      </c>
      <c r="G570" s="1" t="s">
        <v>105</v>
      </c>
      <c r="H570" s="1">
        <v>35.0</v>
      </c>
      <c r="I570" s="1">
        <v>33.0</v>
      </c>
      <c r="J570" s="1">
        <v>2865.0</v>
      </c>
      <c r="K570" s="1">
        <v>31.8</v>
      </c>
      <c r="L570" s="1">
        <v>19.0</v>
      </c>
      <c r="M570" s="1">
        <v>8.0</v>
      </c>
      <c r="N570" s="1">
        <v>27.0</v>
      </c>
      <c r="O570" s="1">
        <v>12.0</v>
      </c>
      <c r="P570" s="1">
        <v>7.0</v>
      </c>
      <c r="Q570" s="1">
        <v>8.0</v>
      </c>
      <c r="R570" s="1">
        <v>2.0</v>
      </c>
      <c r="S570" s="1">
        <v>1.0</v>
      </c>
      <c r="T570" s="1">
        <v>15.6</v>
      </c>
      <c r="U570" s="1">
        <v>9.3</v>
      </c>
      <c r="V570" s="1">
        <v>8.5</v>
      </c>
      <c r="W570" s="1">
        <v>17.7</v>
      </c>
      <c r="X570" s="1">
        <v>138.0</v>
      </c>
      <c r="Y570" s="1">
        <v>192.0</v>
      </c>
      <c r="Z570" s="1">
        <v>270.0</v>
      </c>
      <c r="AA570" s="1">
        <v>0.6</v>
      </c>
      <c r="AB570" s="1">
        <v>0.25</v>
      </c>
      <c r="AC570" s="1">
        <v>0.85</v>
      </c>
      <c r="AD570" s="1">
        <v>0.38</v>
      </c>
      <c r="AE570" s="1">
        <v>0.63</v>
      </c>
      <c r="AF570" s="1">
        <v>0.49</v>
      </c>
      <c r="AG570" s="1">
        <v>0.27</v>
      </c>
      <c r="AH570" s="1">
        <v>0.76</v>
      </c>
      <c r="AI570" s="1">
        <v>0.29</v>
      </c>
      <c r="AJ570" s="1">
        <v>0.56</v>
      </c>
      <c r="AK570" s="2" t="s">
        <v>28</v>
      </c>
    </row>
    <row r="571" ht="15.75" customHeight="1">
      <c r="A571" s="1">
        <v>38.0</v>
      </c>
      <c r="B571" s="1" t="s">
        <v>69</v>
      </c>
      <c r="C571" s="1">
        <v>30.0</v>
      </c>
      <c r="D571" s="2" t="s">
        <v>356</v>
      </c>
      <c r="E571" s="1" t="s">
        <v>767</v>
      </c>
      <c r="F571" s="2" t="s">
        <v>154</v>
      </c>
      <c r="G571" s="1" t="s">
        <v>41</v>
      </c>
      <c r="H571" s="1">
        <v>32.0</v>
      </c>
      <c r="I571" s="1">
        <v>28.0</v>
      </c>
      <c r="J571" s="1">
        <v>2290.0</v>
      </c>
      <c r="K571" s="1">
        <v>25.4</v>
      </c>
      <c r="L571" s="1">
        <v>11.0</v>
      </c>
      <c r="M571" s="1">
        <v>8.0</v>
      </c>
      <c r="N571" s="1">
        <v>19.0</v>
      </c>
      <c r="O571" s="1">
        <v>2.0</v>
      </c>
      <c r="P571" s="1">
        <v>9.0</v>
      </c>
      <c r="Q571" s="1">
        <v>13.0</v>
      </c>
      <c r="R571" s="1">
        <v>2.0</v>
      </c>
      <c r="S571" s="1">
        <v>0.0</v>
      </c>
      <c r="T571" s="1">
        <v>15.3</v>
      </c>
      <c r="U571" s="1">
        <v>4.9</v>
      </c>
      <c r="V571" s="1">
        <v>5.6</v>
      </c>
      <c r="W571" s="1">
        <v>10.6</v>
      </c>
      <c r="X571" s="1">
        <v>104.0</v>
      </c>
      <c r="Y571" s="1">
        <v>150.0</v>
      </c>
      <c r="Z571" s="1">
        <v>208.0</v>
      </c>
      <c r="AA571" s="1">
        <v>0.43</v>
      </c>
      <c r="AB571" s="1">
        <v>0.31</v>
      </c>
      <c r="AC571" s="1">
        <v>0.75</v>
      </c>
      <c r="AD571" s="1">
        <v>0.08</v>
      </c>
      <c r="AE571" s="1">
        <v>0.39</v>
      </c>
      <c r="AF571" s="1">
        <v>0.6</v>
      </c>
      <c r="AG571" s="1">
        <v>0.22</v>
      </c>
      <c r="AH571" s="1">
        <v>0.82</v>
      </c>
      <c r="AI571" s="1">
        <v>0.19</v>
      </c>
      <c r="AJ571" s="1">
        <v>0.42</v>
      </c>
      <c r="AK571" s="2" t="s">
        <v>28</v>
      </c>
    </row>
    <row r="572" ht="15.75" customHeight="1">
      <c r="A572" s="1">
        <v>38.0</v>
      </c>
      <c r="B572" s="1">
        <v>2022.0</v>
      </c>
      <c r="C572" s="1">
        <v>30.0</v>
      </c>
      <c r="D572" s="2" t="s">
        <v>768</v>
      </c>
      <c r="E572" s="1" t="s">
        <v>769</v>
      </c>
      <c r="F572" s="2" t="s">
        <v>77</v>
      </c>
      <c r="G572" s="1" t="s">
        <v>78</v>
      </c>
      <c r="H572" s="1">
        <v>11.0</v>
      </c>
      <c r="I572" s="1">
        <v>11.0</v>
      </c>
      <c r="J572" s="1">
        <v>926.0</v>
      </c>
      <c r="K572" s="1">
        <v>10.3</v>
      </c>
      <c r="L572" s="1">
        <v>6.0</v>
      </c>
      <c r="M572" s="1">
        <v>2.0</v>
      </c>
      <c r="N572" s="1">
        <v>8.0</v>
      </c>
      <c r="O572" s="1">
        <v>6.0</v>
      </c>
      <c r="P572" s="1">
        <v>0.0</v>
      </c>
      <c r="Q572" s="1">
        <v>1.0</v>
      </c>
      <c r="R572" s="1">
        <v>1.0</v>
      </c>
      <c r="S572" s="1">
        <v>0.0</v>
      </c>
      <c r="T572" s="1">
        <v>3.9</v>
      </c>
      <c r="U572" s="1">
        <v>3.1</v>
      </c>
      <c r="V572" s="1">
        <v>2.5</v>
      </c>
      <c r="W572" s="1">
        <v>5.6</v>
      </c>
      <c r="X572" s="1">
        <v>38.0</v>
      </c>
      <c r="Y572" s="1">
        <v>68.0</v>
      </c>
      <c r="Z572" s="1">
        <v>99.0</v>
      </c>
      <c r="AA572" s="1">
        <v>0.58</v>
      </c>
      <c r="AB572" s="1">
        <v>0.19</v>
      </c>
      <c r="AC572" s="1">
        <v>0.78</v>
      </c>
      <c r="AD572" s="1">
        <v>0.58</v>
      </c>
      <c r="AE572" s="1">
        <v>0.78</v>
      </c>
      <c r="AF572" s="1">
        <v>0.38</v>
      </c>
      <c r="AG572" s="1">
        <v>0.24</v>
      </c>
      <c r="AH572" s="1">
        <v>0.62</v>
      </c>
      <c r="AI572" s="1">
        <v>0.3</v>
      </c>
      <c r="AJ572" s="1">
        <v>0.55</v>
      </c>
      <c r="AK572" s="2" t="s">
        <v>28</v>
      </c>
    </row>
    <row r="573" ht="15.75" customHeight="1">
      <c r="A573" s="1">
        <v>38.0</v>
      </c>
      <c r="B573" s="1">
        <v>2023.0</v>
      </c>
      <c r="C573" s="1">
        <v>31.0</v>
      </c>
      <c r="D573" s="2" t="s">
        <v>768</v>
      </c>
      <c r="E573" s="1" t="s">
        <v>770</v>
      </c>
      <c r="F573" s="2" t="s">
        <v>77</v>
      </c>
      <c r="G573" s="1" t="s">
        <v>771</v>
      </c>
      <c r="H573" s="1">
        <v>20.0</v>
      </c>
      <c r="I573" s="1">
        <v>18.0</v>
      </c>
      <c r="J573" s="1">
        <v>1520.0</v>
      </c>
      <c r="K573" s="1">
        <v>16.9</v>
      </c>
      <c r="L573" s="1">
        <v>4.0</v>
      </c>
      <c r="M573" s="1">
        <v>4.0</v>
      </c>
      <c r="N573" s="1">
        <v>8.0</v>
      </c>
      <c r="O573" s="1">
        <v>4.0</v>
      </c>
      <c r="P573" s="1">
        <v>0.0</v>
      </c>
      <c r="Q573" s="1">
        <v>0.0</v>
      </c>
      <c r="R573" s="1">
        <v>2.0</v>
      </c>
      <c r="S573" s="1">
        <v>0.0</v>
      </c>
      <c r="T573" s="1">
        <v>5.4</v>
      </c>
      <c r="U573" s="1">
        <v>5.4</v>
      </c>
      <c r="V573" s="1">
        <v>3.5</v>
      </c>
      <c r="W573" s="1">
        <v>8.9</v>
      </c>
      <c r="X573" s="1">
        <v>78.0</v>
      </c>
      <c r="Y573" s="1">
        <v>90.0</v>
      </c>
      <c r="Z573" s="1">
        <v>139.0</v>
      </c>
      <c r="AA573" s="1">
        <v>0.24</v>
      </c>
      <c r="AB573" s="1">
        <v>0.24</v>
      </c>
      <c r="AC573" s="1">
        <v>0.47</v>
      </c>
      <c r="AD573" s="1">
        <v>0.24</v>
      </c>
      <c r="AE573" s="1">
        <v>0.47</v>
      </c>
      <c r="AF573" s="1">
        <v>0.32</v>
      </c>
      <c r="AG573" s="1">
        <v>0.21</v>
      </c>
      <c r="AH573" s="1">
        <v>0.53</v>
      </c>
      <c r="AI573" s="1">
        <v>0.32</v>
      </c>
      <c r="AJ573" s="1">
        <v>0.53</v>
      </c>
      <c r="AK573" s="2" t="s">
        <v>28</v>
      </c>
    </row>
    <row r="574" ht="15.75" customHeight="1">
      <c r="A574" s="1">
        <v>38.0</v>
      </c>
      <c r="B574" s="1">
        <v>2024.0</v>
      </c>
      <c r="C574" s="1">
        <v>32.0</v>
      </c>
      <c r="D574" s="2" t="s">
        <v>768</v>
      </c>
      <c r="E574" s="1" t="s">
        <v>772</v>
      </c>
      <c r="F574" s="2" t="s">
        <v>77</v>
      </c>
      <c r="G574" s="1" t="s">
        <v>773</v>
      </c>
      <c r="H574" s="1">
        <v>23.0</v>
      </c>
      <c r="I574" s="1">
        <v>17.0</v>
      </c>
      <c r="J574" s="1">
        <v>1352.0</v>
      </c>
      <c r="K574" s="1">
        <v>15.0</v>
      </c>
      <c r="L574" s="1">
        <v>4.0</v>
      </c>
      <c r="M574" s="1">
        <v>5.0</v>
      </c>
      <c r="N574" s="1">
        <v>9.0</v>
      </c>
      <c r="O574" s="1">
        <v>3.0</v>
      </c>
      <c r="P574" s="1">
        <v>1.0</v>
      </c>
      <c r="Q574" s="1">
        <v>1.0</v>
      </c>
      <c r="R574" s="1">
        <v>4.0</v>
      </c>
      <c r="S574" s="1">
        <v>0.0</v>
      </c>
      <c r="T574" s="1">
        <v>4.0</v>
      </c>
      <c r="U574" s="1">
        <v>3.2</v>
      </c>
      <c r="V574" s="1">
        <v>2.1</v>
      </c>
      <c r="W574" s="1">
        <v>5.3</v>
      </c>
      <c r="X574" s="1">
        <v>53.0</v>
      </c>
      <c r="Y574" s="1">
        <v>134.0</v>
      </c>
      <c r="Z574" s="1">
        <v>95.0</v>
      </c>
      <c r="AA574" s="1">
        <v>0.27</v>
      </c>
      <c r="AB574" s="1">
        <v>0.33</v>
      </c>
      <c r="AC574" s="1">
        <v>0.6</v>
      </c>
      <c r="AD574" s="1">
        <v>0.2</v>
      </c>
      <c r="AE574" s="1">
        <v>0.53</v>
      </c>
      <c r="AF574" s="1">
        <v>0.26</v>
      </c>
      <c r="AG574" s="1">
        <v>0.14</v>
      </c>
      <c r="AH574" s="1">
        <v>0.4</v>
      </c>
      <c r="AI574" s="1">
        <v>0.21</v>
      </c>
      <c r="AJ574" s="1">
        <v>0.35</v>
      </c>
      <c r="AK574" s="2" t="s">
        <v>28</v>
      </c>
    </row>
    <row r="575" ht="15.75" customHeight="1">
      <c r="A575" s="1">
        <v>39.0</v>
      </c>
      <c r="B575" s="1" t="s">
        <v>39</v>
      </c>
      <c r="C575" s="1">
        <v>19.0</v>
      </c>
      <c r="D575" s="2" t="s">
        <v>274</v>
      </c>
      <c r="E575" s="1" t="s">
        <v>774</v>
      </c>
      <c r="F575" s="2" t="s">
        <v>171</v>
      </c>
      <c r="G575" s="1" t="s">
        <v>155</v>
      </c>
      <c r="H575" s="1">
        <v>26.0</v>
      </c>
      <c r="I575" s="1">
        <v>13.0</v>
      </c>
      <c r="J575" s="1">
        <v>1410.0</v>
      </c>
      <c r="K575" s="1">
        <v>15.7</v>
      </c>
      <c r="L575" s="1">
        <v>0.0</v>
      </c>
      <c r="M575" s="1">
        <v>4.0</v>
      </c>
      <c r="N575" s="1">
        <v>4.0</v>
      </c>
      <c r="O575" s="1">
        <v>0.0</v>
      </c>
      <c r="P575" s="1">
        <v>0.0</v>
      </c>
      <c r="Q575" s="1">
        <v>0.0</v>
      </c>
      <c r="R575" s="1">
        <v>5.0</v>
      </c>
      <c r="S575" s="1">
        <v>0.0</v>
      </c>
      <c r="AA575" s="1">
        <v>0.0</v>
      </c>
      <c r="AB575" s="1">
        <v>0.26</v>
      </c>
      <c r="AC575" s="1">
        <v>0.26</v>
      </c>
      <c r="AD575" s="1">
        <v>0.0</v>
      </c>
      <c r="AE575" s="1">
        <v>0.26</v>
      </c>
      <c r="AK575" s="2" t="s">
        <v>28</v>
      </c>
    </row>
    <row r="576" ht="15.75" customHeight="1">
      <c r="A576" s="1">
        <v>39.0</v>
      </c>
      <c r="B576" s="1" t="s">
        <v>42</v>
      </c>
      <c r="C576" s="1">
        <v>20.0</v>
      </c>
      <c r="D576" s="2" t="s">
        <v>274</v>
      </c>
      <c r="E576" s="1" t="s">
        <v>775</v>
      </c>
      <c r="F576" s="2" t="s">
        <v>171</v>
      </c>
      <c r="G576" s="1" t="s">
        <v>41</v>
      </c>
      <c r="H576" s="1">
        <v>24.0</v>
      </c>
      <c r="I576" s="1">
        <v>12.0</v>
      </c>
      <c r="J576" s="1">
        <v>1241.0</v>
      </c>
      <c r="K576" s="1">
        <v>13.8</v>
      </c>
      <c r="L576" s="1">
        <v>2.0</v>
      </c>
      <c r="M576" s="1">
        <v>1.0</v>
      </c>
      <c r="N576" s="1">
        <v>3.0</v>
      </c>
      <c r="O576" s="1">
        <v>2.0</v>
      </c>
      <c r="P576" s="1">
        <v>0.0</v>
      </c>
      <c r="Q576" s="1">
        <v>0.0</v>
      </c>
      <c r="R576" s="1">
        <v>2.0</v>
      </c>
      <c r="S576" s="1">
        <v>0.0</v>
      </c>
      <c r="AA576" s="1">
        <v>0.15</v>
      </c>
      <c r="AB576" s="1">
        <v>0.07</v>
      </c>
      <c r="AC576" s="1">
        <v>0.22</v>
      </c>
      <c r="AD576" s="1">
        <v>0.15</v>
      </c>
      <c r="AE576" s="1">
        <v>0.22</v>
      </c>
      <c r="AK576" s="2" t="s">
        <v>28</v>
      </c>
    </row>
    <row r="577" ht="15.75" customHeight="1">
      <c r="A577" s="1">
        <v>39.0</v>
      </c>
      <c r="B577" s="1" t="s">
        <v>44</v>
      </c>
      <c r="C577" s="1">
        <v>21.0</v>
      </c>
      <c r="D577" s="2" t="s">
        <v>274</v>
      </c>
      <c r="E577" s="1" t="s">
        <v>776</v>
      </c>
      <c r="F577" s="2" t="s">
        <v>171</v>
      </c>
      <c r="G577" s="1" t="s">
        <v>33</v>
      </c>
      <c r="H577" s="1">
        <v>26.0</v>
      </c>
      <c r="I577" s="1">
        <v>26.0</v>
      </c>
      <c r="J577" s="1">
        <v>2249.0</v>
      </c>
      <c r="K577" s="1">
        <v>25.0</v>
      </c>
      <c r="L577" s="1">
        <v>5.0</v>
      </c>
      <c r="M577" s="1">
        <v>11.0</v>
      </c>
      <c r="N577" s="1">
        <v>16.0</v>
      </c>
      <c r="O577" s="1">
        <v>5.0</v>
      </c>
      <c r="P577" s="1">
        <v>0.0</v>
      </c>
      <c r="Q577" s="1">
        <v>0.0</v>
      </c>
      <c r="R577" s="1">
        <v>9.0</v>
      </c>
      <c r="S577" s="1">
        <v>1.0</v>
      </c>
      <c r="AA577" s="1">
        <v>0.2</v>
      </c>
      <c r="AB577" s="1">
        <v>0.44</v>
      </c>
      <c r="AC577" s="1">
        <v>0.64</v>
      </c>
      <c r="AD577" s="1">
        <v>0.2</v>
      </c>
      <c r="AE577" s="1">
        <v>0.64</v>
      </c>
      <c r="AK577" s="2" t="s">
        <v>28</v>
      </c>
    </row>
    <row r="578" ht="15.75" customHeight="1">
      <c r="A578" s="1">
        <v>39.0</v>
      </c>
      <c r="B578" s="1" t="s">
        <v>46</v>
      </c>
      <c r="C578" s="1">
        <v>22.0</v>
      </c>
      <c r="D578" s="2" t="s">
        <v>86</v>
      </c>
      <c r="E578" s="1" t="s">
        <v>777</v>
      </c>
      <c r="F578" s="2" t="s">
        <v>32</v>
      </c>
      <c r="G578" s="1" t="s">
        <v>38</v>
      </c>
      <c r="H578" s="1">
        <v>35.0</v>
      </c>
      <c r="I578" s="1">
        <v>29.0</v>
      </c>
      <c r="J578" s="1">
        <v>2297.0</v>
      </c>
      <c r="K578" s="1">
        <v>25.5</v>
      </c>
      <c r="L578" s="1">
        <v>6.0</v>
      </c>
      <c r="M578" s="1">
        <v>10.0</v>
      </c>
      <c r="N578" s="1">
        <v>16.0</v>
      </c>
      <c r="O578" s="1">
        <v>6.0</v>
      </c>
      <c r="P578" s="1">
        <v>0.0</v>
      </c>
      <c r="Q578" s="1">
        <v>0.0</v>
      </c>
      <c r="R578" s="1">
        <v>6.0</v>
      </c>
      <c r="S578" s="1">
        <v>0.0</v>
      </c>
      <c r="AA578" s="1">
        <v>0.24</v>
      </c>
      <c r="AB578" s="1">
        <v>0.39</v>
      </c>
      <c r="AC578" s="1">
        <v>0.63</v>
      </c>
      <c r="AD578" s="1">
        <v>0.24</v>
      </c>
      <c r="AE578" s="1">
        <v>0.63</v>
      </c>
      <c r="AK578" s="2" t="s">
        <v>28</v>
      </c>
    </row>
    <row r="579" ht="15.75" customHeight="1">
      <c r="A579" s="1">
        <v>39.0</v>
      </c>
      <c r="B579" s="1" t="s">
        <v>48</v>
      </c>
      <c r="C579" s="1">
        <v>23.0</v>
      </c>
      <c r="D579" s="2" t="s">
        <v>86</v>
      </c>
      <c r="E579" s="1" t="s">
        <v>778</v>
      </c>
      <c r="F579" s="2" t="s">
        <v>32</v>
      </c>
      <c r="G579" s="1" t="s">
        <v>33</v>
      </c>
      <c r="H579" s="1">
        <v>23.0</v>
      </c>
      <c r="I579" s="1">
        <v>16.0</v>
      </c>
      <c r="J579" s="1">
        <v>1326.0</v>
      </c>
      <c r="K579" s="1">
        <v>14.7</v>
      </c>
      <c r="L579" s="1">
        <v>5.0</v>
      </c>
      <c r="M579" s="1">
        <v>14.0</v>
      </c>
      <c r="N579" s="1">
        <v>19.0</v>
      </c>
      <c r="O579" s="1">
        <v>5.0</v>
      </c>
      <c r="P579" s="1">
        <v>0.0</v>
      </c>
      <c r="Q579" s="1">
        <v>0.0</v>
      </c>
      <c r="R579" s="1">
        <v>6.0</v>
      </c>
      <c r="S579" s="1">
        <v>1.0</v>
      </c>
      <c r="AA579" s="1">
        <v>0.34</v>
      </c>
      <c r="AB579" s="1">
        <v>0.95</v>
      </c>
      <c r="AC579" s="1">
        <v>1.29</v>
      </c>
      <c r="AD579" s="1">
        <v>0.34</v>
      </c>
      <c r="AE579" s="1">
        <v>1.29</v>
      </c>
      <c r="AK579" s="2" t="s">
        <v>28</v>
      </c>
    </row>
    <row r="580" ht="15.75" customHeight="1">
      <c r="A580" s="1">
        <v>39.0</v>
      </c>
      <c r="B580" s="1" t="s">
        <v>50</v>
      </c>
      <c r="C580" s="1">
        <v>24.0</v>
      </c>
      <c r="D580" s="2" t="s">
        <v>86</v>
      </c>
      <c r="E580" s="1" t="s">
        <v>779</v>
      </c>
      <c r="F580" s="2" t="s">
        <v>32</v>
      </c>
      <c r="G580" s="1" t="s">
        <v>38</v>
      </c>
      <c r="H580" s="1">
        <v>32.0</v>
      </c>
      <c r="I580" s="1">
        <v>22.0</v>
      </c>
      <c r="J580" s="1">
        <v>1964.0</v>
      </c>
      <c r="K580" s="1">
        <v>21.8</v>
      </c>
      <c r="L580" s="1">
        <v>7.0</v>
      </c>
      <c r="M580" s="1">
        <v>9.0</v>
      </c>
      <c r="N580" s="1">
        <v>16.0</v>
      </c>
      <c r="O580" s="1">
        <v>7.0</v>
      </c>
      <c r="P580" s="1">
        <v>0.0</v>
      </c>
      <c r="Q580" s="1">
        <v>0.0</v>
      </c>
      <c r="R580" s="1">
        <v>4.0</v>
      </c>
      <c r="S580" s="1">
        <v>1.0</v>
      </c>
      <c r="AA580" s="1">
        <v>0.32</v>
      </c>
      <c r="AB580" s="1">
        <v>0.41</v>
      </c>
      <c r="AC580" s="1">
        <v>0.73</v>
      </c>
      <c r="AD580" s="1">
        <v>0.32</v>
      </c>
      <c r="AE580" s="1">
        <v>0.73</v>
      </c>
      <c r="AK580" s="2" t="s">
        <v>28</v>
      </c>
    </row>
    <row r="581" ht="15.75" customHeight="1">
      <c r="A581" s="1">
        <v>39.0</v>
      </c>
      <c r="B581" s="1" t="s">
        <v>52</v>
      </c>
      <c r="C581" s="1">
        <v>25.0</v>
      </c>
      <c r="D581" s="2" t="s">
        <v>86</v>
      </c>
      <c r="E581" s="1" t="s">
        <v>780</v>
      </c>
      <c r="F581" s="2" t="s">
        <v>32</v>
      </c>
      <c r="G581" s="1" t="s">
        <v>41</v>
      </c>
      <c r="H581" s="1">
        <v>34.0</v>
      </c>
      <c r="I581" s="1">
        <v>27.0</v>
      </c>
      <c r="J581" s="1">
        <v>2357.0</v>
      </c>
      <c r="K581" s="1">
        <v>26.2</v>
      </c>
      <c r="L581" s="1">
        <v>4.0</v>
      </c>
      <c r="M581" s="1">
        <v>17.0</v>
      </c>
      <c r="N581" s="1">
        <v>21.0</v>
      </c>
      <c r="O581" s="1">
        <v>4.0</v>
      </c>
      <c r="P581" s="1">
        <v>0.0</v>
      </c>
      <c r="Q581" s="1">
        <v>0.0</v>
      </c>
      <c r="R581" s="1">
        <v>6.0</v>
      </c>
      <c r="S581" s="1">
        <v>0.0</v>
      </c>
      <c r="AA581" s="1">
        <v>0.15</v>
      </c>
      <c r="AB581" s="1">
        <v>0.65</v>
      </c>
      <c r="AC581" s="1">
        <v>0.8</v>
      </c>
      <c r="AD581" s="1">
        <v>0.15</v>
      </c>
      <c r="AE581" s="1">
        <v>0.8</v>
      </c>
      <c r="AK581" s="2" t="s">
        <v>28</v>
      </c>
    </row>
    <row r="582" ht="15.75" customHeight="1">
      <c r="A582" s="1">
        <v>39.0</v>
      </c>
      <c r="B582" s="1" t="s">
        <v>54</v>
      </c>
      <c r="C582" s="1">
        <v>26.0</v>
      </c>
      <c r="D582" s="2" t="s">
        <v>173</v>
      </c>
      <c r="E582" s="1" t="s">
        <v>781</v>
      </c>
      <c r="F582" s="2" t="s">
        <v>150</v>
      </c>
      <c r="G582" s="1" t="s">
        <v>155</v>
      </c>
      <c r="H582" s="1">
        <v>27.0</v>
      </c>
      <c r="I582" s="1">
        <v>20.0</v>
      </c>
      <c r="J582" s="1">
        <v>1639.0</v>
      </c>
      <c r="K582" s="1">
        <v>18.2</v>
      </c>
      <c r="L582" s="1">
        <v>3.0</v>
      </c>
      <c r="M582" s="1">
        <v>10.0</v>
      </c>
      <c r="N582" s="1">
        <v>13.0</v>
      </c>
      <c r="O582" s="1">
        <v>3.0</v>
      </c>
      <c r="P582" s="1">
        <v>0.0</v>
      </c>
      <c r="Q582" s="1">
        <v>0.0</v>
      </c>
      <c r="R582" s="1">
        <v>1.0</v>
      </c>
      <c r="S582" s="1">
        <v>0.0</v>
      </c>
      <c r="AA582" s="1">
        <v>0.16</v>
      </c>
      <c r="AB582" s="1">
        <v>0.55</v>
      </c>
      <c r="AC582" s="1">
        <v>0.71</v>
      </c>
      <c r="AD582" s="1">
        <v>0.16</v>
      </c>
      <c r="AE582" s="1">
        <v>0.71</v>
      </c>
      <c r="AK582" s="2" t="s">
        <v>28</v>
      </c>
    </row>
    <row r="583" ht="15.75" customHeight="1">
      <c r="A583" s="1">
        <v>39.0</v>
      </c>
      <c r="B583" s="1" t="s">
        <v>57</v>
      </c>
      <c r="C583" s="1">
        <v>27.0</v>
      </c>
      <c r="D583" s="2" t="s">
        <v>70</v>
      </c>
      <c r="E583" s="1" t="s">
        <v>782</v>
      </c>
      <c r="F583" s="2" t="s">
        <v>72</v>
      </c>
      <c r="G583" s="1" t="s">
        <v>33</v>
      </c>
      <c r="H583" s="1">
        <v>29.0</v>
      </c>
      <c r="I583" s="1">
        <v>26.0</v>
      </c>
      <c r="J583" s="1">
        <v>2122.0</v>
      </c>
      <c r="K583" s="1">
        <v>23.6</v>
      </c>
      <c r="L583" s="1">
        <v>10.0</v>
      </c>
      <c r="M583" s="1">
        <v>18.0</v>
      </c>
      <c r="N583" s="1">
        <v>28.0</v>
      </c>
      <c r="O583" s="1">
        <v>10.0</v>
      </c>
      <c r="P583" s="1">
        <v>0.0</v>
      </c>
      <c r="Q583" s="1">
        <v>0.0</v>
      </c>
      <c r="R583" s="1">
        <v>0.0</v>
      </c>
      <c r="S583" s="1">
        <v>0.0</v>
      </c>
      <c r="AA583" s="1">
        <v>0.42</v>
      </c>
      <c r="AB583" s="1">
        <v>0.76</v>
      </c>
      <c r="AC583" s="1">
        <v>1.19</v>
      </c>
      <c r="AD583" s="1">
        <v>0.42</v>
      </c>
      <c r="AE583" s="1">
        <v>1.19</v>
      </c>
      <c r="AK583" s="2" t="s">
        <v>28</v>
      </c>
    </row>
    <row r="584" ht="15.75" customHeight="1">
      <c r="A584" s="1">
        <v>39.0</v>
      </c>
      <c r="B584" s="1" t="s">
        <v>59</v>
      </c>
      <c r="C584" s="1">
        <v>28.0</v>
      </c>
      <c r="D584" s="2" t="s">
        <v>70</v>
      </c>
      <c r="E584" s="1" t="s">
        <v>783</v>
      </c>
      <c r="F584" s="2" t="s">
        <v>72</v>
      </c>
      <c r="G584" s="1" t="s">
        <v>38</v>
      </c>
      <c r="H584" s="1">
        <v>29.0</v>
      </c>
      <c r="I584" s="1">
        <v>24.0</v>
      </c>
      <c r="J584" s="1">
        <v>2036.0</v>
      </c>
      <c r="K584" s="1">
        <v>22.6</v>
      </c>
      <c r="L584" s="1">
        <v>6.0</v>
      </c>
      <c r="M584" s="1">
        <v>7.0</v>
      </c>
      <c r="N584" s="1">
        <v>13.0</v>
      </c>
      <c r="O584" s="1">
        <v>6.0</v>
      </c>
      <c r="P584" s="1">
        <v>0.0</v>
      </c>
      <c r="Q584" s="1">
        <v>0.0</v>
      </c>
      <c r="R584" s="1">
        <v>1.0</v>
      </c>
      <c r="S584" s="1">
        <v>1.0</v>
      </c>
      <c r="AA584" s="1">
        <v>0.27</v>
      </c>
      <c r="AB584" s="1">
        <v>0.31</v>
      </c>
      <c r="AC584" s="1">
        <v>0.57</v>
      </c>
      <c r="AD584" s="1">
        <v>0.27</v>
      </c>
      <c r="AE584" s="1">
        <v>0.57</v>
      </c>
      <c r="AK584" s="2" t="s">
        <v>28</v>
      </c>
    </row>
    <row r="585" ht="15.75" customHeight="1">
      <c r="A585" s="1">
        <v>39.0</v>
      </c>
      <c r="B585" s="1" t="s">
        <v>61</v>
      </c>
      <c r="C585" s="1">
        <v>29.0</v>
      </c>
      <c r="D585" s="2" t="s">
        <v>70</v>
      </c>
      <c r="E585" s="1" t="s">
        <v>784</v>
      </c>
      <c r="F585" s="2" t="s">
        <v>72</v>
      </c>
      <c r="G585" s="1" t="s">
        <v>33</v>
      </c>
      <c r="H585" s="1">
        <v>30.0</v>
      </c>
      <c r="I585" s="1">
        <v>26.0</v>
      </c>
      <c r="J585" s="1">
        <v>2111.0</v>
      </c>
      <c r="K585" s="1">
        <v>23.5</v>
      </c>
      <c r="L585" s="1">
        <v>11.0</v>
      </c>
      <c r="M585" s="1">
        <v>6.0</v>
      </c>
      <c r="N585" s="1">
        <v>17.0</v>
      </c>
      <c r="O585" s="1">
        <v>11.0</v>
      </c>
      <c r="P585" s="1">
        <v>0.0</v>
      </c>
      <c r="Q585" s="1">
        <v>0.0</v>
      </c>
      <c r="R585" s="1">
        <v>1.0</v>
      </c>
      <c r="S585" s="1">
        <v>0.0</v>
      </c>
      <c r="T585" s="1">
        <v>12.1</v>
      </c>
      <c r="U585" s="1">
        <v>12.1</v>
      </c>
      <c r="V585" s="1">
        <v>7.8</v>
      </c>
      <c r="W585" s="1">
        <v>19.9</v>
      </c>
      <c r="X585" s="1">
        <v>95.0</v>
      </c>
      <c r="Y585" s="1">
        <v>128.0</v>
      </c>
      <c r="Z585" s="1">
        <v>287.0</v>
      </c>
      <c r="AA585" s="1">
        <v>0.47</v>
      </c>
      <c r="AB585" s="1">
        <v>0.26</v>
      </c>
      <c r="AC585" s="1">
        <v>0.72</v>
      </c>
      <c r="AD585" s="1">
        <v>0.47</v>
      </c>
      <c r="AE585" s="1">
        <v>0.72</v>
      </c>
      <c r="AF585" s="1">
        <v>0.51</v>
      </c>
      <c r="AG585" s="1">
        <v>0.33</v>
      </c>
      <c r="AH585" s="1">
        <v>0.85</v>
      </c>
      <c r="AI585" s="1">
        <v>0.51</v>
      </c>
      <c r="AJ585" s="1">
        <v>0.85</v>
      </c>
      <c r="AK585" s="2" t="s">
        <v>28</v>
      </c>
    </row>
    <row r="586" ht="15.75" customHeight="1">
      <c r="A586" s="1">
        <v>39.0</v>
      </c>
      <c r="B586" s="1" t="s">
        <v>63</v>
      </c>
      <c r="C586" s="1">
        <v>30.0</v>
      </c>
      <c r="D586" s="2" t="s">
        <v>70</v>
      </c>
      <c r="E586" s="1" t="s">
        <v>785</v>
      </c>
      <c r="F586" s="2" t="s">
        <v>72</v>
      </c>
      <c r="G586" s="1" t="s">
        <v>33</v>
      </c>
      <c r="H586" s="1">
        <v>30.0</v>
      </c>
      <c r="I586" s="1">
        <v>28.0</v>
      </c>
      <c r="J586" s="1">
        <v>2324.0</v>
      </c>
      <c r="K586" s="1">
        <v>25.8</v>
      </c>
      <c r="L586" s="1">
        <v>12.0</v>
      </c>
      <c r="M586" s="1">
        <v>11.0</v>
      </c>
      <c r="N586" s="1">
        <v>23.0</v>
      </c>
      <c r="O586" s="1">
        <v>12.0</v>
      </c>
      <c r="P586" s="1">
        <v>0.0</v>
      </c>
      <c r="Q586" s="1">
        <v>0.0</v>
      </c>
      <c r="R586" s="1">
        <v>2.0</v>
      </c>
      <c r="S586" s="1">
        <v>0.0</v>
      </c>
      <c r="T586" s="1">
        <v>8.7</v>
      </c>
      <c r="U586" s="1">
        <v>8.7</v>
      </c>
      <c r="V586" s="1">
        <v>7.8</v>
      </c>
      <c r="W586" s="1">
        <v>16.5</v>
      </c>
      <c r="X586" s="1">
        <v>98.0</v>
      </c>
      <c r="Y586" s="1">
        <v>151.0</v>
      </c>
      <c r="Z586" s="1">
        <v>277.0</v>
      </c>
      <c r="AA586" s="1">
        <v>0.46</v>
      </c>
      <c r="AB586" s="1">
        <v>0.43</v>
      </c>
      <c r="AC586" s="1">
        <v>0.89</v>
      </c>
      <c r="AD586" s="1">
        <v>0.46</v>
      </c>
      <c r="AE586" s="1">
        <v>0.89</v>
      </c>
      <c r="AF586" s="1">
        <v>0.34</v>
      </c>
      <c r="AG586" s="1">
        <v>0.3</v>
      </c>
      <c r="AH586" s="1">
        <v>0.64</v>
      </c>
      <c r="AI586" s="1">
        <v>0.34</v>
      </c>
      <c r="AJ586" s="1">
        <v>0.64</v>
      </c>
      <c r="AK586" s="2" t="s">
        <v>28</v>
      </c>
    </row>
    <row r="587" ht="15.75" customHeight="1">
      <c r="A587" s="1">
        <v>39.0</v>
      </c>
      <c r="B587" s="1" t="s">
        <v>65</v>
      </c>
      <c r="C587" s="1">
        <v>31.0</v>
      </c>
      <c r="D587" s="2" t="s">
        <v>70</v>
      </c>
      <c r="E587" s="1" t="s">
        <v>786</v>
      </c>
      <c r="F587" s="2" t="s">
        <v>72</v>
      </c>
      <c r="G587" s="1" t="s">
        <v>33</v>
      </c>
      <c r="H587" s="1">
        <v>26.0</v>
      </c>
      <c r="I587" s="1">
        <v>23.0</v>
      </c>
      <c r="J587" s="1">
        <v>2000.0</v>
      </c>
      <c r="K587" s="1">
        <v>22.2</v>
      </c>
      <c r="L587" s="1">
        <v>8.0</v>
      </c>
      <c r="M587" s="1">
        <v>14.0</v>
      </c>
      <c r="N587" s="1">
        <v>22.0</v>
      </c>
      <c r="O587" s="1">
        <v>7.0</v>
      </c>
      <c r="P587" s="1">
        <v>1.0</v>
      </c>
      <c r="Q587" s="1">
        <v>2.0</v>
      </c>
      <c r="R587" s="1">
        <v>2.0</v>
      </c>
      <c r="S587" s="1">
        <v>0.0</v>
      </c>
      <c r="T587" s="1">
        <v>8.3</v>
      </c>
      <c r="U587" s="1">
        <v>6.7</v>
      </c>
      <c r="V587" s="1">
        <v>14.5</v>
      </c>
      <c r="W587" s="1">
        <v>21.2</v>
      </c>
      <c r="X587" s="1">
        <v>111.0</v>
      </c>
      <c r="Y587" s="1">
        <v>178.0</v>
      </c>
      <c r="Z587" s="1">
        <v>275.0</v>
      </c>
      <c r="AA587" s="1">
        <v>0.36</v>
      </c>
      <c r="AB587" s="1">
        <v>0.63</v>
      </c>
      <c r="AC587" s="1">
        <v>0.99</v>
      </c>
      <c r="AD587" s="1">
        <v>0.32</v>
      </c>
      <c r="AE587" s="1">
        <v>0.95</v>
      </c>
      <c r="AF587" s="1">
        <v>0.37</v>
      </c>
      <c r="AG587" s="1">
        <v>0.65</v>
      </c>
      <c r="AH587" s="1">
        <v>1.02</v>
      </c>
      <c r="AI587" s="1">
        <v>0.3</v>
      </c>
      <c r="AJ587" s="1">
        <v>0.95</v>
      </c>
      <c r="AK587" s="2" t="s">
        <v>28</v>
      </c>
    </row>
    <row r="588" ht="15.75" customHeight="1">
      <c r="A588" s="1">
        <v>39.0</v>
      </c>
      <c r="B588" s="1" t="s">
        <v>67</v>
      </c>
      <c r="C588" s="1">
        <v>32.0</v>
      </c>
      <c r="D588" s="2" t="s">
        <v>70</v>
      </c>
      <c r="E588" s="1" t="s">
        <v>787</v>
      </c>
      <c r="F588" s="2" t="s">
        <v>72</v>
      </c>
      <c r="G588" s="1" t="s">
        <v>38</v>
      </c>
      <c r="H588" s="1">
        <v>27.0</v>
      </c>
      <c r="I588" s="1">
        <v>23.0</v>
      </c>
      <c r="J588" s="1">
        <v>1853.0</v>
      </c>
      <c r="K588" s="1">
        <v>20.6</v>
      </c>
      <c r="L588" s="1">
        <v>4.0</v>
      </c>
      <c r="M588" s="1">
        <v>9.0</v>
      </c>
      <c r="N588" s="1">
        <v>13.0</v>
      </c>
      <c r="O588" s="1">
        <v>4.0</v>
      </c>
      <c r="P588" s="1">
        <v>0.0</v>
      </c>
      <c r="Q588" s="1">
        <v>0.0</v>
      </c>
      <c r="R588" s="1">
        <v>1.0</v>
      </c>
      <c r="S588" s="1">
        <v>0.0</v>
      </c>
      <c r="T588" s="1">
        <v>4.7</v>
      </c>
      <c r="U588" s="1">
        <v>4.7</v>
      </c>
      <c r="V588" s="1">
        <v>11.2</v>
      </c>
      <c r="W588" s="1">
        <v>15.9</v>
      </c>
      <c r="X588" s="1">
        <v>90.0</v>
      </c>
      <c r="Y588" s="1">
        <v>159.0</v>
      </c>
      <c r="Z588" s="1">
        <v>219.0</v>
      </c>
      <c r="AA588" s="1">
        <v>0.19</v>
      </c>
      <c r="AB588" s="1">
        <v>0.44</v>
      </c>
      <c r="AC588" s="1">
        <v>0.63</v>
      </c>
      <c r="AD588" s="1">
        <v>0.19</v>
      </c>
      <c r="AE588" s="1">
        <v>0.63</v>
      </c>
      <c r="AF588" s="1">
        <v>0.23</v>
      </c>
      <c r="AG588" s="1">
        <v>0.55</v>
      </c>
      <c r="AH588" s="1">
        <v>0.77</v>
      </c>
      <c r="AI588" s="1">
        <v>0.23</v>
      </c>
      <c r="AJ588" s="1">
        <v>0.77</v>
      </c>
      <c r="AK588" s="2" t="s">
        <v>28</v>
      </c>
    </row>
    <row r="589" ht="15.75" customHeight="1">
      <c r="A589" s="1">
        <v>39.0</v>
      </c>
      <c r="B589" s="1" t="s">
        <v>69</v>
      </c>
      <c r="C589" s="1">
        <v>33.0</v>
      </c>
      <c r="D589" s="2" t="s">
        <v>70</v>
      </c>
      <c r="E589" s="1" t="s">
        <v>788</v>
      </c>
      <c r="F589" s="2" t="s">
        <v>72</v>
      </c>
      <c r="G589" s="1" t="s">
        <v>33</v>
      </c>
      <c r="H589" s="1">
        <v>26.0</v>
      </c>
      <c r="I589" s="1">
        <v>19.0</v>
      </c>
      <c r="J589" s="1">
        <v>1645.0</v>
      </c>
      <c r="K589" s="1">
        <v>18.3</v>
      </c>
      <c r="L589" s="1">
        <v>5.0</v>
      </c>
      <c r="M589" s="1">
        <v>7.0</v>
      </c>
      <c r="N589" s="1">
        <v>12.0</v>
      </c>
      <c r="O589" s="1">
        <v>5.0</v>
      </c>
      <c r="P589" s="1">
        <v>0.0</v>
      </c>
      <c r="Q589" s="1">
        <v>0.0</v>
      </c>
      <c r="R589" s="1">
        <v>2.0</v>
      </c>
      <c r="S589" s="1">
        <v>0.0</v>
      </c>
      <c r="T589" s="1">
        <v>5.4</v>
      </c>
      <c r="U589" s="1">
        <v>5.4</v>
      </c>
      <c r="V589" s="1">
        <v>7.0</v>
      </c>
      <c r="W589" s="1">
        <v>12.3</v>
      </c>
      <c r="X589" s="1">
        <v>74.0</v>
      </c>
      <c r="Y589" s="1">
        <v>112.0</v>
      </c>
      <c r="Z589" s="1">
        <v>235.0</v>
      </c>
      <c r="AA589" s="1">
        <v>0.27</v>
      </c>
      <c r="AB589" s="1">
        <v>0.38</v>
      </c>
      <c r="AC589" s="1">
        <v>0.66</v>
      </c>
      <c r="AD589" s="1">
        <v>0.27</v>
      </c>
      <c r="AE589" s="1">
        <v>0.66</v>
      </c>
      <c r="AF589" s="1">
        <v>0.29</v>
      </c>
      <c r="AG589" s="1">
        <v>0.38</v>
      </c>
      <c r="AH589" s="1">
        <v>0.67</v>
      </c>
      <c r="AI589" s="1">
        <v>0.29</v>
      </c>
      <c r="AJ589" s="1">
        <v>0.67</v>
      </c>
      <c r="AK589" s="2" t="s">
        <v>28</v>
      </c>
    </row>
    <row r="590" ht="15.75" customHeight="1">
      <c r="A590" s="1">
        <v>39.0</v>
      </c>
      <c r="B590" s="1" t="s">
        <v>73</v>
      </c>
      <c r="C590" s="1">
        <v>34.0</v>
      </c>
      <c r="D590" s="2" t="s">
        <v>189</v>
      </c>
      <c r="E590" s="1" t="s">
        <v>789</v>
      </c>
      <c r="F590" s="2" t="s">
        <v>154</v>
      </c>
      <c r="G590" s="1" t="s">
        <v>204</v>
      </c>
      <c r="H590" s="1">
        <v>26.0</v>
      </c>
      <c r="I590" s="1">
        <v>15.0</v>
      </c>
      <c r="J590" s="1">
        <v>1363.0</v>
      </c>
      <c r="K590" s="1">
        <v>15.1</v>
      </c>
      <c r="L590" s="1">
        <v>4.0</v>
      </c>
      <c r="M590" s="1">
        <v>4.0</v>
      </c>
      <c r="N590" s="1">
        <v>8.0</v>
      </c>
      <c r="O590" s="1">
        <v>3.0</v>
      </c>
      <c r="P590" s="1">
        <v>1.0</v>
      </c>
      <c r="Q590" s="1">
        <v>1.0</v>
      </c>
      <c r="R590" s="1">
        <v>1.0</v>
      </c>
      <c r="S590" s="1">
        <v>1.0</v>
      </c>
      <c r="T590" s="1">
        <v>3.1</v>
      </c>
      <c r="U590" s="1">
        <v>2.3</v>
      </c>
      <c r="V590" s="1">
        <v>4.5</v>
      </c>
      <c r="W590" s="1">
        <v>6.7</v>
      </c>
      <c r="X590" s="1">
        <v>56.0</v>
      </c>
      <c r="Y590" s="1">
        <v>96.0</v>
      </c>
      <c r="Z590" s="1">
        <v>95.0</v>
      </c>
      <c r="AA590" s="1">
        <v>0.26</v>
      </c>
      <c r="AB590" s="1">
        <v>0.26</v>
      </c>
      <c r="AC590" s="1">
        <v>0.53</v>
      </c>
      <c r="AD590" s="1">
        <v>0.2</v>
      </c>
      <c r="AE590" s="1">
        <v>0.46</v>
      </c>
      <c r="AF590" s="1">
        <v>0.2</v>
      </c>
      <c r="AG590" s="1">
        <v>0.29</v>
      </c>
      <c r="AH590" s="1">
        <v>0.5</v>
      </c>
      <c r="AI590" s="1">
        <v>0.15</v>
      </c>
      <c r="AJ590" s="1">
        <v>0.44</v>
      </c>
      <c r="AK590" s="2" t="s">
        <v>28</v>
      </c>
    </row>
    <row r="591" ht="15.75" customHeight="1">
      <c r="A591" s="1">
        <v>39.0</v>
      </c>
      <c r="B591" s="1" t="s">
        <v>101</v>
      </c>
      <c r="C591" s="1">
        <v>35.0</v>
      </c>
      <c r="D591" s="2" t="s">
        <v>274</v>
      </c>
      <c r="E591" s="1" t="s">
        <v>790</v>
      </c>
      <c r="F591" s="2" t="s">
        <v>171</v>
      </c>
      <c r="G591" s="1" t="s">
        <v>38</v>
      </c>
      <c r="H591" s="1">
        <v>28.0</v>
      </c>
      <c r="I591" s="1">
        <v>26.0</v>
      </c>
      <c r="J591" s="1">
        <v>2218.0</v>
      </c>
      <c r="K591" s="1">
        <v>24.6</v>
      </c>
      <c r="L591" s="1">
        <v>9.0</v>
      </c>
      <c r="M591" s="1">
        <v>10.0</v>
      </c>
      <c r="N591" s="1">
        <v>19.0</v>
      </c>
      <c r="O591" s="1">
        <v>7.0</v>
      </c>
      <c r="P591" s="1">
        <v>2.0</v>
      </c>
      <c r="Q591" s="1">
        <v>3.0</v>
      </c>
      <c r="R591" s="1">
        <v>4.0</v>
      </c>
      <c r="S591" s="1">
        <v>0.0</v>
      </c>
      <c r="T591" s="1">
        <v>9.0</v>
      </c>
      <c r="U591" s="1">
        <v>6.7</v>
      </c>
      <c r="V591" s="1">
        <v>11.3</v>
      </c>
      <c r="W591" s="1">
        <v>18.0</v>
      </c>
      <c r="X591" s="1">
        <v>103.0</v>
      </c>
      <c r="Y591" s="1">
        <v>187.0</v>
      </c>
      <c r="Z591" s="1">
        <v>327.0</v>
      </c>
      <c r="AA591" s="1">
        <v>0.37</v>
      </c>
      <c r="AB591" s="1">
        <v>0.41</v>
      </c>
      <c r="AC591" s="1">
        <v>0.77</v>
      </c>
      <c r="AD591" s="1">
        <v>0.28</v>
      </c>
      <c r="AE591" s="1">
        <v>0.69</v>
      </c>
      <c r="AF591" s="1">
        <v>0.37</v>
      </c>
      <c r="AG591" s="1">
        <v>0.46</v>
      </c>
      <c r="AH591" s="1">
        <v>0.83</v>
      </c>
      <c r="AI591" s="1">
        <v>0.27</v>
      </c>
      <c r="AJ591" s="1">
        <v>0.73</v>
      </c>
      <c r="AK591" s="2" t="s">
        <v>28</v>
      </c>
    </row>
    <row r="592" ht="15.75" customHeight="1">
      <c r="A592" s="1">
        <v>39.0</v>
      </c>
      <c r="B592" s="1" t="s">
        <v>106</v>
      </c>
      <c r="C592" s="1">
        <v>36.0</v>
      </c>
      <c r="D592" s="2" t="s">
        <v>274</v>
      </c>
      <c r="E592" s="1" t="s">
        <v>791</v>
      </c>
      <c r="F592" s="2" t="s">
        <v>171</v>
      </c>
      <c r="G592" s="1" t="s">
        <v>38</v>
      </c>
      <c r="H592" s="1">
        <v>11.0</v>
      </c>
      <c r="I592" s="1">
        <v>9.0</v>
      </c>
      <c r="J592" s="1">
        <v>755.0</v>
      </c>
      <c r="K592" s="1">
        <v>8.4</v>
      </c>
      <c r="L592" s="1">
        <v>4.0</v>
      </c>
      <c r="M592" s="1">
        <v>2.0</v>
      </c>
      <c r="N592" s="1">
        <v>6.0</v>
      </c>
      <c r="O592" s="1">
        <v>2.0</v>
      </c>
      <c r="P592" s="1">
        <v>2.0</v>
      </c>
      <c r="Q592" s="1">
        <v>2.0</v>
      </c>
      <c r="R592" s="1">
        <v>2.0</v>
      </c>
      <c r="S592" s="1">
        <v>0.0</v>
      </c>
      <c r="T592" s="1">
        <v>4.2</v>
      </c>
      <c r="U592" s="1">
        <v>2.6</v>
      </c>
      <c r="V592" s="1">
        <v>2.5</v>
      </c>
      <c r="W592" s="1">
        <v>5.2</v>
      </c>
      <c r="X592" s="1">
        <v>35.0</v>
      </c>
      <c r="Y592" s="1">
        <v>78.0</v>
      </c>
      <c r="Z592" s="1">
        <v>98.0</v>
      </c>
      <c r="AA592" s="1">
        <v>0.48</v>
      </c>
      <c r="AB592" s="1">
        <v>0.24</v>
      </c>
      <c r="AC592" s="1">
        <v>0.72</v>
      </c>
      <c r="AD592" s="1">
        <v>0.24</v>
      </c>
      <c r="AE592" s="1">
        <v>0.48</v>
      </c>
      <c r="AF592" s="1">
        <v>0.5</v>
      </c>
      <c r="AG592" s="1">
        <v>0.3</v>
      </c>
      <c r="AH592" s="1">
        <v>0.8</v>
      </c>
      <c r="AI592" s="1">
        <v>0.31</v>
      </c>
      <c r="AJ592" s="1">
        <v>0.61</v>
      </c>
      <c r="AK592" s="2" t="s">
        <v>28</v>
      </c>
    </row>
    <row r="593" ht="15.75" customHeight="1">
      <c r="A593" s="1">
        <v>40.0</v>
      </c>
      <c r="B593" s="1" t="s">
        <v>39</v>
      </c>
      <c r="C593" s="1">
        <v>16.0</v>
      </c>
      <c r="D593" s="2" t="s">
        <v>476</v>
      </c>
      <c r="E593" s="1" t="s">
        <v>792</v>
      </c>
      <c r="F593" s="2" t="s">
        <v>72</v>
      </c>
      <c r="G593" s="1" t="s">
        <v>204</v>
      </c>
      <c r="H593" s="1">
        <v>4.0</v>
      </c>
      <c r="I593" s="1">
        <v>0.0</v>
      </c>
      <c r="J593" s="1">
        <v>37.0</v>
      </c>
      <c r="K593" s="1">
        <v>0.4</v>
      </c>
      <c r="L593" s="1">
        <v>0.0</v>
      </c>
      <c r="M593" s="1">
        <v>0.0</v>
      </c>
      <c r="N593" s="1">
        <v>0.0</v>
      </c>
      <c r="O593" s="1">
        <v>0.0</v>
      </c>
      <c r="P593" s="1">
        <v>0.0</v>
      </c>
      <c r="Q593" s="1">
        <v>0.0</v>
      </c>
      <c r="R593" s="1">
        <v>0.0</v>
      </c>
      <c r="S593" s="1">
        <v>0.0</v>
      </c>
      <c r="AA593" s="1">
        <v>0.0</v>
      </c>
      <c r="AB593" s="1">
        <v>0.0</v>
      </c>
      <c r="AC593" s="1">
        <v>0.0</v>
      </c>
      <c r="AD593" s="1">
        <v>0.0</v>
      </c>
      <c r="AE593" s="1">
        <v>0.0</v>
      </c>
      <c r="AK593" s="2" t="s">
        <v>28</v>
      </c>
    </row>
    <row r="594" ht="15.75" customHeight="1">
      <c r="A594" s="1">
        <v>40.0</v>
      </c>
      <c r="B594" s="1" t="s">
        <v>42</v>
      </c>
      <c r="C594" s="1">
        <v>17.0</v>
      </c>
      <c r="D594" s="2" t="s">
        <v>476</v>
      </c>
      <c r="E594" s="1" t="s">
        <v>793</v>
      </c>
      <c r="F594" s="2" t="s">
        <v>72</v>
      </c>
      <c r="G594" s="1" t="s">
        <v>105</v>
      </c>
      <c r="H594" s="1">
        <v>30.0</v>
      </c>
      <c r="I594" s="1">
        <v>13.0</v>
      </c>
      <c r="J594" s="1">
        <v>1266.0</v>
      </c>
      <c r="K594" s="1">
        <v>14.1</v>
      </c>
      <c r="L594" s="1">
        <v>4.0</v>
      </c>
      <c r="M594" s="1">
        <v>1.0</v>
      </c>
      <c r="N594" s="1">
        <v>5.0</v>
      </c>
      <c r="O594" s="1">
        <v>4.0</v>
      </c>
      <c r="P594" s="1">
        <v>0.0</v>
      </c>
      <c r="Q594" s="1">
        <v>0.0</v>
      </c>
      <c r="R594" s="1">
        <v>1.0</v>
      </c>
      <c r="S594" s="1">
        <v>0.0</v>
      </c>
      <c r="AA594" s="1">
        <v>0.28</v>
      </c>
      <c r="AB594" s="1">
        <v>0.07</v>
      </c>
      <c r="AC594" s="1">
        <v>0.36</v>
      </c>
      <c r="AD594" s="1">
        <v>0.28</v>
      </c>
      <c r="AE594" s="1">
        <v>0.36</v>
      </c>
      <c r="AK594" s="2" t="s">
        <v>28</v>
      </c>
    </row>
    <row r="595" ht="15.75" customHeight="1">
      <c r="A595" s="1">
        <v>40.0</v>
      </c>
      <c r="B595" s="1" t="s">
        <v>44</v>
      </c>
      <c r="C595" s="1">
        <v>18.0</v>
      </c>
      <c r="D595" s="2" t="s">
        <v>476</v>
      </c>
      <c r="E595" s="1" t="s">
        <v>794</v>
      </c>
      <c r="F595" s="2" t="s">
        <v>72</v>
      </c>
      <c r="G595" s="1" t="s">
        <v>155</v>
      </c>
      <c r="H595" s="1">
        <v>37.0</v>
      </c>
      <c r="I595" s="1">
        <v>31.0</v>
      </c>
      <c r="J595" s="1">
        <v>2678.0</v>
      </c>
      <c r="K595" s="1">
        <v>29.8</v>
      </c>
      <c r="L595" s="1">
        <v>5.0</v>
      </c>
      <c r="M595" s="1">
        <v>7.0</v>
      </c>
      <c r="N595" s="1">
        <v>12.0</v>
      </c>
      <c r="O595" s="1">
        <v>5.0</v>
      </c>
      <c r="P595" s="1">
        <v>0.0</v>
      </c>
      <c r="Q595" s="1">
        <v>0.0</v>
      </c>
      <c r="R595" s="1">
        <v>3.0</v>
      </c>
      <c r="S595" s="1">
        <v>0.0</v>
      </c>
      <c r="AA595" s="1">
        <v>0.17</v>
      </c>
      <c r="AB595" s="1">
        <v>0.24</v>
      </c>
      <c r="AC595" s="1">
        <v>0.4</v>
      </c>
      <c r="AD595" s="1">
        <v>0.17</v>
      </c>
      <c r="AE595" s="1">
        <v>0.4</v>
      </c>
      <c r="AK595" s="2" t="s">
        <v>28</v>
      </c>
    </row>
    <row r="596" ht="15.75" customHeight="1">
      <c r="A596" s="1">
        <v>40.0</v>
      </c>
      <c r="B596" s="1" t="s">
        <v>46</v>
      </c>
      <c r="C596" s="1">
        <v>19.0</v>
      </c>
      <c r="D596" s="2" t="s">
        <v>476</v>
      </c>
      <c r="E596" s="1" t="s">
        <v>795</v>
      </c>
      <c r="F596" s="2" t="s">
        <v>72</v>
      </c>
      <c r="G596" s="1" t="s">
        <v>33</v>
      </c>
      <c r="H596" s="1">
        <v>38.0</v>
      </c>
      <c r="I596" s="1">
        <v>35.0</v>
      </c>
      <c r="J596" s="1">
        <v>3066.0</v>
      </c>
      <c r="K596" s="1">
        <v>34.1</v>
      </c>
      <c r="L596" s="1">
        <v>7.0</v>
      </c>
      <c r="M596" s="1">
        <v>8.0</v>
      </c>
      <c r="N596" s="1">
        <v>15.0</v>
      </c>
      <c r="O596" s="1">
        <v>7.0</v>
      </c>
      <c r="P596" s="1">
        <v>0.0</v>
      </c>
      <c r="Q596" s="1">
        <v>0.0</v>
      </c>
      <c r="R596" s="1">
        <v>2.0</v>
      </c>
      <c r="S596" s="1">
        <v>0.0</v>
      </c>
      <c r="AA596" s="1">
        <v>0.21</v>
      </c>
      <c r="AB596" s="1">
        <v>0.23</v>
      </c>
      <c r="AC596" s="1">
        <v>0.44</v>
      </c>
      <c r="AD596" s="1">
        <v>0.21</v>
      </c>
      <c r="AE596" s="1">
        <v>0.44</v>
      </c>
      <c r="AK596" s="2" t="s">
        <v>28</v>
      </c>
    </row>
    <row r="597" ht="15.75" customHeight="1">
      <c r="A597" s="1">
        <v>40.0</v>
      </c>
      <c r="B597" s="1" t="s">
        <v>48</v>
      </c>
      <c r="C597" s="1">
        <v>20.0</v>
      </c>
      <c r="D597" s="2" t="s">
        <v>476</v>
      </c>
      <c r="E597" s="1" t="s">
        <v>796</v>
      </c>
      <c r="F597" s="2" t="s">
        <v>72</v>
      </c>
      <c r="G597" s="1" t="s">
        <v>41</v>
      </c>
      <c r="H597" s="1">
        <v>38.0</v>
      </c>
      <c r="I597" s="1">
        <v>35.0</v>
      </c>
      <c r="J597" s="1">
        <v>3207.0</v>
      </c>
      <c r="K597" s="1">
        <v>35.6</v>
      </c>
      <c r="L597" s="1">
        <v>20.0</v>
      </c>
      <c r="M597" s="1">
        <v>15.0</v>
      </c>
      <c r="N597" s="1">
        <v>35.0</v>
      </c>
      <c r="O597" s="1">
        <v>11.0</v>
      </c>
      <c r="P597" s="1">
        <v>9.0</v>
      </c>
      <c r="Q597" s="1">
        <v>9.0</v>
      </c>
      <c r="R597" s="1">
        <v>2.0</v>
      </c>
      <c r="S597" s="1">
        <v>0.0</v>
      </c>
      <c r="AA597" s="1">
        <v>0.56</v>
      </c>
      <c r="AB597" s="1">
        <v>0.42</v>
      </c>
      <c r="AC597" s="1">
        <v>0.98</v>
      </c>
      <c r="AD597" s="1">
        <v>0.31</v>
      </c>
      <c r="AE597" s="1">
        <v>0.73</v>
      </c>
      <c r="AK597" s="2" t="s">
        <v>28</v>
      </c>
    </row>
    <row r="598" ht="15.75" customHeight="1">
      <c r="A598" s="1">
        <v>40.0</v>
      </c>
      <c r="B598" s="1" t="s">
        <v>50</v>
      </c>
      <c r="C598" s="1">
        <v>21.0</v>
      </c>
      <c r="D598" s="2" t="s">
        <v>148</v>
      </c>
      <c r="E598" s="1" t="s">
        <v>797</v>
      </c>
      <c r="F598" s="2" t="s">
        <v>150</v>
      </c>
      <c r="G598" s="1" t="s">
        <v>41</v>
      </c>
      <c r="H598" s="1">
        <v>34.0</v>
      </c>
      <c r="I598" s="1">
        <v>31.0</v>
      </c>
      <c r="J598" s="1">
        <v>2624.0</v>
      </c>
      <c r="K598" s="1">
        <v>29.2</v>
      </c>
      <c r="L598" s="1">
        <v>9.0</v>
      </c>
      <c r="M598" s="1">
        <v>11.0</v>
      </c>
      <c r="N598" s="1">
        <v>20.0</v>
      </c>
      <c r="O598" s="1">
        <v>7.0</v>
      </c>
      <c r="P598" s="1">
        <v>2.0</v>
      </c>
      <c r="Q598" s="1">
        <v>2.0</v>
      </c>
      <c r="R598" s="1">
        <v>2.0</v>
      </c>
      <c r="S598" s="1">
        <v>0.0</v>
      </c>
      <c r="AA598" s="1">
        <v>0.31</v>
      </c>
      <c r="AB598" s="1">
        <v>0.38</v>
      </c>
      <c r="AC598" s="1">
        <v>0.69</v>
      </c>
      <c r="AD598" s="1">
        <v>0.24</v>
      </c>
      <c r="AE598" s="1">
        <v>0.62</v>
      </c>
      <c r="AK598" s="2" t="s">
        <v>28</v>
      </c>
    </row>
    <row r="599" ht="15.75" customHeight="1">
      <c r="A599" s="1">
        <v>40.0</v>
      </c>
      <c r="B599" s="1" t="s">
        <v>52</v>
      </c>
      <c r="C599" s="1">
        <v>22.0</v>
      </c>
      <c r="D599" s="2" t="s">
        <v>148</v>
      </c>
      <c r="E599" s="1" t="s">
        <v>798</v>
      </c>
      <c r="F599" s="2" t="s">
        <v>150</v>
      </c>
      <c r="G599" s="1" t="s">
        <v>41</v>
      </c>
      <c r="H599" s="1">
        <v>35.0</v>
      </c>
      <c r="I599" s="1">
        <v>32.0</v>
      </c>
      <c r="J599" s="1">
        <v>2887.0</v>
      </c>
      <c r="K599" s="1">
        <v>32.1</v>
      </c>
      <c r="L599" s="1">
        <v>14.0</v>
      </c>
      <c r="M599" s="1">
        <v>7.0</v>
      </c>
      <c r="N599" s="1">
        <v>21.0</v>
      </c>
      <c r="O599" s="1">
        <v>10.0</v>
      </c>
      <c r="P599" s="1">
        <v>4.0</v>
      </c>
      <c r="Q599" s="1">
        <v>4.0</v>
      </c>
      <c r="R599" s="1">
        <v>2.0</v>
      </c>
      <c r="S599" s="1">
        <v>0.0</v>
      </c>
      <c r="AA599" s="1">
        <v>0.44</v>
      </c>
      <c r="AB599" s="1">
        <v>0.22</v>
      </c>
      <c r="AC599" s="1">
        <v>0.65</v>
      </c>
      <c r="AD599" s="1">
        <v>0.31</v>
      </c>
      <c r="AE599" s="1">
        <v>0.53</v>
      </c>
      <c r="AK599" s="2" t="s">
        <v>28</v>
      </c>
    </row>
    <row r="600" ht="15.75" customHeight="1">
      <c r="A600" s="1">
        <v>40.0</v>
      </c>
      <c r="B600" s="1" t="s">
        <v>54</v>
      </c>
      <c r="C600" s="1">
        <v>23.0</v>
      </c>
      <c r="D600" s="2" t="s">
        <v>148</v>
      </c>
      <c r="E600" s="1" t="s">
        <v>799</v>
      </c>
      <c r="F600" s="2" t="s">
        <v>150</v>
      </c>
      <c r="G600" s="1" t="s">
        <v>33</v>
      </c>
      <c r="H600" s="1">
        <v>38.0</v>
      </c>
      <c r="I600" s="1">
        <v>38.0</v>
      </c>
      <c r="J600" s="1">
        <v>3367.0</v>
      </c>
      <c r="K600" s="1">
        <v>37.4</v>
      </c>
      <c r="L600" s="1">
        <v>14.0</v>
      </c>
      <c r="M600" s="1">
        <v>9.0</v>
      </c>
      <c r="N600" s="1">
        <v>23.0</v>
      </c>
      <c r="O600" s="1">
        <v>11.0</v>
      </c>
      <c r="P600" s="1">
        <v>3.0</v>
      </c>
      <c r="Q600" s="1">
        <v>4.0</v>
      </c>
      <c r="R600" s="1">
        <v>2.0</v>
      </c>
      <c r="S600" s="1">
        <v>0.0</v>
      </c>
      <c r="AA600" s="1">
        <v>0.37</v>
      </c>
      <c r="AB600" s="1">
        <v>0.24</v>
      </c>
      <c r="AC600" s="1">
        <v>0.61</v>
      </c>
      <c r="AD600" s="1">
        <v>0.29</v>
      </c>
      <c r="AE600" s="1">
        <v>0.53</v>
      </c>
      <c r="AK600" s="2" t="s">
        <v>28</v>
      </c>
    </row>
    <row r="601" ht="15.75" customHeight="1">
      <c r="A601" s="1">
        <v>40.0</v>
      </c>
      <c r="B601" s="1" t="s">
        <v>57</v>
      </c>
      <c r="C601" s="1">
        <v>24.0</v>
      </c>
      <c r="D601" s="2" t="s">
        <v>148</v>
      </c>
      <c r="E601" s="1" t="s">
        <v>800</v>
      </c>
      <c r="F601" s="2" t="s">
        <v>150</v>
      </c>
      <c r="G601" s="1" t="s">
        <v>417</v>
      </c>
      <c r="H601" s="1">
        <v>31.0</v>
      </c>
      <c r="I601" s="1">
        <v>25.0</v>
      </c>
      <c r="J601" s="1">
        <v>2191.0</v>
      </c>
      <c r="K601" s="1">
        <v>24.3</v>
      </c>
      <c r="L601" s="1">
        <v>4.0</v>
      </c>
      <c r="M601" s="1">
        <v>3.0</v>
      </c>
      <c r="N601" s="1">
        <v>7.0</v>
      </c>
      <c r="O601" s="1">
        <v>4.0</v>
      </c>
      <c r="P601" s="1">
        <v>0.0</v>
      </c>
      <c r="Q601" s="1">
        <v>0.0</v>
      </c>
      <c r="R601" s="1">
        <v>2.0</v>
      </c>
      <c r="S601" s="1">
        <v>0.0</v>
      </c>
      <c r="AA601" s="1">
        <v>0.16</v>
      </c>
      <c r="AB601" s="1">
        <v>0.12</v>
      </c>
      <c r="AC601" s="1">
        <v>0.29</v>
      </c>
      <c r="AD601" s="1">
        <v>0.16</v>
      </c>
      <c r="AE601" s="1">
        <v>0.29</v>
      </c>
      <c r="AK601" s="2" t="s">
        <v>28</v>
      </c>
    </row>
    <row r="602" ht="15.75" customHeight="1">
      <c r="A602" s="1">
        <v>40.0</v>
      </c>
      <c r="B602" s="1" t="s">
        <v>59</v>
      </c>
      <c r="C602" s="1">
        <v>25.0</v>
      </c>
      <c r="D602" s="2" t="s">
        <v>148</v>
      </c>
      <c r="E602" s="1" t="s">
        <v>801</v>
      </c>
      <c r="F602" s="2" t="s">
        <v>150</v>
      </c>
      <c r="G602" s="1" t="s">
        <v>33</v>
      </c>
      <c r="H602" s="1">
        <v>36.0</v>
      </c>
      <c r="I602" s="1">
        <v>36.0</v>
      </c>
      <c r="J602" s="1">
        <v>2982.0</v>
      </c>
      <c r="K602" s="1">
        <v>33.1</v>
      </c>
      <c r="L602" s="1">
        <v>16.0</v>
      </c>
      <c r="M602" s="1">
        <v>5.0</v>
      </c>
      <c r="N602" s="1">
        <v>21.0</v>
      </c>
      <c r="O602" s="1">
        <v>14.0</v>
      </c>
      <c r="P602" s="1">
        <v>2.0</v>
      </c>
      <c r="Q602" s="1">
        <v>3.0</v>
      </c>
      <c r="R602" s="1">
        <v>3.0</v>
      </c>
      <c r="S602" s="1">
        <v>0.0</v>
      </c>
      <c r="AA602" s="1">
        <v>0.48</v>
      </c>
      <c r="AB602" s="1">
        <v>0.15</v>
      </c>
      <c r="AC602" s="1">
        <v>0.63</v>
      </c>
      <c r="AD602" s="1">
        <v>0.42</v>
      </c>
      <c r="AE602" s="1">
        <v>0.57</v>
      </c>
      <c r="AK602" s="2" t="s">
        <v>28</v>
      </c>
    </row>
    <row r="603" ht="15.75" customHeight="1">
      <c r="A603" s="1">
        <v>40.0</v>
      </c>
      <c r="B603" s="1" t="s">
        <v>61</v>
      </c>
      <c r="C603" s="1">
        <v>26.0</v>
      </c>
      <c r="D603" s="2" t="s">
        <v>148</v>
      </c>
      <c r="E603" s="1" t="s">
        <v>802</v>
      </c>
      <c r="F603" s="2" t="s">
        <v>573</v>
      </c>
      <c r="G603" s="1" t="s">
        <v>226</v>
      </c>
      <c r="H603" s="1">
        <v>1.0</v>
      </c>
      <c r="I603" s="1">
        <v>1.0</v>
      </c>
      <c r="J603" s="1">
        <v>73.0</v>
      </c>
      <c r="K603" s="1">
        <v>0.8</v>
      </c>
      <c r="L603" s="1">
        <v>0.0</v>
      </c>
      <c r="M603" s="1">
        <v>0.0</v>
      </c>
      <c r="N603" s="1">
        <v>0.0</v>
      </c>
      <c r="O603" s="1">
        <v>0.0</v>
      </c>
      <c r="P603" s="1">
        <v>0.0</v>
      </c>
      <c r="Q603" s="1">
        <v>0.0</v>
      </c>
      <c r="R603" s="1">
        <v>0.0</v>
      </c>
      <c r="S603" s="1">
        <v>0.0</v>
      </c>
      <c r="AA603" s="1">
        <v>0.0</v>
      </c>
      <c r="AB603" s="1">
        <v>0.0</v>
      </c>
      <c r="AC603" s="1">
        <v>0.0</v>
      </c>
      <c r="AD603" s="1">
        <v>0.0</v>
      </c>
      <c r="AE603" s="1">
        <v>0.0</v>
      </c>
      <c r="AK603" s="2" t="s">
        <v>28</v>
      </c>
    </row>
    <row r="604" ht="15.75" customHeight="1">
      <c r="A604" s="1">
        <v>40.0</v>
      </c>
      <c r="B604" s="1" t="s">
        <v>61</v>
      </c>
      <c r="C604" s="1">
        <v>26.0</v>
      </c>
      <c r="D604" s="2" t="s">
        <v>148</v>
      </c>
      <c r="E604" s="1" t="s">
        <v>803</v>
      </c>
      <c r="F604" s="2" t="s">
        <v>150</v>
      </c>
      <c r="G604" s="1" t="s">
        <v>105</v>
      </c>
      <c r="H604" s="1">
        <v>34.0</v>
      </c>
      <c r="I604" s="1">
        <v>28.0</v>
      </c>
      <c r="J604" s="1">
        <v>2422.0</v>
      </c>
      <c r="K604" s="1">
        <v>26.9</v>
      </c>
      <c r="L604" s="1">
        <v>12.0</v>
      </c>
      <c r="M604" s="1">
        <v>4.0</v>
      </c>
      <c r="N604" s="1">
        <v>16.0</v>
      </c>
      <c r="O604" s="1">
        <v>10.0</v>
      </c>
      <c r="P604" s="1">
        <v>2.0</v>
      </c>
      <c r="Q604" s="1">
        <v>2.0</v>
      </c>
      <c r="R604" s="1">
        <v>2.0</v>
      </c>
      <c r="S604" s="1">
        <v>0.0</v>
      </c>
      <c r="T604" s="1">
        <v>7.7</v>
      </c>
      <c r="U604" s="1">
        <v>6.2</v>
      </c>
      <c r="V604" s="1">
        <v>6.4</v>
      </c>
      <c r="W604" s="1">
        <v>12.6</v>
      </c>
      <c r="X604" s="1">
        <v>201.0</v>
      </c>
      <c r="Y604" s="1">
        <v>218.0</v>
      </c>
      <c r="Z604" s="1">
        <v>302.0</v>
      </c>
      <c r="AA604" s="1">
        <v>0.45</v>
      </c>
      <c r="AB604" s="1">
        <v>0.15</v>
      </c>
      <c r="AC604" s="1">
        <v>0.59</v>
      </c>
      <c r="AD604" s="1">
        <v>0.37</v>
      </c>
      <c r="AE604" s="1">
        <v>0.52</v>
      </c>
      <c r="AF604" s="1">
        <v>0.29</v>
      </c>
      <c r="AG604" s="1">
        <v>0.24</v>
      </c>
      <c r="AH604" s="1">
        <v>0.52</v>
      </c>
      <c r="AI604" s="1">
        <v>0.23</v>
      </c>
      <c r="AJ604" s="1">
        <v>0.47</v>
      </c>
      <c r="AK604" s="2" t="s">
        <v>28</v>
      </c>
    </row>
    <row r="605" ht="15.75" customHeight="1">
      <c r="A605" s="1">
        <v>40.0</v>
      </c>
      <c r="B605" s="1" t="s">
        <v>63</v>
      </c>
      <c r="C605" s="1">
        <v>27.0</v>
      </c>
      <c r="D605" s="2" t="s">
        <v>148</v>
      </c>
      <c r="E605" s="1" t="s">
        <v>804</v>
      </c>
      <c r="F605" s="2" t="s">
        <v>150</v>
      </c>
      <c r="G605" s="1" t="s">
        <v>41</v>
      </c>
      <c r="H605" s="1">
        <v>37.0</v>
      </c>
      <c r="I605" s="1">
        <v>32.0</v>
      </c>
      <c r="J605" s="1">
        <v>2923.0</v>
      </c>
      <c r="K605" s="1">
        <v>32.5</v>
      </c>
      <c r="L605" s="1">
        <v>16.0</v>
      </c>
      <c r="M605" s="1">
        <v>15.0</v>
      </c>
      <c r="N605" s="1">
        <v>31.0</v>
      </c>
      <c r="O605" s="1">
        <v>12.0</v>
      </c>
      <c r="P605" s="1">
        <v>4.0</v>
      </c>
      <c r="Q605" s="1">
        <v>4.0</v>
      </c>
      <c r="R605" s="1">
        <v>2.0</v>
      </c>
      <c r="S605" s="1">
        <v>0.0</v>
      </c>
      <c r="T605" s="1">
        <v>10.5</v>
      </c>
      <c r="U605" s="1">
        <v>7.4</v>
      </c>
      <c r="V605" s="1">
        <v>10.0</v>
      </c>
      <c r="W605" s="1">
        <v>17.4</v>
      </c>
      <c r="X605" s="1">
        <v>276.0</v>
      </c>
      <c r="Y605" s="1">
        <v>249.0</v>
      </c>
      <c r="Z605" s="1">
        <v>439.0</v>
      </c>
      <c r="AA605" s="1">
        <v>0.49</v>
      </c>
      <c r="AB605" s="1">
        <v>0.46</v>
      </c>
      <c r="AC605" s="1">
        <v>0.95</v>
      </c>
      <c r="AD605" s="1">
        <v>0.37</v>
      </c>
      <c r="AE605" s="1">
        <v>0.83</v>
      </c>
      <c r="AF605" s="1">
        <v>0.32</v>
      </c>
      <c r="AG605" s="1">
        <v>0.31</v>
      </c>
      <c r="AH605" s="1">
        <v>0.63</v>
      </c>
      <c r="AI605" s="1">
        <v>0.23</v>
      </c>
      <c r="AJ605" s="1">
        <v>0.53</v>
      </c>
      <c r="AK605" s="2" t="s">
        <v>28</v>
      </c>
    </row>
    <row r="606" ht="15.75" customHeight="1">
      <c r="A606" s="1">
        <v>40.0</v>
      </c>
      <c r="B606" s="1" t="s">
        <v>65</v>
      </c>
      <c r="C606" s="1">
        <v>28.0</v>
      </c>
      <c r="D606" s="2" t="s">
        <v>86</v>
      </c>
      <c r="E606" s="1" t="s">
        <v>805</v>
      </c>
      <c r="F606" s="2" t="s">
        <v>32</v>
      </c>
      <c r="G606" s="1" t="s">
        <v>33</v>
      </c>
      <c r="H606" s="1">
        <v>16.0</v>
      </c>
      <c r="I606" s="1">
        <v>14.0</v>
      </c>
      <c r="J606" s="1">
        <v>1077.0</v>
      </c>
      <c r="K606" s="1">
        <v>12.0</v>
      </c>
      <c r="L606" s="1">
        <v>1.0</v>
      </c>
      <c r="M606" s="1">
        <v>3.0</v>
      </c>
      <c r="N606" s="1">
        <v>4.0</v>
      </c>
      <c r="O606" s="1">
        <v>1.0</v>
      </c>
      <c r="P606" s="1">
        <v>0.0</v>
      </c>
      <c r="Q606" s="1">
        <v>0.0</v>
      </c>
      <c r="R606" s="1">
        <v>0.0</v>
      </c>
      <c r="S606" s="1">
        <v>0.0</v>
      </c>
      <c r="T606" s="1">
        <v>2.1</v>
      </c>
      <c r="U606" s="1">
        <v>2.1</v>
      </c>
      <c r="V606" s="1">
        <v>3.0</v>
      </c>
      <c r="W606" s="1">
        <v>5.0</v>
      </c>
      <c r="X606" s="1">
        <v>86.0</v>
      </c>
      <c r="Y606" s="1">
        <v>59.0</v>
      </c>
      <c r="Z606" s="1">
        <v>162.0</v>
      </c>
      <c r="AA606" s="1">
        <v>0.08</v>
      </c>
      <c r="AB606" s="1">
        <v>0.25</v>
      </c>
      <c r="AC606" s="1">
        <v>0.33</v>
      </c>
      <c r="AD606" s="1">
        <v>0.08</v>
      </c>
      <c r="AE606" s="1">
        <v>0.33</v>
      </c>
      <c r="AF606" s="1">
        <v>0.17</v>
      </c>
      <c r="AG606" s="1">
        <v>0.25</v>
      </c>
      <c r="AH606" s="1">
        <v>0.42</v>
      </c>
      <c r="AI606" s="1">
        <v>0.17</v>
      </c>
      <c r="AJ606" s="1">
        <v>0.42</v>
      </c>
      <c r="AK606" s="2" t="s">
        <v>28</v>
      </c>
    </row>
    <row r="607" ht="15.75" customHeight="1">
      <c r="A607" s="1">
        <v>40.0</v>
      </c>
      <c r="B607" s="1" t="s">
        <v>67</v>
      </c>
      <c r="C607" s="1">
        <v>29.0</v>
      </c>
      <c r="D607" s="2" t="s">
        <v>86</v>
      </c>
      <c r="E607" s="1" t="s">
        <v>806</v>
      </c>
      <c r="F607" s="2" t="s">
        <v>32</v>
      </c>
      <c r="G607" s="1" t="s">
        <v>38</v>
      </c>
      <c r="H607" s="1">
        <v>14.0</v>
      </c>
      <c r="I607" s="1">
        <v>7.0</v>
      </c>
      <c r="J607" s="1">
        <v>532.0</v>
      </c>
      <c r="K607" s="1">
        <v>5.9</v>
      </c>
      <c r="L607" s="1">
        <v>3.0</v>
      </c>
      <c r="M607" s="1">
        <v>2.0</v>
      </c>
      <c r="N607" s="1">
        <v>5.0</v>
      </c>
      <c r="O607" s="1">
        <v>3.0</v>
      </c>
      <c r="P607" s="1">
        <v>0.0</v>
      </c>
      <c r="Q607" s="1">
        <v>0.0</v>
      </c>
      <c r="R607" s="1">
        <v>0.0</v>
      </c>
      <c r="S607" s="1">
        <v>0.0</v>
      </c>
      <c r="T607" s="1">
        <v>1.2</v>
      </c>
      <c r="U607" s="1">
        <v>1.2</v>
      </c>
      <c r="V607" s="1">
        <v>0.8</v>
      </c>
      <c r="W607" s="1">
        <v>2.0</v>
      </c>
      <c r="X607" s="1">
        <v>25.0</v>
      </c>
      <c r="Y607" s="1">
        <v>20.0</v>
      </c>
      <c r="Z607" s="1">
        <v>71.0</v>
      </c>
      <c r="AA607" s="1">
        <v>0.51</v>
      </c>
      <c r="AB607" s="1">
        <v>0.34</v>
      </c>
      <c r="AC607" s="1">
        <v>0.85</v>
      </c>
      <c r="AD607" s="1">
        <v>0.51</v>
      </c>
      <c r="AE607" s="1">
        <v>0.85</v>
      </c>
      <c r="AF607" s="1">
        <v>0.21</v>
      </c>
      <c r="AG607" s="1">
        <v>0.14</v>
      </c>
      <c r="AH607" s="1">
        <v>0.34</v>
      </c>
      <c r="AI607" s="1">
        <v>0.21</v>
      </c>
      <c r="AJ607" s="1">
        <v>0.34</v>
      </c>
      <c r="AK607" s="2" t="s">
        <v>28</v>
      </c>
    </row>
    <row r="608" ht="15.75" customHeight="1">
      <c r="A608" s="1">
        <v>40.0</v>
      </c>
      <c r="B608" s="1" t="s">
        <v>69</v>
      </c>
      <c r="C608" s="1">
        <v>30.0</v>
      </c>
      <c r="D608" s="2" t="s">
        <v>86</v>
      </c>
      <c r="E608" s="1" t="s">
        <v>807</v>
      </c>
      <c r="F608" s="2" t="s">
        <v>32</v>
      </c>
      <c r="G608" s="1" t="s">
        <v>33</v>
      </c>
      <c r="H608" s="1">
        <v>18.0</v>
      </c>
      <c r="I608" s="1">
        <v>7.0</v>
      </c>
      <c r="J608" s="1">
        <v>717.0</v>
      </c>
      <c r="K608" s="1">
        <v>8.0</v>
      </c>
      <c r="L608" s="1">
        <v>0.0</v>
      </c>
      <c r="M608" s="1">
        <v>1.0</v>
      </c>
      <c r="N608" s="1">
        <v>1.0</v>
      </c>
      <c r="O608" s="1">
        <v>0.0</v>
      </c>
      <c r="P608" s="1">
        <v>0.0</v>
      </c>
      <c r="Q608" s="1">
        <v>0.0</v>
      </c>
      <c r="R608" s="1">
        <v>3.0</v>
      </c>
      <c r="S608" s="1">
        <v>0.0</v>
      </c>
      <c r="T608" s="1">
        <v>1.0</v>
      </c>
      <c r="U608" s="1">
        <v>1.0</v>
      </c>
      <c r="V608" s="1">
        <v>2.0</v>
      </c>
      <c r="W608" s="1">
        <v>3.0</v>
      </c>
      <c r="X608" s="1">
        <v>41.0</v>
      </c>
      <c r="Y608" s="1">
        <v>34.0</v>
      </c>
      <c r="Z608" s="1">
        <v>99.0</v>
      </c>
      <c r="AA608" s="1">
        <v>0.0</v>
      </c>
      <c r="AB608" s="1">
        <v>0.13</v>
      </c>
      <c r="AC608" s="1">
        <v>0.13</v>
      </c>
      <c r="AD608" s="1">
        <v>0.0</v>
      </c>
      <c r="AE608" s="1">
        <v>0.13</v>
      </c>
      <c r="AF608" s="1">
        <v>0.13</v>
      </c>
      <c r="AG608" s="1">
        <v>0.25</v>
      </c>
      <c r="AH608" s="1">
        <v>0.38</v>
      </c>
      <c r="AI608" s="1">
        <v>0.13</v>
      </c>
      <c r="AJ608" s="1">
        <v>0.38</v>
      </c>
      <c r="AK608" s="2" t="s">
        <v>28</v>
      </c>
    </row>
    <row r="609" ht="15.75" customHeight="1">
      <c r="A609" s="1">
        <v>40.0</v>
      </c>
      <c r="B609" s="1" t="s">
        <v>73</v>
      </c>
      <c r="C609" s="1">
        <v>31.0</v>
      </c>
      <c r="D609" s="2" t="s">
        <v>86</v>
      </c>
      <c r="E609" s="1" t="s">
        <v>808</v>
      </c>
      <c r="F609" s="2" t="s">
        <v>32</v>
      </c>
      <c r="G609" s="1" t="s">
        <v>38</v>
      </c>
      <c r="H609" s="1">
        <v>6.0</v>
      </c>
      <c r="I609" s="1">
        <v>2.0</v>
      </c>
      <c r="J609" s="1">
        <v>196.0</v>
      </c>
      <c r="K609" s="1">
        <v>2.2</v>
      </c>
      <c r="L609" s="1">
        <v>0.0</v>
      </c>
      <c r="M609" s="1">
        <v>1.0</v>
      </c>
      <c r="N609" s="1">
        <v>1.0</v>
      </c>
      <c r="O609" s="1">
        <v>0.0</v>
      </c>
      <c r="P609" s="1">
        <v>0.0</v>
      </c>
      <c r="Q609" s="1">
        <v>1.0</v>
      </c>
      <c r="R609" s="1">
        <v>0.0</v>
      </c>
      <c r="S609" s="1">
        <v>0.0</v>
      </c>
      <c r="T609" s="1">
        <v>1.0</v>
      </c>
      <c r="U609" s="1">
        <v>0.2</v>
      </c>
      <c r="V609" s="1">
        <v>0.5</v>
      </c>
      <c r="W609" s="1">
        <v>0.7</v>
      </c>
      <c r="X609" s="1">
        <v>6.0</v>
      </c>
      <c r="Y609" s="1">
        <v>8.0</v>
      </c>
      <c r="Z609" s="1">
        <v>25.0</v>
      </c>
      <c r="AA609" s="1">
        <v>0.0</v>
      </c>
      <c r="AB609" s="1">
        <v>0.46</v>
      </c>
      <c r="AC609" s="1">
        <v>0.46</v>
      </c>
      <c r="AD609" s="1">
        <v>0.0</v>
      </c>
      <c r="AE609" s="1">
        <v>0.46</v>
      </c>
      <c r="AF609" s="1">
        <v>0.45</v>
      </c>
      <c r="AG609" s="1">
        <v>0.23</v>
      </c>
      <c r="AH609" s="1">
        <v>0.67</v>
      </c>
      <c r="AI609" s="1">
        <v>0.08</v>
      </c>
      <c r="AJ609" s="1">
        <v>0.31</v>
      </c>
      <c r="AK609" s="2" t="s">
        <v>28</v>
      </c>
    </row>
    <row r="610" ht="15.75" customHeight="1">
      <c r="A610" s="1">
        <v>41.0</v>
      </c>
      <c r="B610" s="1" t="s">
        <v>39</v>
      </c>
      <c r="C610" s="1">
        <v>21.0</v>
      </c>
      <c r="D610" s="2" t="s">
        <v>809</v>
      </c>
      <c r="E610" s="1" t="s">
        <v>810</v>
      </c>
      <c r="F610" s="2" t="s">
        <v>115</v>
      </c>
      <c r="G610" s="1" t="s">
        <v>105</v>
      </c>
      <c r="H610" s="1">
        <v>28.0</v>
      </c>
      <c r="I610" s="1">
        <v>17.0</v>
      </c>
      <c r="J610" s="1">
        <v>1811.0</v>
      </c>
      <c r="K610" s="1">
        <v>20.1</v>
      </c>
      <c r="L610" s="1">
        <v>8.0</v>
      </c>
      <c r="M610" s="1">
        <v>5.0</v>
      </c>
      <c r="N610" s="1">
        <v>13.0</v>
      </c>
      <c r="O610" s="1">
        <v>8.0</v>
      </c>
      <c r="P610" s="1">
        <v>0.0</v>
      </c>
      <c r="Q610" s="1">
        <v>0.0</v>
      </c>
      <c r="R610" s="1">
        <v>3.0</v>
      </c>
      <c r="S610" s="1">
        <v>0.0</v>
      </c>
      <c r="AA610" s="1">
        <v>0.4</v>
      </c>
      <c r="AB610" s="1">
        <v>0.25</v>
      </c>
      <c r="AC610" s="1">
        <v>0.65</v>
      </c>
      <c r="AD610" s="1">
        <v>0.4</v>
      </c>
      <c r="AE610" s="1">
        <v>0.65</v>
      </c>
      <c r="AK610" s="2" t="s">
        <v>28</v>
      </c>
    </row>
    <row r="611" ht="15.75" customHeight="1">
      <c r="A611" s="1">
        <v>41.0</v>
      </c>
      <c r="B611" s="1" t="s">
        <v>42</v>
      </c>
      <c r="C611" s="1">
        <v>22.0</v>
      </c>
      <c r="D611" s="2" t="s">
        <v>809</v>
      </c>
      <c r="E611" s="1" t="s">
        <v>811</v>
      </c>
      <c r="F611" s="2" t="s">
        <v>115</v>
      </c>
      <c r="G611" s="1" t="s">
        <v>33</v>
      </c>
      <c r="H611" s="1">
        <v>32.0</v>
      </c>
      <c r="I611" s="1">
        <v>29.0</v>
      </c>
      <c r="J611" s="1">
        <v>2629.0</v>
      </c>
      <c r="K611" s="1">
        <v>29.2</v>
      </c>
      <c r="L611" s="1">
        <v>26.0</v>
      </c>
      <c r="M611" s="1">
        <v>6.0</v>
      </c>
      <c r="N611" s="1">
        <v>32.0</v>
      </c>
      <c r="O611" s="1">
        <v>26.0</v>
      </c>
      <c r="P611" s="1">
        <v>0.0</v>
      </c>
      <c r="Q611" s="1">
        <v>1.0</v>
      </c>
      <c r="R611" s="1">
        <v>4.0</v>
      </c>
      <c r="S611" s="1">
        <v>0.0</v>
      </c>
      <c r="AA611" s="1">
        <v>0.89</v>
      </c>
      <c r="AB611" s="1">
        <v>0.21</v>
      </c>
      <c r="AC611" s="1">
        <v>1.1</v>
      </c>
      <c r="AD611" s="1">
        <v>0.89</v>
      </c>
      <c r="AE611" s="1">
        <v>1.1</v>
      </c>
      <c r="AK611" s="2" t="s">
        <v>28</v>
      </c>
    </row>
    <row r="612" ht="15.75" customHeight="1">
      <c r="A612" s="1">
        <v>41.0</v>
      </c>
      <c r="B612" s="1" t="s">
        <v>44</v>
      </c>
      <c r="C612" s="1">
        <v>23.0</v>
      </c>
      <c r="D612" s="2" t="s">
        <v>809</v>
      </c>
      <c r="E612" s="1" t="s">
        <v>812</v>
      </c>
      <c r="F612" s="2" t="s">
        <v>115</v>
      </c>
      <c r="G612" s="1" t="s">
        <v>226</v>
      </c>
      <c r="H612" s="1">
        <v>34.0</v>
      </c>
      <c r="I612" s="1">
        <v>33.0</v>
      </c>
      <c r="J612" s="1">
        <v>3002.0</v>
      </c>
      <c r="K612" s="1">
        <v>33.4</v>
      </c>
      <c r="L612" s="1">
        <v>22.0</v>
      </c>
      <c r="M612" s="1">
        <v>6.0</v>
      </c>
      <c r="N612" s="1">
        <v>28.0</v>
      </c>
      <c r="O612" s="1">
        <v>20.0</v>
      </c>
      <c r="P612" s="1">
        <v>2.0</v>
      </c>
      <c r="Q612" s="1">
        <v>2.0</v>
      </c>
      <c r="R612" s="1">
        <v>4.0</v>
      </c>
      <c r="S612" s="1">
        <v>0.0</v>
      </c>
      <c r="AA612" s="1">
        <v>0.66</v>
      </c>
      <c r="AB612" s="1">
        <v>0.18</v>
      </c>
      <c r="AC612" s="1">
        <v>0.84</v>
      </c>
      <c r="AD612" s="1">
        <v>0.6</v>
      </c>
      <c r="AE612" s="1">
        <v>0.78</v>
      </c>
      <c r="AK612" s="2" t="s">
        <v>28</v>
      </c>
    </row>
    <row r="613" ht="15.75" customHeight="1">
      <c r="A613" s="1">
        <v>41.0</v>
      </c>
      <c r="B613" s="1" t="s">
        <v>46</v>
      </c>
      <c r="C613" s="1">
        <v>24.0</v>
      </c>
      <c r="D613" s="2" t="s">
        <v>809</v>
      </c>
      <c r="E613" s="1" t="s">
        <v>813</v>
      </c>
      <c r="F613" s="2" t="s">
        <v>115</v>
      </c>
      <c r="G613" s="1" t="s">
        <v>244</v>
      </c>
      <c r="H613" s="1">
        <v>17.0</v>
      </c>
      <c r="I613" s="1">
        <v>17.0</v>
      </c>
      <c r="J613" s="1">
        <v>1516.0</v>
      </c>
      <c r="K613" s="1">
        <v>16.8</v>
      </c>
      <c r="L613" s="1">
        <v>10.0</v>
      </c>
      <c r="M613" s="1">
        <v>0.0</v>
      </c>
      <c r="N613" s="1">
        <v>10.0</v>
      </c>
      <c r="O613" s="1">
        <v>10.0</v>
      </c>
      <c r="P613" s="1">
        <v>0.0</v>
      </c>
      <c r="Q613" s="1">
        <v>1.0</v>
      </c>
      <c r="R613" s="1">
        <v>4.0</v>
      </c>
      <c r="S613" s="1">
        <v>0.0</v>
      </c>
      <c r="AA613" s="1">
        <v>0.59</v>
      </c>
      <c r="AB613" s="1">
        <v>0.0</v>
      </c>
      <c r="AC613" s="1">
        <v>0.59</v>
      </c>
      <c r="AD613" s="1">
        <v>0.59</v>
      </c>
      <c r="AE613" s="1">
        <v>0.59</v>
      </c>
      <c r="AK613" s="2" t="s">
        <v>28</v>
      </c>
    </row>
    <row r="614" ht="15.75" customHeight="1">
      <c r="A614" s="1">
        <v>41.0</v>
      </c>
      <c r="B614" s="1" t="s">
        <v>46</v>
      </c>
      <c r="C614" s="1">
        <v>24.0</v>
      </c>
      <c r="D614" s="2" t="s">
        <v>270</v>
      </c>
      <c r="E614" s="1" t="s">
        <v>814</v>
      </c>
      <c r="F614" s="2" t="s">
        <v>150</v>
      </c>
      <c r="G614" s="1" t="s">
        <v>41</v>
      </c>
      <c r="H614" s="1">
        <v>15.0</v>
      </c>
      <c r="I614" s="1">
        <v>8.0</v>
      </c>
      <c r="J614" s="1">
        <v>854.0</v>
      </c>
      <c r="K614" s="1">
        <v>9.5</v>
      </c>
      <c r="L614" s="1">
        <v>2.0</v>
      </c>
      <c r="M614" s="1">
        <v>2.0</v>
      </c>
      <c r="N614" s="1">
        <v>4.0</v>
      </c>
      <c r="O614" s="1">
        <v>2.0</v>
      </c>
      <c r="P614" s="1">
        <v>0.0</v>
      </c>
      <c r="Q614" s="1">
        <v>0.0</v>
      </c>
      <c r="R614" s="1">
        <v>0.0</v>
      </c>
      <c r="S614" s="1">
        <v>0.0</v>
      </c>
      <c r="AA614" s="1">
        <v>0.21</v>
      </c>
      <c r="AB614" s="1">
        <v>0.21</v>
      </c>
      <c r="AC614" s="1">
        <v>0.42</v>
      </c>
      <c r="AD614" s="1">
        <v>0.21</v>
      </c>
      <c r="AE614" s="1">
        <v>0.42</v>
      </c>
      <c r="AK614" s="2" t="s">
        <v>28</v>
      </c>
    </row>
    <row r="615" ht="15.75" customHeight="1">
      <c r="A615" s="1">
        <v>41.0</v>
      </c>
      <c r="B615" s="1" t="s">
        <v>48</v>
      </c>
      <c r="C615" s="1">
        <v>25.0</v>
      </c>
      <c r="D615" s="2" t="s">
        <v>270</v>
      </c>
      <c r="E615" s="1" t="s">
        <v>815</v>
      </c>
      <c r="F615" s="2" t="s">
        <v>150</v>
      </c>
      <c r="G615" s="1" t="s">
        <v>33</v>
      </c>
      <c r="H615" s="1">
        <v>30.0</v>
      </c>
      <c r="I615" s="1">
        <v>16.0</v>
      </c>
      <c r="J615" s="1">
        <v>1509.0</v>
      </c>
      <c r="K615" s="1">
        <v>16.8</v>
      </c>
      <c r="L615" s="1">
        <v>14.0</v>
      </c>
      <c r="M615" s="1">
        <v>3.0</v>
      </c>
      <c r="N615" s="1">
        <v>17.0</v>
      </c>
      <c r="O615" s="1">
        <v>14.0</v>
      </c>
      <c r="P615" s="1">
        <v>0.0</v>
      </c>
      <c r="Q615" s="1">
        <v>0.0</v>
      </c>
      <c r="R615" s="1">
        <v>1.0</v>
      </c>
      <c r="S615" s="1">
        <v>0.0</v>
      </c>
      <c r="AA615" s="1">
        <v>0.83</v>
      </c>
      <c r="AB615" s="1">
        <v>0.18</v>
      </c>
      <c r="AC615" s="1">
        <v>1.01</v>
      </c>
      <c r="AD615" s="1">
        <v>0.83</v>
      </c>
      <c r="AE615" s="1">
        <v>1.01</v>
      </c>
      <c r="AK615" s="2" t="s">
        <v>28</v>
      </c>
    </row>
    <row r="616" ht="15.75" customHeight="1">
      <c r="A616" s="1">
        <v>41.0</v>
      </c>
      <c r="B616" s="1" t="s">
        <v>50</v>
      </c>
      <c r="C616" s="1">
        <v>26.0</v>
      </c>
      <c r="D616" s="2" t="s">
        <v>270</v>
      </c>
      <c r="E616" s="1" t="s">
        <v>816</v>
      </c>
      <c r="F616" s="2" t="s">
        <v>150</v>
      </c>
      <c r="G616" s="1" t="s">
        <v>38</v>
      </c>
      <c r="H616" s="1">
        <v>32.0</v>
      </c>
      <c r="I616" s="1">
        <v>16.0</v>
      </c>
      <c r="J616" s="1">
        <v>1822.0</v>
      </c>
      <c r="K616" s="1">
        <v>20.2</v>
      </c>
      <c r="L616" s="1">
        <v>14.0</v>
      </c>
      <c r="M616" s="1">
        <v>3.0</v>
      </c>
      <c r="N616" s="1">
        <v>17.0</v>
      </c>
      <c r="O616" s="1">
        <v>14.0</v>
      </c>
      <c r="P616" s="1">
        <v>0.0</v>
      </c>
      <c r="Q616" s="1">
        <v>1.0</v>
      </c>
      <c r="R616" s="1">
        <v>4.0</v>
      </c>
      <c r="S616" s="1">
        <v>0.0</v>
      </c>
      <c r="AA616" s="1">
        <v>0.69</v>
      </c>
      <c r="AB616" s="1">
        <v>0.15</v>
      </c>
      <c r="AC616" s="1">
        <v>0.84</v>
      </c>
      <c r="AD616" s="1">
        <v>0.69</v>
      </c>
      <c r="AE616" s="1">
        <v>0.84</v>
      </c>
      <c r="AK616" s="2" t="s">
        <v>28</v>
      </c>
    </row>
    <row r="617" ht="15.75" customHeight="1">
      <c r="A617" s="1">
        <v>41.0</v>
      </c>
      <c r="B617" s="1" t="s">
        <v>52</v>
      </c>
      <c r="C617" s="1">
        <v>27.0</v>
      </c>
      <c r="D617" s="2" t="s">
        <v>270</v>
      </c>
      <c r="E617" s="1" t="s">
        <v>817</v>
      </c>
      <c r="F617" s="2" t="s">
        <v>150</v>
      </c>
      <c r="G617" s="1" t="s">
        <v>33</v>
      </c>
      <c r="H617" s="1">
        <v>31.0</v>
      </c>
      <c r="I617" s="1">
        <v>23.0</v>
      </c>
      <c r="J617" s="1">
        <v>1986.0</v>
      </c>
      <c r="K617" s="1">
        <v>22.1</v>
      </c>
      <c r="L617" s="1">
        <v>16.0</v>
      </c>
      <c r="M617" s="1">
        <v>1.0</v>
      </c>
      <c r="N617" s="1">
        <v>17.0</v>
      </c>
      <c r="O617" s="1">
        <v>16.0</v>
      </c>
      <c r="P617" s="1">
        <v>0.0</v>
      </c>
      <c r="Q617" s="1">
        <v>0.0</v>
      </c>
      <c r="R617" s="1">
        <v>4.0</v>
      </c>
      <c r="S617" s="1">
        <v>0.0</v>
      </c>
      <c r="AA617" s="1">
        <v>0.73</v>
      </c>
      <c r="AB617" s="1">
        <v>0.05</v>
      </c>
      <c r="AC617" s="1">
        <v>0.77</v>
      </c>
      <c r="AD617" s="1">
        <v>0.73</v>
      </c>
      <c r="AE617" s="1">
        <v>0.77</v>
      </c>
      <c r="AK617" s="2" t="s">
        <v>28</v>
      </c>
    </row>
    <row r="618" ht="15.75" customHeight="1">
      <c r="A618" s="1">
        <v>41.0</v>
      </c>
      <c r="B618" s="1" t="s">
        <v>54</v>
      </c>
      <c r="C618" s="1">
        <v>28.0</v>
      </c>
      <c r="D618" s="2" t="s">
        <v>270</v>
      </c>
      <c r="E618" s="1" t="s">
        <v>818</v>
      </c>
      <c r="F618" s="2" t="s">
        <v>150</v>
      </c>
      <c r="G618" s="1" t="s">
        <v>38</v>
      </c>
      <c r="H618" s="1">
        <v>22.0</v>
      </c>
      <c r="I618" s="1">
        <v>11.0</v>
      </c>
      <c r="J618" s="1">
        <v>932.0</v>
      </c>
      <c r="K618" s="1">
        <v>10.4</v>
      </c>
      <c r="L618" s="1">
        <v>4.0</v>
      </c>
      <c r="M618" s="1">
        <v>2.0</v>
      </c>
      <c r="N618" s="1">
        <v>6.0</v>
      </c>
      <c r="O618" s="1">
        <v>4.0</v>
      </c>
      <c r="P618" s="1">
        <v>0.0</v>
      </c>
      <c r="Q618" s="1">
        <v>0.0</v>
      </c>
      <c r="R618" s="1">
        <v>1.0</v>
      </c>
      <c r="S618" s="1">
        <v>0.0</v>
      </c>
      <c r="AA618" s="1">
        <v>0.39</v>
      </c>
      <c r="AB618" s="1">
        <v>0.19</v>
      </c>
      <c r="AC618" s="1">
        <v>0.58</v>
      </c>
      <c r="AD618" s="1">
        <v>0.39</v>
      </c>
      <c r="AE618" s="1">
        <v>0.58</v>
      </c>
      <c r="AK618" s="2" t="s">
        <v>28</v>
      </c>
    </row>
    <row r="619" ht="15.75" customHeight="1">
      <c r="A619" s="1">
        <v>41.0</v>
      </c>
      <c r="B619" s="1" t="s">
        <v>57</v>
      </c>
      <c r="C619" s="1">
        <v>29.0</v>
      </c>
      <c r="D619" s="2" t="s">
        <v>156</v>
      </c>
      <c r="E619" s="1" t="s">
        <v>819</v>
      </c>
      <c r="F619" s="2" t="s">
        <v>154</v>
      </c>
      <c r="G619" s="1" t="s">
        <v>41</v>
      </c>
      <c r="H619" s="1">
        <v>31.0</v>
      </c>
      <c r="I619" s="1">
        <v>21.0</v>
      </c>
      <c r="J619" s="1">
        <v>1959.0</v>
      </c>
      <c r="K619" s="1">
        <v>21.8</v>
      </c>
      <c r="L619" s="1">
        <v>8.0</v>
      </c>
      <c r="M619" s="1">
        <v>6.0</v>
      </c>
      <c r="N619" s="1">
        <v>14.0</v>
      </c>
      <c r="O619" s="1">
        <v>6.0</v>
      </c>
      <c r="P619" s="1">
        <v>2.0</v>
      </c>
      <c r="Q619" s="1">
        <v>2.0</v>
      </c>
      <c r="R619" s="1">
        <v>4.0</v>
      </c>
      <c r="S619" s="1">
        <v>1.0</v>
      </c>
      <c r="AA619" s="1">
        <v>0.37</v>
      </c>
      <c r="AB619" s="1">
        <v>0.28</v>
      </c>
      <c r="AC619" s="1">
        <v>0.64</v>
      </c>
      <c r="AD619" s="1">
        <v>0.28</v>
      </c>
      <c r="AE619" s="1">
        <v>0.55</v>
      </c>
      <c r="AK619" s="2" t="s">
        <v>28</v>
      </c>
    </row>
    <row r="620" ht="15.75" customHeight="1">
      <c r="A620" s="1">
        <v>41.0</v>
      </c>
      <c r="B620" s="1" t="s">
        <v>59</v>
      </c>
      <c r="C620" s="1">
        <v>30.0</v>
      </c>
      <c r="D620" s="2" t="s">
        <v>156</v>
      </c>
      <c r="E620" s="1" t="s">
        <v>820</v>
      </c>
      <c r="F620" s="2" t="s">
        <v>154</v>
      </c>
      <c r="G620" s="1" t="s">
        <v>38</v>
      </c>
      <c r="H620" s="1">
        <v>37.0</v>
      </c>
      <c r="I620" s="1">
        <v>33.0</v>
      </c>
      <c r="J620" s="1">
        <v>3048.0</v>
      </c>
      <c r="K620" s="1">
        <v>33.9</v>
      </c>
      <c r="L620" s="1">
        <v>29.0</v>
      </c>
      <c r="M620" s="1">
        <v>9.0</v>
      </c>
      <c r="N620" s="1">
        <v>38.0</v>
      </c>
      <c r="O620" s="1">
        <v>28.0</v>
      </c>
      <c r="P620" s="1">
        <v>1.0</v>
      </c>
      <c r="Q620" s="1">
        <v>3.0</v>
      </c>
      <c r="R620" s="1">
        <v>4.0</v>
      </c>
      <c r="S620" s="1">
        <v>0.0</v>
      </c>
      <c r="AA620" s="1">
        <v>0.86</v>
      </c>
      <c r="AB620" s="1">
        <v>0.27</v>
      </c>
      <c r="AC620" s="1">
        <v>1.12</v>
      </c>
      <c r="AD620" s="1">
        <v>0.83</v>
      </c>
      <c r="AE620" s="1">
        <v>1.09</v>
      </c>
      <c r="AK620" s="2" t="s">
        <v>28</v>
      </c>
    </row>
    <row r="621" ht="15.75" customHeight="1">
      <c r="A621" s="1">
        <v>41.0</v>
      </c>
      <c r="B621" s="1" t="s">
        <v>61</v>
      </c>
      <c r="C621" s="1">
        <v>31.0</v>
      </c>
      <c r="D621" s="2" t="s">
        <v>156</v>
      </c>
      <c r="E621" s="1" t="s">
        <v>821</v>
      </c>
      <c r="F621" s="2" t="s">
        <v>154</v>
      </c>
      <c r="G621" s="1" t="s">
        <v>41</v>
      </c>
      <c r="H621" s="1">
        <v>36.0</v>
      </c>
      <c r="I621" s="1">
        <v>33.0</v>
      </c>
      <c r="J621" s="1">
        <v>3018.0</v>
      </c>
      <c r="K621" s="1">
        <v>33.5</v>
      </c>
      <c r="L621" s="1">
        <v>16.0</v>
      </c>
      <c r="M621" s="1">
        <v>3.0</v>
      </c>
      <c r="N621" s="1">
        <v>19.0</v>
      </c>
      <c r="O621" s="1">
        <v>16.0</v>
      </c>
      <c r="P621" s="1">
        <v>0.0</v>
      </c>
      <c r="Q621" s="1">
        <v>0.0</v>
      </c>
      <c r="R621" s="1">
        <v>6.0</v>
      </c>
      <c r="S621" s="1">
        <v>0.0</v>
      </c>
      <c r="T621" s="1">
        <v>17.4</v>
      </c>
      <c r="U621" s="1">
        <v>17.4</v>
      </c>
      <c r="V621" s="1">
        <v>3.9</v>
      </c>
      <c r="W621" s="1">
        <v>21.2</v>
      </c>
      <c r="X621" s="1">
        <v>59.0</v>
      </c>
      <c r="Y621" s="1">
        <v>95.0</v>
      </c>
      <c r="Z621" s="1">
        <v>289.0</v>
      </c>
      <c r="AA621" s="1">
        <v>0.48</v>
      </c>
      <c r="AB621" s="1">
        <v>0.09</v>
      </c>
      <c r="AC621" s="1">
        <v>0.57</v>
      </c>
      <c r="AD621" s="1">
        <v>0.48</v>
      </c>
      <c r="AE621" s="1">
        <v>0.57</v>
      </c>
      <c r="AF621" s="1">
        <v>0.52</v>
      </c>
      <c r="AG621" s="1">
        <v>0.12</v>
      </c>
      <c r="AH621" s="1">
        <v>0.63</v>
      </c>
      <c r="AI621" s="1">
        <v>0.52</v>
      </c>
      <c r="AJ621" s="1">
        <v>0.63</v>
      </c>
      <c r="AK621" s="2" t="s">
        <v>28</v>
      </c>
    </row>
    <row r="622" ht="15.75" customHeight="1">
      <c r="A622" s="1">
        <v>41.0</v>
      </c>
      <c r="B622" s="1" t="s">
        <v>63</v>
      </c>
      <c r="C622" s="1">
        <v>32.0</v>
      </c>
      <c r="D622" s="2" t="s">
        <v>156</v>
      </c>
      <c r="E622" s="1" t="s">
        <v>822</v>
      </c>
      <c r="F622" s="2" t="s">
        <v>154</v>
      </c>
      <c r="G622" s="1" t="s">
        <v>195</v>
      </c>
      <c r="H622" s="1">
        <v>33.0</v>
      </c>
      <c r="I622" s="1">
        <v>28.0</v>
      </c>
      <c r="J622" s="1">
        <v>2579.0</v>
      </c>
      <c r="K622" s="1">
        <v>28.7</v>
      </c>
      <c r="L622" s="1">
        <v>9.0</v>
      </c>
      <c r="M622" s="1">
        <v>6.0</v>
      </c>
      <c r="N622" s="1">
        <v>15.0</v>
      </c>
      <c r="O622" s="1">
        <v>9.0</v>
      </c>
      <c r="P622" s="1">
        <v>0.0</v>
      </c>
      <c r="Q622" s="1">
        <v>0.0</v>
      </c>
      <c r="R622" s="1">
        <v>9.0</v>
      </c>
      <c r="S622" s="1">
        <v>0.0</v>
      </c>
      <c r="T622" s="1">
        <v>14.5</v>
      </c>
      <c r="U622" s="1">
        <v>14.5</v>
      </c>
      <c r="V622" s="1">
        <v>4.2</v>
      </c>
      <c r="W622" s="1">
        <v>18.6</v>
      </c>
      <c r="X622" s="1">
        <v>64.0</v>
      </c>
      <c r="Y622" s="1">
        <v>94.0</v>
      </c>
      <c r="Z622" s="1">
        <v>246.0</v>
      </c>
      <c r="AA622" s="1">
        <v>0.31</v>
      </c>
      <c r="AB622" s="1">
        <v>0.21</v>
      </c>
      <c r="AC622" s="1">
        <v>0.52</v>
      </c>
      <c r="AD622" s="1">
        <v>0.31</v>
      </c>
      <c r="AE622" s="1">
        <v>0.52</v>
      </c>
      <c r="AF622" s="1">
        <v>0.5</v>
      </c>
      <c r="AG622" s="1">
        <v>0.15</v>
      </c>
      <c r="AH622" s="1">
        <v>0.65</v>
      </c>
      <c r="AI622" s="1">
        <v>0.5</v>
      </c>
      <c r="AJ622" s="1">
        <v>0.65</v>
      </c>
      <c r="AK622" s="2" t="s">
        <v>28</v>
      </c>
    </row>
    <row r="623" ht="15.75" customHeight="1">
      <c r="A623" s="1">
        <v>41.0</v>
      </c>
      <c r="B623" s="1" t="s">
        <v>65</v>
      </c>
      <c r="C623" s="1">
        <v>33.0</v>
      </c>
      <c r="D623" s="2" t="s">
        <v>156</v>
      </c>
      <c r="E623" s="1" t="s">
        <v>823</v>
      </c>
      <c r="F623" s="2" t="s">
        <v>154</v>
      </c>
      <c r="G623" s="1" t="s">
        <v>105</v>
      </c>
      <c r="H623" s="1">
        <v>35.0</v>
      </c>
      <c r="I623" s="1">
        <v>31.0</v>
      </c>
      <c r="J623" s="1">
        <v>2854.0</v>
      </c>
      <c r="K623" s="1">
        <v>31.7</v>
      </c>
      <c r="L623" s="1">
        <v>16.0</v>
      </c>
      <c r="M623" s="1">
        <v>7.0</v>
      </c>
      <c r="N623" s="1">
        <v>23.0</v>
      </c>
      <c r="O623" s="1">
        <v>16.0</v>
      </c>
      <c r="P623" s="1">
        <v>0.0</v>
      </c>
      <c r="Q623" s="1">
        <v>0.0</v>
      </c>
      <c r="R623" s="1">
        <v>4.0</v>
      </c>
      <c r="S623" s="1">
        <v>0.0</v>
      </c>
      <c r="T623" s="1">
        <v>19.0</v>
      </c>
      <c r="U623" s="1">
        <v>19.0</v>
      </c>
      <c r="V623" s="1">
        <v>5.7</v>
      </c>
      <c r="W623" s="1">
        <v>24.7</v>
      </c>
      <c r="X623" s="1">
        <v>52.0</v>
      </c>
      <c r="Y623" s="1">
        <v>107.0</v>
      </c>
      <c r="Z623" s="1">
        <v>254.0</v>
      </c>
      <c r="AA623" s="1">
        <v>0.5</v>
      </c>
      <c r="AB623" s="1">
        <v>0.22</v>
      </c>
      <c r="AC623" s="1">
        <v>0.73</v>
      </c>
      <c r="AD623" s="1">
        <v>0.5</v>
      </c>
      <c r="AE623" s="1">
        <v>0.73</v>
      </c>
      <c r="AF623" s="1">
        <v>0.6</v>
      </c>
      <c r="AG623" s="1">
        <v>0.18</v>
      </c>
      <c r="AH623" s="1">
        <v>0.78</v>
      </c>
      <c r="AI623" s="1">
        <v>0.6</v>
      </c>
      <c r="AJ623" s="1">
        <v>0.78</v>
      </c>
      <c r="AK623" s="2" t="s">
        <v>28</v>
      </c>
    </row>
    <row r="624" ht="15.75" customHeight="1">
      <c r="A624" s="1">
        <v>41.0</v>
      </c>
      <c r="B624" s="1" t="s">
        <v>67</v>
      </c>
      <c r="C624" s="1">
        <v>34.0</v>
      </c>
      <c r="D624" s="2" t="s">
        <v>156</v>
      </c>
      <c r="E624" s="1" t="s">
        <v>824</v>
      </c>
      <c r="F624" s="2" t="s">
        <v>154</v>
      </c>
      <c r="G624" s="1" t="s">
        <v>204</v>
      </c>
      <c r="H624" s="1">
        <v>27.0</v>
      </c>
      <c r="I624" s="1">
        <v>20.0</v>
      </c>
      <c r="J624" s="1">
        <v>1824.0</v>
      </c>
      <c r="K624" s="1">
        <v>20.3</v>
      </c>
      <c r="L624" s="1">
        <v>7.0</v>
      </c>
      <c r="M624" s="1">
        <v>3.0</v>
      </c>
      <c r="N624" s="1">
        <v>10.0</v>
      </c>
      <c r="O624" s="1">
        <v>7.0</v>
      </c>
      <c r="P624" s="1">
        <v>0.0</v>
      </c>
      <c r="Q624" s="1">
        <v>1.0</v>
      </c>
      <c r="R624" s="1">
        <v>2.0</v>
      </c>
      <c r="S624" s="1">
        <v>0.0</v>
      </c>
      <c r="T624" s="1">
        <v>13.2</v>
      </c>
      <c r="U624" s="1">
        <v>12.4</v>
      </c>
      <c r="V624" s="1">
        <v>2.2</v>
      </c>
      <c r="W624" s="1">
        <v>14.6</v>
      </c>
      <c r="X624" s="1">
        <v>50.0</v>
      </c>
      <c r="Y624" s="1">
        <v>53.0</v>
      </c>
      <c r="Z624" s="1">
        <v>174.0</v>
      </c>
      <c r="AA624" s="1">
        <v>0.35</v>
      </c>
      <c r="AB624" s="1">
        <v>0.15</v>
      </c>
      <c r="AC624" s="1">
        <v>0.49</v>
      </c>
      <c r="AD624" s="1">
        <v>0.35</v>
      </c>
      <c r="AE624" s="1">
        <v>0.49</v>
      </c>
      <c r="AF624" s="1">
        <v>0.65</v>
      </c>
      <c r="AG624" s="1">
        <v>0.11</v>
      </c>
      <c r="AH624" s="1">
        <v>0.76</v>
      </c>
      <c r="AI624" s="1">
        <v>0.61</v>
      </c>
      <c r="AJ624" s="1">
        <v>0.72</v>
      </c>
      <c r="AK624" s="2" t="s">
        <v>28</v>
      </c>
    </row>
    <row r="625" ht="15.75" customHeight="1">
      <c r="A625" s="1">
        <v>41.0</v>
      </c>
      <c r="B625" s="1" t="s">
        <v>69</v>
      </c>
      <c r="C625" s="1">
        <v>35.0</v>
      </c>
      <c r="D625" s="2" t="s">
        <v>350</v>
      </c>
      <c r="E625" s="1" t="s">
        <v>825</v>
      </c>
      <c r="F625" s="2" t="s">
        <v>154</v>
      </c>
      <c r="G625" s="1" t="s">
        <v>38</v>
      </c>
      <c r="H625" s="1">
        <v>36.0</v>
      </c>
      <c r="I625" s="1">
        <v>27.0</v>
      </c>
      <c r="J625" s="1">
        <v>2469.0</v>
      </c>
      <c r="K625" s="1">
        <v>27.4</v>
      </c>
      <c r="L625" s="1">
        <v>13.0</v>
      </c>
      <c r="M625" s="1">
        <v>6.0</v>
      </c>
      <c r="N625" s="1">
        <v>19.0</v>
      </c>
      <c r="O625" s="1">
        <v>13.0</v>
      </c>
      <c r="P625" s="1">
        <v>0.0</v>
      </c>
      <c r="Q625" s="1">
        <v>0.0</v>
      </c>
      <c r="R625" s="1">
        <v>2.0</v>
      </c>
      <c r="S625" s="1">
        <v>0.0</v>
      </c>
      <c r="T625" s="1">
        <v>14.8</v>
      </c>
      <c r="U625" s="1">
        <v>14.8</v>
      </c>
      <c r="V625" s="1">
        <v>3.9</v>
      </c>
      <c r="W625" s="1">
        <v>18.7</v>
      </c>
      <c r="X625" s="1">
        <v>47.0</v>
      </c>
      <c r="Y625" s="1">
        <v>107.0</v>
      </c>
      <c r="Z625" s="1">
        <v>207.0</v>
      </c>
      <c r="AA625" s="1">
        <v>0.47</v>
      </c>
      <c r="AB625" s="1">
        <v>0.22</v>
      </c>
      <c r="AC625" s="1">
        <v>0.69</v>
      </c>
      <c r="AD625" s="1">
        <v>0.47</v>
      </c>
      <c r="AE625" s="1">
        <v>0.69</v>
      </c>
      <c r="AF625" s="1">
        <v>0.54</v>
      </c>
      <c r="AG625" s="1">
        <v>0.14</v>
      </c>
      <c r="AH625" s="1">
        <v>0.68</v>
      </c>
      <c r="AI625" s="1">
        <v>0.54</v>
      </c>
      <c r="AJ625" s="1">
        <v>0.68</v>
      </c>
      <c r="AK625" s="2" t="s">
        <v>28</v>
      </c>
    </row>
    <row r="626" ht="15.75" customHeight="1">
      <c r="A626" s="1">
        <v>41.0</v>
      </c>
      <c r="B626" s="1" t="s">
        <v>73</v>
      </c>
      <c r="C626" s="1">
        <v>36.0</v>
      </c>
      <c r="D626" s="2" t="s">
        <v>350</v>
      </c>
      <c r="E626" s="1" t="s">
        <v>826</v>
      </c>
      <c r="F626" s="2" t="s">
        <v>154</v>
      </c>
      <c r="G626" s="1" t="s">
        <v>41</v>
      </c>
      <c r="H626" s="1">
        <v>33.0</v>
      </c>
      <c r="I626" s="1">
        <v>18.0</v>
      </c>
      <c r="J626" s="1">
        <v>1732.0</v>
      </c>
      <c r="K626" s="1">
        <v>19.2</v>
      </c>
      <c r="L626" s="1">
        <v>9.0</v>
      </c>
      <c r="M626" s="1">
        <v>3.0</v>
      </c>
      <c r="N626" s="1">
        <v>12.0</v>
      </c>
      <c r="O626" s="1">
        <v>9.0</v>
      </c>
      <c r="P626" s="1">
        <v>0.0</v>
      </c>
      <c r="Q626" s="1">
        <v>0.0</v>
      </c>
      <c r="R626" s="1">
        <v>3.0</v>
      </c>
      <c r="S626" s="1">
        <v>0.0</v>
      </c>
      <c r="T626" s="1">
        <v>9.7</v>
      </c>
      <c r="U626" s="1">
        <v>9.7</v>
      </c>
      <c r="V626" s="1">
        <v>3.2</v>
      </c>
      <c r="W626" s="1">
        <v>13.0</v>
      </c>
      <c r="X626" s="1">
        <v>32.0</v>
      </c>
      <c r="Y626" s="1">
        <v>67.0</v>
      </c>
      <c r="Z626" s="1">
        <v>150.0</v>
      </c>
      <c r="AA626" s="1">
        <v>0.47</v>
      </c>
      <c r="AB626" s="1">
        <v>0.16</v>
      </c>
      <c r="AC626" s="1">
        <v>0.62</v>
      </c>
      <c r="AD626" s="1">
        <v>0.47</v>
      </c>
      <c r="AE626" s="1">
        <v>0.62</v>
      </c>
      <c r="AF626" s="1">
        <v>0.5</v>
      </c>
      <c r="AG626" s="1">
        <v>0.17</v>
      </c>
      <c r="AH626" s="1">
        <v>0.67</v>
      </c>
      <c r="AI626" s="1">
        <v>0.5</v>
      </c>
      <c r="AJ626" s="1">
        <v>0.67</v>
      </c>
      <c r="AK626" s="2" t="s">
        <v>28</v>
      </c>
    </row>
    <row r="627" ht="15.75" customHeight="1">
      <c r="A627" s="1">
        <v>41.0</v>
      </c>
      <c r="B627" s="1" t="s">
        <v>101</v>
      </c>
      <c r="C627" s="1">
        <v>37.0</v>
      </c>
      <c r="D627" s="2" t="s">
        <v>720</v>
      </c>
      <c r="E627" s="1" t="s">
        <v>827</v>
      </c>
      <c r="F627" s="2" t="s">
        <v>334</v>
      </c>
      <c r="G627" s="1" t="s">
        <v>38</v>
      </c>
      <c r="H627" s="1">
        <v>36.0</v>
      </c>
      <c r="I627" s="1">
        <v>34.0</v>
      </c>
      <c r="J627" s="1">
        <v>2716.0</v>
      </c>
      <c r="K627" s="1">
        <v>30.2</v>
      </c>
      <c r="L627" s="1">
        <v>21.0</v>
      </c>
      <c r="M627" s="1">
        <v>3.0</v>
      </c>
      <c r="N627" s="1">
        <v>24.0</v>
      </c>
      <c r="O627" s="1">
        <v>19.0</v>
      </c>
      <c r="P627" s="1">
        <v>2.0</v>
      </c>
      <c r="Q627" s="1">
        <v>3.0</v>
      </c>
      <c r="R627" s="1">
        <v>3.0</v>
      </c>
      <c r="S627" s="1">
        <v>0.0</v>
      </c>
      <c r="AA627" s="1">
        <v>0.7</v>
      </c>
      <c r="AB627" s="1">
        <v>0.1</v>
      </c>
      <c r="AC627" s="1">
        <v>0.8</v>
      </c>
      <c r="AD627" s="1">
        <v>0.63</v>
      </c>
      <c r="AE627" s="1">
        <v>0.73</v>
      </c>
      <c r="AK627" s="2" t="s">
        <v>28</v>
      </c>
    </row>
    <row r="628" ht="15.75" customHeight="1">
      <c r="A628" s="1">
        <v>41.0</v>
      </c>
      <c r="B628" s="1" t="s">
        <v>106</v>
      </c>
      <c r="C628" s="1">
        <v>38.0</v>
      </c>
      <c r="D628" s="2" t="s">
        <v>720</v>
      </c>
      <c r="E628" s="1" t="s">
        <v>828</v>
      </c>
      <c r="F628" s="2" t="s">
        <v>334</v>
      </c>
      <c r="G628" s="1" t="s">
        <v>38</v>
      </c>
      <c r="H628" s="1">
        <v>14.0</v>
      </c>
      <c r="I628" s="1">
        <v>9.0</v>
      </c>
      <c r="J628" s="1">
        <v>830.0</v>
      </c>
      <c r="K628" s="1">
        <v>9.2</v>
      </c>
      <c r="L628" s="1">
        <v>8.0</v>
      </c>
      <c r="M628" s="1">
        <v>1.0</v>
      </c>
      <c r="N628" s="1">
        <v>9.0</v>
      </c>
      <c r="O628" s="1">
        <v>6.0</v>
      </c>
      <c r="P628" s="1">
        <v>2.0</v>
      </c>
      <c r="Q628" s="1">
        <v>2.0</v>
      </c>
      <c r="R628" s="1">
        <v>1.0</v>
      </c>
      <c r="S628" s="1">
        <v>0.0</v>
      </c>
      <c r="AA628" s="1">
        <v>0.87</v>
      </c>
      <c r="AB628" s="1">
        <v>0.11</v>
      </c>
      <c r="AC628" s="1">
        <v>0.98</v>
      </c>
      <c r="AD628" s="1">
        <v>0.65</v>
      </c>
      <c r="AE628" s="1">
        <v>0.76</v>
      </c>
      <c r="AK628" s="2" t="s">
        <v>28</v>
      </c>
    </row>
    <row r="629" ht="15.75" customHeight="1">
      <c r="A629" s="1">
        <v>43.0</v>
      </c>
      <c r="B629" s="1" t="s">
        <v>61</v>
      </c>
      <c r="C629" s="1">
        <v>18.0</v>
      </c>
      <c r="D629" s="2" t="s">
        <v>169</v>
      </c>
      <c r="E629" s="1" t="s">
        <v>829</v>
      </c>
      <c r="F629" s="2" t="s">
        <v>171</v>
      </c>
      <c r="G629" s="1" t="s">
        <v>41</v>
      </c>
      <c r="H629" s="1">
        <v>3.0</v>
      </c>
      <c r="I629" s="1">
        <v>0.0</v>
      </c>
      <c r="J629" s="1">
        <v>103.0</v>
      </c>
      <c r="K629" s="1">
        <v>1.1</v>
      </c>
      <c r="L629" s="1">
        <v>1.0</v>
      </c>
      <c r="M629" s="1">
        <v>1.0</v>
      </c>
      <c r="N629" s="1">
        <v>2.0</v>
      </c>
      <c r="O629" s="1">
        <v>1.0</v>
      </c>
      <c r="P629" s="1">
        <v>0.0</v>
      </c>
      <c r="Q629" s="1">
        <v>0.0</v>
      </c>
      <c r="R629" s="1">
        <v>0.0</v>
      </c>
      <c r="S629" s="1">
        <v>0.0</v>
      </c>
      <c r="AA629" s="1">
        <v>0.87</v>
      </c>
      <c r="AB629" s="1">
        <v>0.87</v>
      </c>
      <c r="AC629" s="1">
        <v>1.75</v>
      </c>
      <c r="AD629" s="1">
        <v>0.87</v>
      </c>
      <c r="AE629" s="1">
        <v>1.75</v>
      </c>
      <c r="AK629" s="2" t="s">
        <v>28</v>
      </c>
    </row>
    <row r="630" ht="15.75" customHeight="1">
      <c r="A630" s="1">
        <v>43.0</v>
      </c>
      <c r="B630" s="1" t="s">
        <v>63</v>
      </c>
      <c r="C630" s="1">
        <v>19.0</v>
      </c>
      <c r="D630" s="2" t="s">
        <v>476</v>
      </c>
      <c r="E630" s="1" t="s">
        <v>830</v>
      </c>
      <c r="F630" s="2" t="s">
        <v>72</v>
      </c>
      <c r="G630" s="1" t="s">
        <v>38</v>
      </c>
      <c r="H630" s="1">
        <v>24.0</v>
      </c>
      <c r="I630" s="1">
        <v>16.0</v>
      </c>
      <c r="J630" s="1">
        <v>1287.0</v>
      </c>
      <c r="K630" s="1">
        <v>14.3</v>
      </c>
      <c r="L630" s="1">
        <v>8.0</v>
      </c>
      <c r="M630" s="1">
        <v>3.0</v>
      </c>
      <c r="N630" s="1">
        <v>11.0</v>
      </c>
      <c r="O630" s="1">
        <v>8.0</v>
      </c>
      <c r="P630" s="1">
        <v>0.0</v>
      </c>
      <c r="Q630" s="1">
        <v>0.0</v>
      </c>
      <c r="R630" s="1">
        <v>3.0</v>
      </c>
      <c r="S630" s="1">
        <v>0.0</v>
      </c>
      <c r="T630" s="1">
        <v>4.3</v>
      </c>
      <c r="U630" s="1">
        <v>4.3</v>
      </c>
      <c r="V630" s="1">
        <v>1.7</v>
      </c>
      <c r="W630" s="1">
        <v>6.0</v>
      </c>
      <c r="X630" s="1">
        <v>17.0</v>
      </c>
      <c r="Y630" s="1">
        <v>17.0</v>
      </c>
      <c r="Z630" s="1">
        <v>76.0</v>
      </c>
      <c r="AA630" s="1">
        <v>0.56</v>
      </c>
      <c r="AB630" s="1">
        <v>0.21</v>
      </c>
      <c r="AC630" s="1">
        <v>0.77</v>
      </c>
      <c r="AD630" s="1">
        <v>0.56</v>
      </c>
      <c r="AE630" s="1">
        <v>0.77</v>
      </c>
      <c r="AF630" s="1">
        <v>0.3</v>
      </c>
      <c r="AG630" s="1">
        <v>0.12</v>
      </c>
      <c r="AH630" s="1">
        <v>0.42</v>
      </c>
      <c r="AI630" s="1">
        <v>0.3</v>
      </c>
      <c r="AJ630" s="1">
        <v>0.42</v>
      </c>
      <c r="AK630" s="2" t="s">
        <v>28</v>
      </c>
    </row>
    <row r="631" ht="15.75" customHeight="1">
      <c r="A631" s="1">
        <v>43.0</v>
      </c>
      <c r="B631" s="1" t="s">
        <v>65</v>
      </c>
      <c r="C631" s="1">
        <v>20.0</v>
      </c>
      <c r="D631" s="2" t="s">
        <v>831</v>
      </c>
      <c r="E631" s="1" t="s">
        <v>832</v>
      </c>
      <c r="F631" s="2" t="s">
        <v>154</v>
      </c>
      <c r="G631" s="1" t="s">
        <v>195</v>
      </c>
      <c r="H631" s="1">
        <v>31.0</v>
      </c>
      <c r="I631" s="1">
        <v>12.0</v>
      </c>
      <c r="J631" s="1">
        <v>1404.0</v>
      </c>
      <c r="K631" s="1">
        <v>15.6</v>
      </c>
      <c r="L631" s="1">
        <v>6.0</v>
      </c>
      <c r="M631" s="1">
        <v>1.0</v>
      </c>
      <c r="N631" s="1">
        <v>7.0</v>
      </c>
      <c r="O631" s="1">
        <v>6.0</v>
      </c>
      <c r="P631" s="1">
        <v>0.0</v>
      </c>
      <c r="Q631" s="1">
        <v>0.0</v>
      </c>
      <c r="R631" s="1">
        <v>0.0</v>
      </c>
      <c r="S631" s="1">
        <v>0.0</v>
      </c>
      <c r="T631" s="1">
        <v>4.3</v>
      </c>
      <c r="U631" s="1">
        <v>4.3</v>
      </c>
      <c r="V631" s="1">
        <v>2.6</v>
      </c>
      <c r="W631" s="1">
        <v>6.9</v>
      </c>
      <c r="X631" s="1">
        <v>66.0</v>
      </c>
      <c r="Y631" s="1">
        <v>39.0</v>
      </c>
      <c r="Z631" s="1">
        <v>150.0</v>
      </c>
      <c r="AA631" s="1">
        <v>0.38</v>
      </c>
      <c r="AB631" s="1">
        <v>0.06</v>
      </c>
      <c r="AC631" s="1">
        <v>0.45</v>
      </c>
      <c r="AD631" s="1">
        <v>0.38</v>
      </c>
      <c r="AE631" s="1">
        <v>0.45</v>
      </c>
      <c r="AF631" s="1">
        <v>0.28</v>
      </c>
      <c r="AG631" s="1">
        <v>0.17</v>
      </c>
      <c r="AH631" s="1">
        <v>0.44</v>
      </c>
      <c r="AI631" s="1">
        <v>0.28</v>
      </c>
      <c r="AJ631" s="1">
        <v>0.44</v>
      </c>
      <c r="AK631" s="2" t="s">
        <v>28</v>
      </c>
    </row>
    <row r="632" ht="15.75" customHeight="1">
      <c r="A632" s="1">
        <v>43.0</v>
      </c>
      <c r="B632" s="1" t="s">
        <v>67</v>
      </c>
      <c r="C632" s="1">
        <v>21.0</v>
      </c>
      <c r="D632" s="2" t="s">
        <v>831</v>
      </c>
      <c r="E632" s="1" t="s">
        <v>833</v>
      </c>
      <c r="F632" s="2" t="s">
        <v>154</v>
      </c>
      <c r="G632" s="1" t="s">
        <v>38</v>
      </c>
      <c r="H632" s="1">
        <v>30.0</v>
      </c>
      <c r="I632" s="1">
        <v>22.0</v>
      </c>
      <c r="J632" s="1">
        <v>1924.0</v>
      </c>
      <c r="K632" s="1">
        <v>21.4</v>
      </c>
      <c r="L632" s="1">
        <v>6.0</v>
      </c>
      <c r="M632" s="1">
        <v>6.0</v>
      </c>
      <c r="N632" s="1">
        <v>12.0</v>
      </c>
      <c r="O632" s="1">
        <v>6.0</v>
      </c>
      <c r="P632" s="1">
        <v>0.0</v>
      </c>
      <c r="Q632" s="1">
        <v>0.0</v>
      </c>
      <c r="R632" s="1">
        <v>5.0</v>
      </c>
      <c r="S632" s="1">
        <v>0.0</v>
      </c>
      <c r="T632" s="1">
        <v>6.0</v>
      </c>
      <c r="U632" s="1">
        <v>6.0</v>
      </c>
      <c r="V632" s="1">
        <v>4.4</v>
      </c>
      <c r="W632" s="1">
        <v>10.4</v>
      </c>
      <c r="X632" s="1">
        <v>77.0</v>
      </c>
      <c r="Y632" s="1">
        <v>45.0</v>
      </c>
      <c r="Z632" s="1">
        <v>147.0</v>
      </c>
      <c r="AA632" s="1">
        <v>0.28</v>
      </c>
      <c r="AB632" s="1">
        <v>0.28</v>
      </c>
      <c r="AC632" s="1">
        <v>0.56</v>
      </c>
      <c r="AD632" s="1">
        <v>0.28</v>
      </c>
      <c r="AE632" s="1">
        <v>0.56</v>
      </c>
      <c r="AF632" s="1">
        <v>0.28</v>
      </c>
      <c r="AG632" s="1">
        <v>0.21</v>
      </c>
      <c r="AH632" s="1">
        <v>0.48</v>
      </c>
      <c r="AI632" s="1">
        <v>0.28</v>
      </c>
      <c r="AJ632" s="1">
        <v>0.48</v>
      </c>
      <c r="AK632" s="2" t="s">
        <v>28</v>
      </c>
    </row>
    <row r="633" ht="15.75" customHeight="1">
      <c r="A633" s="1">
        <v>43.0</v>
      </c>
      <c r="B633" s="1" t="s">
        <v>69</v>
      </c>
      <c r="C633" s="1">
        <v>22.0</v>
      </c>
      <c r="D633" s="2" t="s">
        <v>831</v>
      </c>
      <c r="E633" s="1" t="s">
        <v>834</v>
      </c>
      <c r="F633" s="2" t="s">
        <v>154</v>
      </c>
      <c r="G633" s="1" t="s">
        <v>33</v>
      </c>
      <c r="H633" s="1">
        <v>34.0</v>
      </c>
      <c r="I633" s="1">
        <v>31.0</v>
      </c>
      <c r="J633" s="1">
        <v>2605.0</v>
      </c>
      <c r="K633" s="1">
        <v>28.9</v>
      </c>
      <c r="L633" s="1">
        <v>11.0</v>
      </c>
      <c r="M633" s="1">
        <v>10.0</v>
      </c>
      <c r="N633" s="1">
        <v>21.0</v>
      </c>
      <c r="O633" s="1">
        <v>11.0</v>
      </c>
      <c r="P633" s="1">
        <v>0.0</v>
      </c>
      <c r="Q633" s="1">
        <v>0.0</v>
      </c>
      <c r="R633" s="1">
        <v>4.0</v>
      </c>
      <c r="S633" s="1">
        <v>0.0</v>
      </c>
      <c r="T633" s="1">
        <v>8.8</v>
      </c>
      <c r="U633" s="1">
        <v>8.8</v>
      </c>
      <c r="V633" s="1">
        <v>6.8</v>
      </c>
      <c r="W633" s="1">
        <v>15.5</v>
      </c>
      <c r="X633" s="1">
        <v>161.0</v>
      </c>
      <c r="Y633" s="1">
        <v>101.0</v>
      </c>
      <c r="Z633" s="1">
        <v>218.0</v>
      </c>
      <c r="AA633" s="1">
        <v>0.38</v>
      </c>
      <c r="AB633" s="1">
        <v>0.35</v>
      </c>
      <c r="AC633" s="1">
        <v>0.73</v>
      </c>
      <c r="AD633" s="1">
        <v>0.38</v>
      </c>
      <c r="AE633" s="1">
        <v>0.73</v>
      </c>
      <c r="AF633" s="1">
        <v>0.3</v>
      </c>
      <c r="AG633" s="1">
        <v>0.23</v>
      </c>
      <c r="AH633" s="1">
        <v>0.54</v>
      </c>
      <c r="AI633" s="1">
        <v>0.3</v>
      </c>
      <c r="AJ633" s="1">
        <v>0.54</v>
      </c>
      <c r="AK633" s="2" t="s">
        <v>28</v>
      </c>
    </row>
    <row r="634" ht="15.75" customHeight="1">
      <c r="A634" s="1">
        <v>43.0</v>
      </c>
      <c r="B634" s="1" t="s">
        <v>73</v>
      </c>
      <c r="C634" s="1">
        <v>23.0</v>
      </c>
      <c r="D634" s="2" t="s">
        <v>831</v>
      </c>
      <c r="E634" s="1" t="s">
        <v>835</v>
      </c>
      <c r="F634" s="2" t="s">
        <v>154</v>
      </c>
      <c r="G634" s="1" t="s">
        <v>155</v>
      </c>
      <c r="H634" s="1">
        <v>35.0</v>
      </c>
      <c r="I634" s="1">
        <v>28.0</v>
      </c>
      <c r="J634" s="1">
        <v>2421.0</v>
      </c>
      <c r="K634" s="1">
        <v>26.9</v>
      </c>
      <c r="L634" s="1">
        <v>15.0</v>
      </c>
      <c r="M634" s="1">
        <v>8.0</v>
      </c>
      <c r="N634" s="1">
        <v>23.0</v>
      </c>
      <c r="O634" s="1">
        <v>15.0</v>
      </c>
      <c r="P634" s="1">
        <v>0.0</v>
      </c>
      <c r="Q634" s="1">
        <v>0.0</v>
      </c>
      <c r="R634" s="1">
        <v>7.0</v>
      </c>
      <c r="S634" s="1">
        <v>1.0</v>
      </c>
      <c r="T634" s="1">
        <v>10.8</v>
      </c>
      <c r="U634" s="1">
        <v>10.8</v>
      </c>
      <c r="V634" s="1">
        <v>7.0</v>
      </c>
      <c r="W634" s="1">
        <v>17.9</v>
      </c>
      <c r="X634" s="1">
        <v>136.0</v>
      </c>
      <c r="Y634" s="1">
        <v>122.0</v>
      </c>
      <c r="Z634" s="1">
        <v>235.0</v>
      </c>
      <c r="AA634" s="1">
        <v>0.56</v>
      </c>
      <c r="AB634" s="1">
        <v>0.3</v>
      </c>
      <c r="AC634" s="1">
        <v>0.86</v>
      </c>
      <c r="AD634" s="1">
        <v>0.56</v>
      </c>
      <c r="AE634" s="1">
        <v>0.86</v>
      </c>
      <c r="AF634" s="1">
        <v>0.4</v>
      </c>
      <c r="AG634" s="1">
        <v>0.26</v>
      </c>
      <c r="AH634" s="1">
        <v>0.66</v>
      </c>
      <c r="AI634" s="1">
        <v>0.4</v>
      </c>
      <c r="AJ634" s="1">
        <v>0.66</v>
      </c>
      <c r="AK634" s="2" t="s">
        <v>28</v>
      </c>
    </row>
    <row r="635" ht="15.75" customHeight="1">
      <c r="A635" s="1">
        <v>43.0</v>
      </c>
      <c r="B635" s="1" t="s">
        <v>101</v>
      </c>
      <c r="C635" s="1">
        <v>24.0</v>
      </c>
      <c r="D635" s="2" t="s">
        <v>831</v>
      </c>
      <c r="E635" s="1" t="s">
        <v>836</v>
      </c>
      <c r="F635" s="2" t="s">
        <v>154</v>
      </c>
      <c r="G635" s="1" t="s">
        <v>38</v>
      </c>
      <c r="H635" s="1">
        <v>34.0</v>
      </c>
      <c r="I635" s="1">
        <v>29.0</v>
      </c>
      <c r="J635" s="1">
        <v>2512.0</v>
      </c>
      <c r="K635" s="1">
        <v>27.9</v>
      </c>
      <c r="L635" s="1">
        <v>9.0</v>
      </c>
      <c r="M635" s="1">
        <v>9.0</v>
      </c>
      <c r="N635" s="1">
        <v>18.0</v>
      </c>
      <c r="O635" s="1">
        <v>9.0</v>
      </c>
      <c r="P635" s="1">
        <v>0.0</v>
      </c>
      <c r="Q635" s="1">
        <v>0.0</v>
      </c>
      <c r="R635" s="1">
        <v>5.0</v>
      </c>
      <c r="S635" s="1">
        <v>0.0</v>
      </c>
      <c r="T635" s="1">
        <v>10.0</v>
      </c>
      <c r="U635" s="1">
        <v>10.0</v>
      </c>
      <c r="V635" s="1">
        <v>9.1</v>
      </c>
      <c r="W635" s="1">
        <v>19.1</v>
      </c>
      <c r="X635" s="1">
        <v>160.0</v>
      </c>
      <c r="Y635" s="1">
        <v>117.0</v>
      </c>
      <c r="Z635" s="1">
        <v>293.0</v>
      </c>
      <c r="AA635" s="1">
        <v>0.32</v>
      </c>
      <c r="AB635" s="1">
        <v>0.32</v>
      </c>
      <c r="AC635" s="1">
        <v>0.64</v>
      </c>
      <c r="AD635" s="1">
        <v>0.32</v>
      </c>
      <c r="AE635" s="1">
        <v>0.64</v>
      </c>
      <c r="AF635" s="1">
        <v>0.36</v>
      </c>
      <c r="AG635" s="1">
        <v>0.32</v>
      </c>
      <c r="AH635" s="1">
        <v>0.68</v>
      </c>
      <c r="AI635" s="1">
        <v>0.36</v>
      </c>
      <c r="AJ635" s="1">
        <v>0.68</v>
      </c>
      <c r="AK635" s="2" t="s">
        <v>28</v>
      </c>
    </row>
    <row r="636" ht="15.75" customHeight="1">
      <c r="A636" s="1">
        <v>43.0</v>
      </c>
      <c r="B636" s="1" t="s">
        <v>106</v>
      </c>
      <c r="C636" s="1">
        <v>25.0</v>
      </c>
      <c r="D636" s="2" t="s">
        <v>831</v>
      </c>
      <c r="E636" s="1" t="s">
        <v>837</v>
      </c>
      <c r="F636" s="2" t="s">
        <v>154</v>
      </c>
      <c r="G636" s="1" t="s">
        <v>204</v>
      </c>
      <c r="H636" s="1">
        <v>13.0</v>
      </c>
      <c r="I636" s="1">
        <v>10.0</v>
      </c>
      <c r="J636" s="1">
        <v>913.0</v>
      </c>
      <c r="K636" s="1">
        <v>10.1</v>
      </c>
      <c r="L636" s="1">
        <v>3.0</v>
      </c>
      <c r="M636" s="1">
        <v>4.0</v>
      </c>
      <c r="N636" s="1">
        <v>7.0</v>
      </c>
      <c r="O636" s="1">
        <v>3.0</v>
      </c>
      <c r="P636" s="1">
        <v>0.0</v>
      </c>
      <c r="Q636" s="1">
        <v>0.0</v>
      </c>
      <c r="R636" s="1">
        <v>1.0</v>
      </c>
      <c r="S636" s="1">
        <v>0.0</v>
      </c>
      <c r="T636" s="1">
        <v>4.5</v>
      </c>
      <c r="U636" s="1">
        <v>4.5</v>
      </c>
      <c r="V636" s="1">
        <v>2.5</v>
      </c>
      <c r="W636" s="1">
        <v>7.0</v>
      </c>
      <c r="X636" s="1">
        <v>49.0</v>
      </c>
      <c r="Y636" s="1">
        <v>42.0</v>
      </c>
      <c r="Z636" s="1">
        <v>107.0</v>
      </c>
      <c r="AA636" s="1">
        <v>0.3</v>
      </c>
      <c r="AB636" s="1">
        <v>0.39</v>
      </c>
      <c r="AC636" s="1">
        <v>0.69</v>
      </c>
      <c r="AD636" s="1">
        <v>0.3</v>
      </c>
      <c r="AE636" s="1">
        <v>0.69</v>
      </c>
      <c r="AF636" s="1">
        <v>0.44</v>
      </c>
      <c r="AG636" s="1">
        <v>0.25</v>
      </c>
      <c r="AH636" s="1">
        <v>0.69</v>
      </c>
      <c r="AI636" s="1">
        <v>0.44</v>
      </c>
      <c r="AJ636" s="1">
        <v>0.69</v>
      </c>
      <c r="AK636" s="2" t="s">
        <v>28</v>
      </c>
    </row>
    <row r="637" ht="15.75" customHeight="1">
      <c r="A637" s="1">
        <v>44.0</v>
      </c>
      <c r="B637" s="1" t="s">
        <v>59</v>
      </c>
      <c r="C637" s="1">
        <v>17.0</v>
      </c>
      <c r="D637" s="2" t="s">
        <v>838</v>
      </c>
      <c r="E637" s="1" t="s">
        <v>839</v>
      </c>
      <c r="F637" s="2" t="s">
        <v>840</v>
      </c>
      <c r="G637" s="1" t="s">
        <v>105</v>
      </c>
      <c r="H637" s="1">
        <v>9.0</v>
      </c>
      <c r="I637" s="1">
        <v>9.0</v>
      </c>
      <c r="J637" s="1">
        <v>750.0</v>
      </c>
      <c r="K637" s="1">
        <v>8.3</v>
      </c>
      <c r="L637" s="1">
        <v>2.0</v>
      </c>
      <c r="O637" s="1">
        <v>2.0</v>
      </c>
      <c r="P637" s="1">
        <v>0.0</v>
      </c>
      <c r="Q637" s="1">
        <v>0.0</v>
      </c>
      <c r="R637" s="1">
        <v>0.0</v>
      </c>
      <c r="S637" s="1">
        <v>0.0</v>
      </c>
      <c r="AA637" s="1">
        <v>0.24</v>
      </c>
      <c r="AD637" s="1">
        <v>0.24</v>
      </c>
      <c r="AK637" s="2" t="s">
        <v>28</v>
      </c>
    </row>
    <row r="638" ht="15.75" customHeight="1">
      <c r="A638" s="1">
        <v>44.0</v>
      </c>
      <c r="B638" s="1" t="s">
        <v>59</v>
      </c>
      <c r="C638" s="1">
        <v>17.0</v>
      </c>
      <c r="D638" s="2" t="s">
        <v>246</v>
      </c>
      <c r="E638" s="1" t="s">
        <v>841</v>
      </c>
      <c r="F638" s="2" t="s">
        <v>115</v>
      </c>
      <c r="G638" s="1" t="s">
        <v>322</v>
      </c>
      <c r="H638" s="1">
        <v>24.0</v>
      </c>
      <c r="I638" s="1">
        <v>15.0</v>
      </c>
      <c r="J638" s="1">
        <v>1453.0</v>
      </c>
      <c r="K638" s="1">
        <v>16.1</v>
      </c>
      <c r="L638" s="1">
        <v>4.0</v>
      </c>
      <c r="M638" s="1">
        <v>4.0</v>
      </c>
      <c r="N638" s="1">
        <v>8.0</v>
      </c>
      <c r="O638" s="1">
        <v>4.0</v>
      </c>
      <c r="P638" s="1">
        <v>0.0</v>
      </c>
      <c r="Q638" s="1">
        <v>0.0</v>
      </c>
      <c r="R638" s="1">
        <v>2.0</v>
      </c>
      <c r="S638" s="1">
        <v>0.0</v>
      </c>
      <c r="AA638" s="1">
        <v>0.25</v>
      </c>
      <c r="AB638" s="1">
        <v>0.25</v>
      </c>
      <c r="AC638" s="1">
        <v>0.5</v>
      </c>
      <c r="AD638" s="1">
        <v>0.25</v>
      </c>
      <c r="AE638" s="1">
        <v>0.5</v>
      </c>
      <c r="AK638" s="2" t="s">
        <v>28</v>
      </c>
    </row>
    <row r="639" ht="15.75" customHeight="1">
      <c r="A639" s="1">
        <v>44.0</v>
      </c>
      <c r="B639" s="1" t="s">
        <v>61</v>
      </c>
      <c r="C639" s="1">
        <v>18.0</v>
      </c>
      <c r="D639" s="2" t="s">
        <v>246</v>
      </c>
      <c r="E639" s="1" t="s">
        <v>842</v>
      </c>
      <c r="F639" s="2" t="s">
        <v>115</v>
      </c>
      <c r="G639" s="1" t="s">
        <v>105</v>
      </c>
      <c r="H639" s="1">
        <v>30.0</v>
      </c>
      <c r="I639" s="1">
        <v>22.0</v>
      </c>
      <c r="J639" s="1">
        <v>2144.0</v>
      </c>
      <c r="K639" s="1">
        <v>23.8</v>
      </c>
      <c r="L639" s="1">
        <v>3.0</v>
      </c>
      <c r="M639" s="1">
        <v>8.0</v>
      </c>
      <c r="N639" s="1">
        <v>11.0</v>
      </c>
      <c r="O639" s="1">
        <v>3.0</v>
      </c>
      <c r="P639" s="1">
        <v>0.0</v>
      </c>
      <c r="Q639" s="1">
        <v>0.0</v>
      </c>
      <c r="R639" s="1">
        <v>3.0</v>
      </c>
      <c r="S639" s="1">
        <v>0.0</v>
      </c>
      <c r="T639" s="1">
        <v>3.6</v>
      </c>
      <c r="U639" s="1">
        <v>3.6</v>
      </c>
      <c r="V639" s="1">
        <v>4.6</v>
      </c>
      <c r="W639" s="1">
        <v>8.2</v>
      </c>
      <c r="X639" s="1">
        <v>64.0</v>
      </c>
      <c r="Y639" s="1">
        <v>149.0</v>
      </c>
      <c r="Z639" s="1">
        <v>136.0</v>
      </c>
      <c r="AA639" s="1">
        <v>0.13</v>
      </c>
      <c r="AB639" s="1">
        <v>0.34</v>
      </c>
      <c r="AC639" s="1">
        <v>0.46</v>
      </c>
      <c r="AD639" s="1">
        <v>0.13</v>
      </c>
      <c r="AE639" s="1">
        <v>0.46</v>
      </c>
      <c r="AF639" s="1">
        <v>0.15</v>
      </c>
      <c r="AG639" s="1">
        <v>0.19</v>
      </c>
      <c r="AH639" s="1">
        <v>0.35</v>
      </c>
      <c r="AI639" s="1">
        <v>0.15</v>
      </c>
      <c r="AJ639" s="1">
        <v>0.35</v>
      </c>
      <c r="AK639" s="2" t="s">
        <v>28</v>
      </c>
    </row>
    <row r="640" ht="15.75" customHeight="1">
      <c r="A640" s="1">
        <v>44.0</v>
      </c>
      <c r="B640" s="1" t="s">
        <v>63</v>
      </c>
      <c r="C640" s="1">
        <v>19.0</v>
      </c>
      <c r="D640" s="2" t="s">
        <v>246</v>
      </c>
      <c r="E640" s="1" t="s">
        <v>843</v>
      </c>
      <c r="F640" s="2" t="s">
        <v>115</v>
      </c>
      <c r="G640" s="1" t="s">
        <v>155</v>
      </c>
      <c r="H640" s="1">
        <v>34.0</v>
      </c>
      <c r="I640" s="1">
        <v>33.0</v>
      </c>
      <c r="J640" s="1">
        <v>2894.0</v>
      </c>
      <c r="K640" s="1">
        <v>32.2</v>
      </c>
      <c r="L640" s="1">
        <v>17.0</v>
      </c>
      <c r="M640" s="1">
        <v>3.0</v>
      </c>
      <c r="N640" s="1">
        <v>20.0</v>
      </c>
      <c r="O640" s="1">
        <v>14.0</v>
      </c>
      <c r="P640" s="1">
        <v>3.0</v>
      </c>
      <c r="Q640" s="1">
        <v>3.0</v>
      </c>
      <c r="R640" s="1">
        <v>2.0</v>
      </c>
      <c r="S640" s="1">
        <v>0.0</v>
      </c>
      <c r="T640" s="1">
        <v>12.1</v>
      </c>
      <c r="U640" s="1">
        <v>9.7</v>
      </c>
      <c r="V640" s="1">
        <v>3.0</v>
      </c>
      <c r="W640" s="1">
        <v>12.7</v>
      </c>
      <c r="X640" s="1">
        <v>107.0</v>
      </c>
      <c r="Y640" s="1">
        <v>207.0</v>
      </c>
      <c r="Z640" s="1">
        <v>263.0</v>
      </c>
      <c r="AA640" s="1">
        <v>0.53</v>
      </c>
      <c r="AB640" s="1">
        <v>0.09</v>
      </c>
      <c r="AC640" s="1">
        <v>0.62</v>
      </c>
      <c r="AD640" s="1">
        <v>0.44</v>
      </c>
      <c r="AE640" s="1">
        <v>0.53</v>
      </c>
      <c r="AF640" s="1">
        <v>0.38</v>
      </c>
      <c r="AG640" s="1">
        <v>0.09</v>
      </c>
      <c r="AH640" s="1">
        <v>0.47</v>
      </c>
      <c r="AI640" s="1">
        <v>0.3</v>
      </c>
      <c r="AJ640" s="1">
        <v>0.39</v>
      </c>
      <c r="AK640" s="2" t="s">
        <v>28</v>
      </c>
    </row>
    <row r="641" ht="15.75" customHeight="1">
      <c r="A641" s="1">
        <v>44.0</v>
      </c>
      <c r="B641" s="1" t="s">
        <v>65</v>
      </c>
      <c r="C641" s="1">
        <v>20.0</v>
      </c>
      <c r="D641" s="2" t="s">
        <v>246</v>
      </c>
      <c r="E641" s="1" t="s">
        <v>844</v>
      </c>
      <c r="F641" s="2" t="s">
        <v>115</v>
      </c>
      <c r="G641" s="1" t="s">
        <v>105</v>
      </c>
      <c r="H641" s="1">
        <v>30.0</v>
      </c>
      <c r="I641" s="1">
        <v>29.0</v>
      </c>
      <c r="J641" s="1">
        <v>2454.0</v>
      </c>
      <c r="K641" s="1">
        <v>27.3</v>
      </c>
      <c r="L641" s="1">
        <v>12.0</v>
      </c>
      <c r="M641" s="1">
        <v>6.0</v>
      </c>
      <c r="N641" s="1">
        <v>18.0</v>
      </c>
      <c r="O641" s="1">
        <v>11.0</v>
      </c>
      <c r="P641" s="1">
        <v>1.0</v>
      </c>
      <c r="Q641" s="1">
        <v>1.0</v>
      </c>
      <c r="R641" s="1">
        <v>3.0</v>
      </c>
      <c r="S641" s="1">
        <v>0.0</v>
      </c>
      <c r="T641" s="1">
        <v>9.1</v>
      </c>
      <c r="U641" s="1">
        <v>8.4</v>
      </c>
      <c r="V641" s="1">
        <v>7.8</v>
      </c>
      <c r="W641" s="1">
        <v>16.1</v>
      </c>
      <c r="X641" s="1">
        <v>119.0</v>
      </c>
      <c r="Y641" s="1">
        <v>139.0</v>
      </c>
      <c r="Z641" s="1">
        <v>250.0</v>
      </c>
      <c r="AA641" s="1">
        <v>0.44</v>
      </c>
      <c r="AB641" s="1">
        <v>0.22</v>
      </c>
      <c r="AC641" s="1">
        <v>0.66</v>
      </c>
      <c r="AD641" s="1">
        <v>0.4</v>
      </c>
      <c r="AE641" s="1">
        <v>0.62</v>
      </c>
      <c r="AF641" s="1">
        <v>0.34</v>
      </c>
      <c r="AG641" s="1">
        <v>0.28</v>
      </c>
      <c r="AH641" s="1">
        <v>0.62</v>
      </c>
      <c r="AI641" s="1">
        <v>0.31</v>
      </c>
      <c r="AJ641" s="1">
        <v>0.59</v>
      </c>
      <c r="AK641" s="2" t="s">
        <v>28</v>
      </c>
    </row>
    <row r="642" ht="15.75" customHeight="1">
      <c r="A642" s="1">
        <v>44.0</v>
      </c>
      <c r="B642" s="1" t="s">
        <v>67</v>
      </c>
      <c r="C642" s="1">
        <v>21.0</v>
      </c>
      <c r="D642" s="2" t="s">
        <v>148</v>
      </c>
      <c r="E642" s="1" t="s">
        <v>845</v>
      </c>
      <c r="F642" s="2" t="s">
        <v>150</v>
      </c>
      <c r="G642" s="1" t="s">
        <v>155</v>
      </c>
      <c r="H642" s="1">
        <v>27.0</v>
      </c>
      <c r="I642" s="1">
        <v>18.0</v>
      </c>
      <c r="J642" s="1">
        <v>1520.0</v>
      </c>
      <c r="K642" s="1">
        <v>16.9</v>
      </c>
      <c r="L642" s="1">
        <v>4.0</v>
      </c>
      <c r="M642" s="1">
        <v>3.0</v>
      </c>
      <c r="N642" s="1">
        <v>7.0</v>
      </c>
      <c r="O642" s="1">
        <v>4.0</v>
      </c>
      <c r="P642" s="1">
        <v>0.0</v>
      </c>
      <c r="Q642" s="1">
        <v>0.0</v>
      </c>
      <c r="R642" s="1">
        <v>2.0</v>
      </c>
      <c r="S642" s="1">
        <v>0.0</v>
      </c>
      <c r="T642" s="1">
        <v>5.5</v>
      </c>
      <c r="U642" s="1">
        <v>5.5</v>
      </c>
      <c r="V642" s="1">
        <v>1.3</v>
      </c>
      <c r="W642" s="1">
        <v>6.8</v>
      </c>
      <c r="X642" s="1">
        <v>47.0</v>
      </c>
      <c r="Y642" s="1">
        <v>74.0</v>
      </c>
      <c r="Z642" s="1">
        <v>133.0</v>
      </c>
      <c r="AA642" s="1">
        <v>0.24</v>
      </c>
      <c r="AB642" s="1">
        <v>0.18</v>
      </c>
      <c r="AC642" s="1">
        <v>0.41</v>
      </c>
      <c r="AD642" s="1">
        <v>0.24</v>
      </c>
      <c r="AE642" s="1">
        <v>0.41</v>
      </c>
      <c r="AF642" s="1">
        <v>0.33</v>
      </c>
      <c r="AG642" s="1">
        <v>0.08</v>
      </c>
      <c r="AH642" s="1">
        <v>0.4</v>
      </c>
      <c r="AI642" s="1">
        <v>0.33</v>
      </c>
      <c r="AJ642" s="1">
        <v>0.4</v>
      </c>
      <c r="AK642" s="2" t="s">
        <v>28</v>
      </c>
    </row>
    <row r="643" ht="15.75" customHeight="1">
      <c r="A643" s="1">
        <v>44.0</v>
      </c>
      <c r="B643" s="1" t="s">
        <v>69</v>
      </c>
      <c r="C643" s="1">
        <v>22.0</v>
      </c>
      <c r="D643" s="2" t="s">
        <v>148</v>
      </c>
      <c r="E643" s="1" t="s">
        <v>846</v>
      </c>
      <c r="F643" s="2" t="s">
        <v>150</v>
      </c>
      <c r="G643" s="1" t="s">
        <v>41</v>
      </c>
      <c r="H643" s="1">
        <v>29.0</v>
      </c>
      <c r="I643" s="1">
        <v>22.0</v>
      </c>
      <c r="J643" s="1">
        <v>1809.0</v>
      </c>
      <c r="K643" s="1">
        <v>20.1</v>
      </c>
      <c r="L643" s="1">
        <v>8.0</v>
      </c>
      <c r="M643" s="1">
        <v>3.0</v>
      </c>
      <c r="N643" s="1">
        <v>11.0</v>
      </c>
      <c r="O643" s="1">
        <v>8.0</v>
      </c>
      <c r="P643" s="1">
        <v>0.0</v>
      </c>
      <c r="Q643" s="1">
        <v>0.0</v>
      </c>
      <c r="R643" s="1">
        <v>3.0</v>
      </c>
      <c r="S643" s="1">
        <v>0.0</v>
      </c>
      <c r="T643" s="1">
        <v>8.7</v>
      </c>
      <c r="U643" s="1">
        <v>8.7</v>
      </c>
      <c r="V643" s="1">
        <v>2.2</v>
      </c>
      <c r="W643" s="1">
        <v>10.9</v>
      </c>
      <c r="X643" s="1">
        <v>64.0</v>
      </c>
      <c r="Y643" s="1">
        <v>62.0</v>
      </c>
      <c r="Z643" s="1">
        <v>203.0</v>
      </c>
      <c r="AA643" s="1">
        <v>0.4</v>
      </c>
      <c r="AB643" s="1">
        <v>0.15</v>
      </c>
      <c r="AC643" s="1">
        <v>0.55</v>
      </c>
      <c r="AD643" s="1">
        <v>0.4</v>
      </c>
      <c r="AE643" s="1">
        <v>0.55</v>
      </c>
      <c r="AF643" s="1">
        <v>0.43</v>
      </c>
      <c r="AG643" s="1">
        <v>0.11</v>
      </c>
      <c r="AH643" s="1">
        <v>0.54</v>
      </c>
      <c r="AI643" s="1">
        <v>0.43</v>
      </c>
      <c r="AJ643" s="1">
        <v>0.54</v>
      </c>
      <c r="AK643" s="2" t="s">
        <v>28</v>
      </c>
    </row>
    <row r="644" ht="15.75" customHeight="1">
      <c r="A644" s="1">
        <v>44.0</v>
      </c>
      <c r="B644" s="1" t="s">
        <v>73</v>
      </c>
      <c r="C644" s="1">
        <v>23.0</v>
      </c>
      <c r="D644" s="2" t="s">
        <v>148</v>
      </c>
      <c r="E644" s="1" t="s">
        <v>847</v>
      </c>
      <c r="F644" s="2" t="s">
        <v>150</v>
      </c>
      <c r="G644" s="1" t="s">
        <v>322</v>
      </c>
      <c r="H644" s="1">
        <v>35.0</v>
      </c>
      <c r="I644" s="1">
        <v>30.0</v>
      </c>
      <c r="J644" s="1">
        <v>2569.0</v>
      </c>
      <c r="K644" s="1">
        <v>28.5</v>
      </c>
      <c r="L644" s="1">
        <v>7.0</v>
      </c>
      <c r="M644" s="1">
        <v>1.0</v>
      </c>
      <c r="N644" s="1">
        <v>8.0</v>
      </c>
      <c r="O644" s="1">
        <v>6.0</v>
      </c>
      <c r="P644" s="1">
        <v>1.0</v>
      </c>
      <c r="Q644" s="1">
        <v>1.0</v>
      </c>
      <c r="R644" s="1">
        <v>5.0</v>
      </c>
      <c r="S644" s="1">
        <v>0.0</v>
      </c>
      <c r="T644" s="1">
        <v>11.6</v>
      </c>
      <c r="U644" s="1">
        <v>10.8</v>
      </c>
      <c r="V644" s="1">
        <v>3.8</v>
      </c>
      <c r="W644" s="1">
        <v>14.6</v>
      </c>
      <c r="X644" s="1">
        <v>59.0</v>
      </c>
      <c r="Y644" s="1">
        <v>89.0</v>
      </c>
      <c r="Z644" s="1">
        <v>218.0</v>
      </c>
      <c r="AA644" s="1">
        <v>0.25</v>
      </c>
      <c r="AB644" s="1">
        <v>0.04</v>
      </c>
      <c r="AC644" s="1">
        <v>0.28</v>
      </c>
      <c r="AD644" s="1">
        <v>0.21</v>
      </c>
      <c r="AE644" s="1">
        <v>0.25</v>
      </c>
      <c r="AF644" s="1">
        <v>0.41</v>
      </c>
      <c r="AG644" s="1">
        <v>0.13</v>
      </c>
      <c r="AH644" s="1">
        <v>0.54</v>
      </c>
      <c r="AI644" s="1">
        <v>0.38</v>
      </c>
      <c r="AJ644" s="1">
        <v>0.51</v>
      </c>
      <c r="AK644" s="2" t="s">
        <v>28</v>
      </c>
    </row>
    <row r="645" ht="15.75" customHeight="1">
      <c r="A645" s="1">
        <v>44.0</v>
      </c>
      <c r="B645" s="1" t="s">
        <v>101</v>
      </c>
      <c r="C645" s="1">
        <v>24.0</v>
      </c>
      <c r="D645" s="2" t="s">
        <v>371</v>
      </c>
      <c r="E645" s="1" t="s">
        <v>848</v>
      </c>
      <c r="F645" s="2" t="s">
        <v>150</v>
      </c>
      <c r="G645" s="1" t="s">
        <v>38</v>
      </c>
      <c r="H645" s="1">
        <v>37.0</v>
      </c>
      <c r="I645" s="1">
        <v>30.0</v>
      </c>
      <c r="J645" s="1">
        <v>2634.0</v>
      </c>
      <c r="K645" s="1">
        <v>29.3</v>
      </c>
      <c r="L645" s="1">
        <v>13.0</v>
      </c>
      <c r="M645" s="1">
        <v>7.0</v>
      </c>
      <c r="N645" s="1">
        <v>20.0</v>
      </c>
      <c r="O645" s="1">
        <v>12.0</v>
      </c>
      <c r="P645" s="1">
        <v>1.0</v>
      </c>
      <c r="Q645" s="1">
        <v>1.0</v>
      </c>
      <c r="R645" s="1">
        <v>11.0</v>
      </c>
      <c r="S645" s="1">
        <v>0.0</v>
      </c>
      <c r="T645" s="1">
        <v>12.3</v>
      </c>
      <c r="U645" s="1">
        <v>11.6</v>
      </c>
      <c r="V645" s="1">
        <v>4.4</v>
      </c>
      <c r="W645" s="1">
        <v>15.9</v>
      </c>
      <c r="X645" s="1">
        <v>55.0</v>
      </c>
      <c r="Y645" s="1">
        <v>99.0</v>
      </c>
      <c r="Z645" s="1">
        <v>191.0</v>
      </c>
      <c r="AA645" s="1">
        <v>0.44</v>
      </c>
      <c r="AB645" s="1">
        <v>0.24</v>
      </c>
      <c r="AC645" s="1">
        <v>0.68</v>
      </c>
      <c r="AD645" s="1">
        <v>0.41</v>
      </c>
      <c r="AE645" s="1">
        <v>0.65</v>
      </c>
      <c r="AF645" s="1">
        <v>0.42</v>
      </c>
      <c r="AG645" s="1">
        <v>0.15</v>
      </c>
      <c r="AH645" s="1">
        <v>0.57</v>
      </c>
      <c r="AI645" s="1">
        <v>0.39</v>
      </c>
      <c r="AJ645" s="1">
        <v>0.54</v>
      </c>
      <c r="AK645" s="2" t="s">
        <v>28</v>
      </c>
    </row>
    <row r="646" ht="15.75" customHeight="1">
      <c r="A646" s="1">
        <v>44.0</v>
      </c>
      <c r="B646" s="1" t="s">
        <v>106</v>
      </c>
      <c r="C646" s="1">
        <v>25.0</v>
      </c>
      <c r="D646" s="2" t="s">
        <v>371</v>
      </c>
      <c r="E646" s="1" t="s">
        <v>849</v>
      </c>
      <c r="F646" s="2" t="s">
        <v>150</v>
      </c>
      <c r="G646" s="1" t="s">
        <v>41</v>
      </c>
      <c r="H646" s="1">
        <v>14.0</v>
      </c>
      <c r="I646" s="1">
        <v>14.0</v>
      </c>
      <c r="J646" s="1">
        <v>1243.0</v>
      </c>
      <c r="K646" s="1">
        <v>13.8</v>
      </c>
      <c r="L646" s="1">
        <v>5.0</v>
      </c>
      <c r="M646" s="1">
        <v>2.0</v>
      </c>
      <c r="N646" s="1">
        <v>7.0</v>
      </c>
      <c r="O646" s="1">
        <v>5.0</v>
      </c>
      <c r="P646" s="1">
        <v>0.0</v>
      </c>
      <c r="Q646" s="1">
        <v>0.0</v>
      </c>
      <c r="R646" s="1">
        <v>2.0</v>
      </c>
      <c r="S646" s="1">
        <v>0.0</v>
      </c>
      <c r="T646" s="1">
        <v>5.8</v>
      </c>
      <c r="U646" s="1">
        <v>5.8</v>
      </c>
      <c r="V646" s="1">
        <v>2.0</v>
      </c>
      <c r="W646" s="1">
        <v>7.8</v>
      </c>
      <c r="X646" s="1">
        <v>23.0</v>
      </c>
      <c r="Y646" s="1">
        <v>41.0</v>
      </c>
      <c r="Z646" s="1">
        <v>71.0</v>
      </c>
      <c r="AA646" s="1">
        <v>0.36</v>
      </c>
      <c r="AB646" s="1">
        <v>0.14</v>
      </c>
      <c r="AC646" s="1">
        <v>0.51</v>
      </c>
      <c r="AD646" s="1">
        <v>0.36</v>
      </c>
      <c r="AE646" s="1">
        <v>0.51</v>
      </c>
      <c r="AF646" s="1">
        <v>0.42</v>
      </c>
      <c r="AG646" s="1">
        <v>0.14</v>
      </c>
      <c r="AH646" s="1">
        <v>0.56</v>
      </c>
      <c r="AI646" s="1">
        <v>0.42</v>
      </c>
      <c r="AJ646" s="1">
        <v>0.56</v>
      </c>
      <c r="AK646" s="2" t="s">
        <v>131</v>
      </c>
    </row>
    <row r="647" ht="15.75" customHeight="1">
      <c r="A647" s="1">
        <v>45.0</v>
      </c>
      <c r="B647" s="1" t="s">
        <v>63</v>
      </c>
      <c r="C647" s="1">
        <v>18.0</v>
      </c>
      <c r="D647" s="2" t="s">
        <v>274</v>
      </c>
      <c r="E647" s="1" t="s">
        <v>850</v>
      </c>
      <c r="F647" s="2" t="s">
        <v>171</v>
      </c>
      <c r="G647" s="1" t="s">
        <v>33</v>
      </c>
      <c r="H647" s="1">
        <v>26.0</v>
      </c>
      <c r="I647" s="1">
        <v>21.0</v>
      </c>
      <c r="J647" s="1">
        <v>1725.0</v>
      </c>
      <c r="K647" s="1">
        <v>19.2</v>
      </c>
      <c r="L647" s="1">
        <v>15.0</v>
      </c>
      <c r="M647" s="1">
        <v>7.0</v>
      </c>
      <c r="N647" s="1">
        <v>22.0</v>
      </c>
      <c r="O647" s="1">
        <v>15.0</v>
      </c>
      <c r="P647" s="1">
        <v>0.0</v>
      </c>
      <c r="Q647" s="1">
        <v>0.0</v>
      </c>
      <c r="R647" s="1">
        <v>2.0</v>
      </c>
      <c r="S647" s="1">
        <v>0.0</v>
      </c>
      <c r="T647" s="1">
        <v>9.8</v>
      </c>
      <c r="U647" s="1">
        <v>9.8</v>
      </c>
      <c r="V647" s="1">
        <v>5.7</v>
      </c>
      <c r="W647" s="1">
        <v>15.6</v>
      </c>
      <c r="X647" s="1">
        <v>53.0</v>
      </c>
      <c r="Y647" s="1">
        <v>91.0</v>
      </c>
      <c r="Z647" s="1">
        <v>177.0</v>
      </c>
      <c r="AA647" s="1">
        <v>0.78</v>
      </c>
      <c r="AB647" s="1">
        <v>0.37</v>
      </c>
      <c r="AC647" s="1">
        <v>1.15</v>
      </c>
      <c r="AD647" s="1">
        <v>0.78</v>
      </c>
      <c r="AE647" s="1">
        <v>1.15</v>
      </c>
      <c r="AF647" s="1">
        <v>0.51</v>
      </c>
      <c r="AG647" s="1">
        <v>0.3</v>
      </c>
      <c r="AH647" s="1">
        <v>0.81</v>
      </c>
      <c r="AI647" s="1">
        <v>0.51</v>
      </c>
      <c r="AJ647" s="1">
        <v>0.81</v>
      </c>
      <c r="AK647" s="2" t="s">
        <v>28</v>
      </c>
    </row>
    <row r="648" ht="15.75" customHeight="1">
      <c r="A648" s="1">
        <v>45.0</v>
      </c>
      <c r="B648" s="1" t="s">
        <v>65</v>
      </c>
      <c r="C648" s="1">
        <v>19.0</v>
      </c>
      <c r="D648" s="2" t="s">
        <v>532</v>
      </c>
      <c r="E648" s="1" t="s">
        <v>851</v>
      </c>
      <c r="F648" s="2" t="s">
        <v>32</v>
      </c>
      <c r="G648" s="1" t="s">
        <v>41</v>
      </c>
      <c r="H648" s="1">
        <v>27.0</v>
      </c>
      <c r="I648" s="1">
        <v>21.0</v>
      </c>
      <c r="J648" s="1">
        <v>1745.0</v>
      </c>
      <c r="K648" s="1">
        <v>19.4</v>
      </c>
      <c r="L648" s="1">
        <v>6.0</v>
      </c>
      <c r="M648" s="1">
        <v>1.0</v>
      </c>
      <c r="N648" s="1">
        <v>7.0</v>
      </c>
      <c r="O648" s="1">
        <v>6.0</v>
      </c>
      <c r="P648" s="1">
        <v>0.0</v>
      </c>
      <c r="Q648" s="1">
        <v>0.0</v>
      </c>
      <c r="R648" s="1">
        <v>6.0</v>
      </c>
      <c r="S648" s="1">
        <v>0.0</v>
      </c>
      <c r="T648" s="1">
        <v>7.6</v>
      </c>
      <c r="U648" s="1">
        <v>7.6</v>
      </c>
      <c r="V648" s="1">
        <v>2.2</v>
      </c>
      <c r="W648" s="1">
        <v>9.8</v>
      </c>
      <c r="X648" s="1">
        <v>43.0</v>
      </c>
      <c r="Y648" s="1">
        <v>51.0</v>
      </c>
      <c r="Z648" s="1">
        <v>116.0</v>
      </c>
      <c r="AA648" s="1">
        <v>0.31</v>
      </c>
      <c r="AB648" s="1">
        <v>0.05</v>
      </c>
      <c r="AC648" s="1">
        <v>0.36</v>
      </c>
      <c r="AD648" s="1">
        <v>0.31</v>
      </c>
      <c r="AE648" s="1">
        <v>0.36</v>
      </c>
      <c r="AF648" s="1">
        <v>0.39</v>
      </c>
      <c r="AG648" s="1">
        <v>0.12</v>
      </c>
      <c r="AH648" s="1">
        <v>0.51</v>
      </c>
      <c r="AI648" s="1">
        <v>0.39</v>
      </c>
      <c r="AJ648" s="1">
        <v>0.51</v>
      </c>
      <c r="AK648" s="2" t="s">
        <v>28</v>
      </c>
    </row>
    <row r="649" ht="15.75" customHeight="1">
      <c r="A649" s="1">
        <v>45.0</v>
      </c>
      <c r="B649" s="1" t="s">
        <v>67</v>
      </c>
      <c r="C649" s="1">
        <v>20.0</v>
      </c>
      <c r="D649" s="2" t="s">
        <v>532</v>
      </c>
      <c r="E649" s="1" t="s">
        <v>852</v>
      </c>
      <c r="F649" s="2" t="s">
        <v>32</v>
      </c>
      <c r="G649" s="1" t="s">
        <v>33</v>
      </c>
      <c r="H649" s="1">
        <v>31.0</v>
      </c>
      <c r="I649" s="1">
        <v>14.0</v>
      </c>
      <c r="J649" s="1">
        <v>1572.0</v>
      </c>
      <c r="K649" s="1">
        <v>17.5</v>
      </c>
      <c r="L649" s="1">
        <v>7.0</v>
      </c>
      <c r="M649" s="1">
        <v>5.0</v>
      </c>
      <c r="N649" s="1">
        <v>12.0</v>
      </c>
      <c r="O649" s="1">
        <v>6.0</v>
      </c>
      <c r="P649" s="1">
        <v>1.0</v>
      </c>
      <c r="Q649" s="1">
        <v>2.0</v>
      </c>
      <c r="R649" s="1">
        <v>6.0</v>
      </c>
      <c r="S649" s="1">
        <v>0.0</v>
      </c>
      <c r="T649" s="1">
        <v>5.5</v>
      </c>
      <c r="U649" s="1">
        <v>3.9</v>
      </c>
      <c r="V649" s="1">
        <v>4.3</v>
      </c>
      <c r="W649" s="1">
        <v>8.1</v>
      </c>
      <c r="X649" s="1">
        <v>49.0</v>
      </c>
      <c r="Y649" s="1">
        <v>73.0</v>
      </c>
      <c r="Z649" s="1">
        <v>94.0</v>
      </c>
      <c r="AA649" s="1">
        <v>0.4</v>
      </c>
      <c r="AB649" s="1">
        <v>0.29</v>
      </c>
      <c r="AC649" s="1">
        <v>0.69</v>
      </c>
      <c r="AD649" s="1">
        <v>0.34</v>
      </c>
      <c r="AE649" s="1">
        <v>0.63</v>
      </c>
      <c r="AF649" s="1">
        <v>0.31</v>
      </c>
      <c r="AG649" s="1">
        <v>0.24</v>
      </c>
      <c r="AH649" s="1">
        <v>0.56</v>
      </c>
      <c r="AI649" s="1">
        <v>0.22</v>
      </c>
      <c r="AJ649" s="1">
        <v>0.47</v>
      </c>
      <c r="AK649" s="2" t="s">
        <v>28</v>
      </c>
    </row>
    <row r="650" ht="15.75" customHeight="1">
      <c r="A650" s="1">
        <v>45.0</v>
      </c>
      <c r="B650" s="1" t="s">
        <v>69</v>
      </c>
      <c r="C650" s="1">
        <v>21.0</v>
      </c>
      <c r="D650" s="2" t="s">
        <v>532</v>
      </c>
      <c r="E650" s="1" t="s">
        <v>853</v>
      </c>
      <c r="F650" s="2" t="s">
        <v>32</v>
      </c>
      <c r="G650" s="1" t="s">
        <v>41</v>
      </c>
      <c r="H650" s="1">
        <v>24.0</v>
      </c>
      <c r="I650" s="1">
        <v>13.0</v>
      </c>
      <c r="J650" s="1">
        <v>1263.0</v>
      </c>
      <c r="K650" s="1">
        <v>14.0</v>
      </c>
      <c r="L650" s="1">
        <v>8.0</v>
      </c>
      <c r="M650" s="1">
        <v>4.0</v>
      </c>
      <c r="N650" s="1">
        <v>12.0</v>
      </c>
      <c r="O650" s="1">
        <v>8.0</v>
      </c>
      <c r="P650" s="1">
        <v>0.0</v>
      </c>
      <c r="Q650" s="1">
        <v>0.0</v>
      </c>
      <c r="R650" s="1">
        <v>3.0</v>
      </c>
      <c r="S650" s="1">
        <v>1.0</v>
      </c>
      <c r="T650" s="1">
        <v>5.7</v>
      </c>
      <c r="U650" s="1">
        <v>5.7</v>
      </c>
      <c r="V650" s="1">
        <v>4.7</v>
      </c>
      <c r="W650" s="1">
        <v>10.4</v>
      </c>
      <c r="X650" s="1">
        <v>42.0</v>
      </c>
      <c r="Y650" s="1">
        <v>49.0</v>
      </c>
      <c r="Z650" s="1">
        <v>82.0</v>
      </c>
      <c r="AA650" s="1">
        <v>0.57</v>
      </c>
      <c r="AB650" s="1">
        <v>0.29</v>
      </c>
      <c r="AC650" s="1">
        <v>0.86</v>
      </c>
      <c r="AD650" s="1">
        <v>0.57</v>
      </c>
      <c r="AE650" s="1">
        <v>0.86</v>
      </c>
      <c r="AF650" s="1">
        <v>0.41</v>
      </c>
      <c r="AG650" s="1">
        <v>0.33</v>
      </c>
      <c r="AH650" s="1">
        <v>0.74</v>
      </c>
      <c r="AI650" s="1">
        <v>0.41</v>
      </c>
      <c r="AJ650" s="1">
        <v>0.74</v>
      </c>
      <c r="AK650" s="2" t="s">
        <v>28</v>
      </c>
    </row>
    <row r="651" ht="15.75" customHeight="1">
      <c r="A651" s="1">
        <v>45.0</v>
      </c>
      <c r="B651" s="1" t="s">
        <v>73</v>
      </c>
      <c r="C651" s="1">
        <v>22.0</v>
      </c>
      <c r="D651" s="2" t="s">
        <v>148</v>
      </c>
      <c r="E651" s="1" t="s">
        <v>854</v>
      </c>
      <c r="F651" s="2" t="s">
        <v>150</v>
      </c>
      <c r="G651" s="1" t="s">
        <v>322</v>
      </c>
      <c r="H651" s="1">
        <v>16.0</v>
      </c>
      <c r="I651" s="1">
        <v>11.0</v>
      </c>
      <c r="J651" s="1">
        <v>941.0</v>
      </c>
      <c r="K651" s="1">
        <v>10.5</v>
      </c>
      <c r="L651" s="1">
        <v>4.0</v>
      </c>
      <c r="M651" s="1">
        <v>0.0</v>
      </c>
      <c r="N651" s="1">
        <v>4.0</v>
      </c>
      <c r="O651" s="1">
        <v>4.0</v>
      </c>
      <c r="P651" s="1">
        <v>0.0</v>
      </c>
      <c r="Q651" s="1">
        <v>0.0</v>
      </c>
      <c r="R651" s="1">
        <v>1.0</v>
      </c>
      <c r="S651" s="1">
        <v>1.0</v>
      </c>
      <c r="T651" s="1">
        <v>4.9</v>
      </c>
      <c r="U651" s="1">
        <v>4.9</v>
      </c>
      <c r="V651" s="1">
        <v>0.5</v>
      </c>
      <c r="W651" s="1">
        <v>5.4</v>
      </c>
      <c r="X651" s="1">
        <v>34.0</v>
      </c>
      <c r="Y651" s="1">
        <v>47.0</v>
      </c>
      <c r="Z651" s="1">
        <v>79.0</v>
      </c>
      <c r="AA651" s="1">
        <v>0.38</v>
      </c>
      <c r="AB651" s="1">
        <v>0.0</v>
      </c>
      <c r="AC651" s="1">
        <v>0.38</v>
      </c>
      <c r="AD651" s="1">
        <v>0.38</v>
      </c>
      <c r="AE651" s="1">
        <v>0.38</v>
      </c>
      <c r="AF651" s="1">
        <v>0.47</v>
      </c>
      <c r="AG651" s="1">
        <v>0.05</v>
      </c>
      <c r="AH651" s="1">
        <v>0.52</v>
      </c>
      <c r="AI651" s="1">
        <v>0.47</v>
      </c>
      <c r="AJ651" s="1">
        <v>0.52</v>
      </c>
      <c r="AK651" s="2" t="s">
        <v>28</v>
      </c>
    </row>
    <row r="652" ht="15.75" customHeight="1">
      <c r="A652" s="1">
        <v>45.0</v>
      </c>
      <c r="B652" s="1" t="s">
        <v>73</v>
      </c>
      <c r="C652" s="1">
        <v>22.0</v>
      </c>
      <c r="D652" s="2" t="s">
        <v>532</v>
      </c>
      <c r="E652" s="1" t="s">
        <v>855</v>
      </c>
      <c r="F652" s="2" t="s">
        <v>32</v>
      </c>
      <c r="G652" s="1" t="s">
        <v>41</v>
      </c>
      <c r="H652" s="1">
        <v>14.0</v>
      </c>
      <c r="I652" s="1">
        <v>7.0</v>
      </c>
      <c r="J652" s="1">
        <v>650.0</v>
      </c>
      <c r="K652" s="1">
        <v>7.2</v>
      </c>
      <c r="L652" s="1">
        <v>4.0</v>
      </c>
      <c r="M652" s="1">
        <v>3.0</v>
      </c>
      <c r="N652" s="1">
        <v>7.0</v>
      </c>
      <c r="O652" s="1">
        <v>4.0</v>
      </c>
      <c r="P652" s="1">
        <v>0.0</v>
      </c>
      <c r="Q652" s="1">
        <v>0.0</v>
      </c>
      <c r="R652" s="1">
        <v>5.0</v>
      </c>
      <c r="S652" s="1">
        <v>0.0</v>
      </c>
      <c r="T652" s="1">
        <v>2.6</v>
      </c>
      <c r="U652" s="1">
        <v>2.6</v>
      </c>
      <c r="V652" s="1">
        <v>1.4</v>
      </c>
      <c r="W652" s="1">
        <v>4.0</v>
      </c>
      <c r="X652" s="1">
        <v>17.0</v>
      </c>
      <c r="Y652" s="1">
        <v>27.0</v>
      </c>
      <c r="Z652" s="1">
        <v>42.0</v>
      </c>
      <c r="AA652" s="1">
        <v>0.55</v>
      </c>
      <c r="AB652" s="1">
        <v>0.42</v>
      </c>
      <c r="AC652" s="1">
        <v>0.97</v>
      </c>
      <c r="AD652" s="1">
        <v>0.55</v>
      </c>
      <c r="AE652" s="1">
        <v>0.97</v>
      </c>
      <c r="AF652" s="1">
        <v>0.36</v>
      </c>
      <c r="AG652" s="1">
        <v>0.2</v>
      </c>
      <c r="AH652" s="1">
        <v>0.56</v>
      </c>
      <c r="AI652" s="1">
        <v>0.36</v>
      </c>
      <c r="AJ652" s="1">
        <v>0.56</v>
      </c>
      <c r="AK652" s="2" t="s">
        <v>28</v>
      </c>
    </row>
    <row r="653" ht="15.75" customHeight="1">
      <c r="A653" s="1">
        <v>45.0</v>
      </c>
      <c r="B653" s="1" t="s">
        <v>101</v>
      </c>
      <c r="C653" s="1">
        <v>23.0</v>
      </c>
      <c r="D653" s="2" t="s">
        <v>532</v>
      </c>
      <c r="E653" s="1" t="s">
        <v>856</v>
      </c>
      <c r="F653" s="2" t="s">
        <v>32</v>
      </c>
      <c r="G653" s="1" t="s">
        <v>155</v>
      </c>
      <c r="H653" s="1">
        <v>0.0</v>
      </c>
      <c r="I653" s="1">
        <v>0.0</v>
      </c>
      <c r="AK653" s="2" t="s">
        <v>28</v>
      </c>
    </row>
    <row r="654" ht="15.75" customHeight="1">
      <c r="A654" s="1">
        <v>45.0</v>
      </c>
      <c r="B654" s="1" t="s">
        <v>101</v>
      </c>
      <c r="C654" s="1">
        <v>23.0</v>
      </c>
      <c r="D654" s="2" t="s">
        <v>30</v>
      </c>
      <c r="E654" s="1" t="s">
        <v>857</v>
      </c>
      <c r="F654" s="2" t="s">
        <v>32</v>
      </c>
      <c r="G654" s="1" t="s">
        <v>38</v>
      </c>
      <c r="H654" s="1">
        <v>30.0</v>
      </c>
      <c r="I654" s="1">
        <v>18.0</v>
      </c>
      <c r="J654" s="1">
        <v>1540.0</v>
      </c>
      <c r="K654" s="1">
        <v>17.1</v>
      </c>
      <c r="L654" s="1">
        <v>7.0</v>
      </c>
      <c r="M654" s="1">
        <v>3.0</v>
      </c>
      <c r="N654" s="1">
        <v>10.0</v>
      </c>
      <c r="O654" s="1">
        <v>7.0</v>
      </c>
      <c r="P654" s="1">
        <v>0.0</v>
      </c>
      <c r="Q654" s="1">
        <v>0.0</v>
      </c>
      <c r="R654" s="1">
        <v>3.0</v>
      </c>
      <c r="S654" s="1">
        <v>0.0</v>
      </c>
      <c r="T654" s="1">
        <v>8.7</v>
      </c>
      <c r="U654" s="1">
        <v>8.7</v>
      </c>
      <c r="V654" s="1">
        <v>3.1</v>
      </c>
      <c r="W654" s="1">
        <v>11.9</v>
      </c>
      <c r="X654" s="1">
        <v>69.0</v>
      </c>
      <c r="Y654" s="1">
        <v>68.0</v>
      </c>
      <c r="Z654" s="1">
        <v>169.0</v>
      </c>
      <c r="AA654" s="1">
        <v>0.41</v>
      </c>
      <c r="AB654" s="1">
        <v>0.18</v>
      </c>
      <c r="AC654" s="1">
        <v>0.58</v>
      </c>
      <c r="AD654" s="1">
        <v>0.41</v>
      </c>
      <c r="AE654" s="1">
        <v>0.58</v>
      </c>
      <c r="AF654" s="1">
        <v>0.51</v>
      </c>
      <c r="AG654" s="1">
        <v>0.18</v>
      </c>
      <c r="AH654" s="1">
        <v>0.69</v>
      </c>
      <c r="AI654" s="1">
        <v>0.51</v>
      </c>
      <c r="AJ654" s="1">
        <v>0.69</v>
      </c>
      <c r="AK654" s="2" t="s">
        <v>28</v>
      </c>
    </row>
    <row r="655" ht="15.75" customHeight="1">
      <c r="A655" s="1">
        <v>45.0</v>
      </c>
      <c r="B655" s="1" t="s">
        <v>106</v>
      </c>
      <c r="C655" s="1">
        <v>24.0</v>
      </c>
      <c r="D655" s="2" t="s">
        <v>148</v>
      </c>
      <c r="E655" s="1" t="s">
        <v>858</v>
      </c>
      <c r="F655" s="2" t="s">
        <v>150</v>
      </c>
      <c r="G655" s="1" t="s">
        <v>38</v>
      </c>
      <c r="H655" s="1">
        <v>9.0</v>
      </c>
      <c r="I655" s="1">
        <v>2.0</v>
      </c>
      <c r="J655" s="1">
        <v>298.0</v>
      </c>
      <c r="K655" s="1">
        <v>3.3</v>
      </c>
      <c r="L655" s="1">
        <v>1.0</v>
      </c>
      <c r="M655" s="1">
        <v>1.0</v>
      </c>
      <c r="N655" s="1">
        <v>2.0</v>
      </c>
      <c r="O655" s="1">
        <v>1.0</v>
      </c>
      <c r="P655" s="1">
        <v>0.0</v>
      </c>
      <c r="Q655" s="1">
        <v>0.0</v>
      </c>
      <c r="R655" s="1">
        <v>2.0</v>
      </c>
      <c r="S655" s="1">
        <v>0.0</v>
      </c>
      <c r="T655" s="1">
        <v>1.8</v>
      </c>
      <c r="U655" s="1">
        <v>1.8</v>
      </c>
      <c r="V655" s="1">
        <v>0.9</v>
      </c>
      <c r="W655" s="1">
        <v>2.7</v>
      </c>
      <c r="X655" s="1">
        <v>17.0</v>
      </c>
      <c r="Y655" s="1">
        <v>20.0</v>
      </c>
      <c r="Z655" s="1">
        <v>19.0</v>
      </c>
      <c r="AA655" s="1">
        <v>0.3</v>
      </c>
      <c r="AB655" s="1">
        <v>0.3</v>
      </c>
      <c r="AC655" s="1">
        <v>0.6</v>
      </c>
      <c r="AD655" s="1">
        <v>0.3</v>
      </c>
      <c r="AE655" s="1">
        <v>0.6</v>
      </c>
      <c r="AF655" s="1">
        <v>0.54</v>
      </c>
      <c r="AG655" s="1">
        <v>0.27</v>
      </c>
      <c r="AH655" s="1">
        <v>0.8</v>
      </c>
      <c r="AI655" s="1">
        <v>0.54</v>
      </c>
      <c r="AJ655" s="1">
        <v>0.8</v>
      </c>
      <c r="AK655" s="2" t="s">
        <v>28</v>
      </c>
    </row>
    <row r="656" ht="15.75" customHeight="1">
      <c r="A656" s="1">
        <v>46.0</v>
      </c>
      <c r="B656" s="1" t="s">
        <v>59</v>
      </c>
      <c r="C656" s="1">
        <v>17.0</v>
      </c>
      <c r="D656" s="2" t="s">
        <v>148</v>
      </c>
      <c r="E656" s="1" t="s">
        <v>859</v>
      </c>
      <c r="F656" s="2" t="s">
        <v>573</v>
      </c>
      <c r="G656" s="1" t="s">
        <v>105</v>
      </c>
      <c r="H656" s="1">
        <v>21.0</v>
      </c>
      <c r="I656" s="1">
        <v>19.0</v>
      </c>
      <c r="J656" s="1">
        <v>1684.0</v>
      </c>
      <c r="K656" s="1">
        <v>18.7</v>
      </c>
      <c r="L656" s="1">
        <v>4.0</v>
      </c>
      <c r="M656" s="1">
        <v>4.0</v>
      </c>
      <c r="N656" s="1">
        <v>8.0</v>
      </c>
      <c r="O656" s="1">
        <v>4.0</v>
      </c>
      <c r="P656" s="1">
        <v>0.0</v>
      </c>
      <c r="Q656" s="1">
        <v>1.0</v>
      </c>
      <c r="R656" s="1">
        <v>1.0</v>
      </c>
      <c r="S656" s="1">
        <v>0.0</v>
      </c>
      <c r="AA656" s="1">
        <v>0.21</v>
      </c>
      <c r="AB656" s="1">
        <v>0.21</v>
      </c>
      <c r="AC656" s="1">
        <v>0.43</v>
      </c>
      <c r="AD656" s="1">
        <v>0.21</v>
      </c>
      <c r="AE656" s="1">
        <v>0.43</v>
      </c>
      <c r="AK656" s="2" t="s">
        <v>28</v>
      </c>
    </row>
    <row r="657" ht="15.75" customHeight="1">
      <c r="A657" s="1">
        <v>46.0</v>
      </c>
      <c r="B657" s="1" t="s">
        <v>61</v>
      </c>
      <c r="C657" s="1">
        <v>18.0</v>
      </c>
      <c r="D657" s="2" t="s">
        <v>860</v>
      </c>
      <c r="E657" s="1" t="s">
        <v>861</v>
      </c>
      <c r="F657" s="2" t="s">
        <v>519</v>
      </c>
      <c r="G657" s="1" t="s">
        <v>195</v>
      </c>
      <c r="H657" s="1">
        <v>29.0</v>
      </c>
      <c r="I657" s="1">
        <v>22.0</v>
      </c>
      <c r="J657" s="1">
        <v>2160.0</v>
      </c>
      <c r="K657" s="1">
        <v>24.0</v>
      </c>
      <c r="L657" s="1">
        <v>9.0</v>
      </c>
      <c r="M657" s="1">
        <v>8.0</v>
      </c>
      <c r="N657" s="1">
        <v>17.0</v>
      </c>
      <c r="O657" s="1">
        <v>9.0</v>
      </c>
      <c r="P657" s="1">
        <v>0.0</v>
      </c>
      <c r="Q657" s="1">
        <v>0.0</v>
      </c>
      <c r="R657" s="1">
        <v>3.0</v>
      </c>
      <c r="S657" s="1">
        <v>0.0</v>
      </c>
      <c r="AA657" s="1">
        <v>0.37</v>
      </c>
      <c r="AB657" s="1">
        <v>0.33</v>
      </c>
      <c r="AC657" s="1">
        <v>0.71</v>
      </c>
      <c r="AD657" s="1">
        <v>0.37</v>
      </c>
      <c r="AE657" s="1">
        <v>0.71</v>
      </c>
      <c r="AK657" s="2" t="s">
        <v>28</v>
      </c>
    </row>
    <row r="658" ht="15.75" customHeight="1">
      <c r="A658" s="1">
        <v>46.0</v>
      </c>
      <c r="B658" s="1" t="s">
        <v>63</v>
      </c>
      <c r="C658" s="1">
        <v>19.0</v>
      </c>
      <c r="D658" s="2" t="s">
        <v>862</v>
      </c>
      <c r="E658" s="1" t="s">
        <v>863</v>
      </c>
      <c r="F658" s="2" t="s">
        <v>207</v>
      </c>
      <c r="G658" s="1" t="s">
        <v>195</v>
      </c>
      <c r="H658" s="1">
        <v>35.0</v>
      </c>
      <c r="I658" s="1">
        <v>35.0</v>
      </c>
      <c r="J658" s="1">
        <v>3044.0</v>
      </c>
      <c r="K658" s="1">
        <v>33.8</v>
      </c>
      <c r="L658" s="1">
        <v>8.0</v>
      </c>
      <c r="M658" s="1">
        <v>4.0</v>
      </c>
      <c r="N658" s="1">
        <v>12.0</v>
      </c>
      <c r="O658" s="1">
        <v>8.0</v>
      </c>
      <c r="P658" s="1">
        <v>0.0</v>
      </c>
      <c r="Q658" s="1">
        <v>0.0</v>
      </c>
      <c r="R658" s="1">
        <v>4.0</v>
      </c>
      <c r="S658" s="1">
        <v>0.0</v>
      </c>
      <c r="T658" s="1">
        <v>7.8</v>
      </c>
      <c r="U658" s="1">
        <v>7.8</v>
      </c>
      <c r="V658" s="1">
        <v>5.8</v>
      </c>
      <c r="W658" s="1">
        <v>13.5</v>
      </c>
      <c r="X658" s="1">
        <v>68.0</v>
      </c>
      <c r="Y658" s="1">
        <v>158.0</v>
      </c>
      <c r="Z658" s="1">
        <v>185.0</v>
      </c>
      <c r="AA658" s="1">
        <v>0.24</v>
      </c>
      <c r="AB658" s="1">
        <v>0.12</v>
      </c>
      <c r="AC658" s="1">
        <v>0.35</v>
      </c>
      <c r="AD658" s="1">
        <v>0.24</v>
      </c>
      <c r="AE658" s="1">
        <v>0.35</v>
      </c>
      <c r="AF658" s="1">
        <v>0.23</v>
      </c>
      <c r="AG658" s="1">
        <v>0.17</v>
      </c>
      <c r="AH658" s="1">
        <v>0.4</v>
      </c>
      <c r="AI658" s="1">
        <v>0.23</v>
      </c>
      <c r="AJ658" s="1">
        <v>0.4</v>
      </c>
      <c r="AK658" s="2" t="s">
        <v>28</v>
      </c>
    </row>
    <row r="659" ht="15.75" customHeight="1">
      <c r="A659" s="1">
        <v>46.0</v>
      </c>
      <c r="B659" s="1" t="s">
        <v>65</v>
      </c>
      <c r="C659" s="1">
        <v>20.0</v>
      </c>
      <c r="D659" s="2" t="s">
        <v>148</v>
      </c>
      <c r="E659" s="1" t="s">
        <v>864</v>
      </c>
      <c r="F659" s="2" t="s">
        <v>150</v>
      </c>
      <c r="G659" s="1" t="s">
        <v>155</v>
      </c>
      <c r="H659" s="1">
        <v>37.0</v>
      </c>
      <c r="I659" s="1">
        <v>32.0</v>
      </c>
      <c r="J659" s="1">
        <v>2867.0</v>
      </c>
      <c r="K659" s="1">
        <v>31.9</v>
      </c>
      <c r="L659" s="1">
        <v>7.0</v>
      </c>
      <c r="M659" s="1">
        <v>5.0</v>
      </c>
      <c r="N659" s="1">
        <v>12.0</v>
      </c>
      <c r="O659" s="1">
        <v>7.0</v>
      </c>
      <c r="P659" s="1">
        <v>0.0</v>
      </c>
      <c r="Q659" s="1">
        <v>0.0</v>
      </c>
      <c r="R659" s="1">
        <v>3.0</v>
      </c>
      <c r="S659" s="1">
        <v>0.0</v>
      </c>
      <c r="T659" s="1">
        <v>6.4</v>
      </c>
      <c r="U659" s="1">
        <v>6.4</v>
      </c>
      <c r="V659" s="1">
        <v>5.4</v>
      </c>
      <c r="W659" s="1">
        <v>11.8</v>
      </c>
      <c r="X659" s="1">
        <v>101.0</v>
      </c>
      <c r="Y659" s="1">
        <v>138.0</v>
      </c>
      <c r="Z659" s="1">
        <v>221.0</v>
      </c>
      <c r="AA659" s="1">
        <v>0.22</v>
      </c>
      <c r="AB659" s="1">
        <v>0.16</v>
      </c>
      <c r="AC659" s="1">
        <v>0.38</v>
      </c>
      <c r="AD659" s="1">
        <v>0.22</v>
      </c>
      <c r="AE659" s="1">
        <v>0.38</v>
      </c>
      <c r="AF659" s="1">
        <v>0.2</v>
      </c>
      <c r="AG659" s="1">
        <v>0.17</v>
      </c>
      <c r="AH659" s="1">
        <v>0.37</v>
      </c>
      <c r="AI659" s="1">
        <v>0.2</v>
      </c>
      <c r="AJ659" s="1">
        <v>0.37</v>
      </c>
      <c r="AK659" s="2" t="s">
        <v>28</v>
      </c>
    </row>
    <row r="660" ht="15.75" customHeight="1">
      <c r="A660" s="1">
        <v>46.0</v>
      </c>
      <c r="B660" s="1" t="s">
        <v>67</v>
      </c>
      <c r="C660" s="1">
        <v>21.0</v>
      </c>
      <c r="D660" s="2" t="s">
        <v>148</v>
      </c>
      <c r="E660" s="1" t="s">
        <v>865</v>
      </c>
      <c r="F660" s="2" t="s">
        <v>150</v>
      </c>
      <c r="G660" s="1" t="s">
        <v>155</v>
      </c>
      <c r="H660" s="1">
        <v>36.0</v>
      </c>
      <c r="I660" s="1">
        <v>32.0</v>
      </c>
      <c r="J660" s="1">
        <v>2890.0</v>
      </c>
      <c r="K660" s="1">
        <v>32.1</v>
      </c>
      <c r="L660" s="1">
        <v>6.0</v>
      </c>
      <c r="M660" s="1">
        <v>5.0</v>
      </c>
      <c r="N660" s="1">
        <v>11.0</v>
      </c>
      <c r="O660" s="1">
        <v>5.0</v>
      </c>
      <c r="P660" s="1">
        <v>1.0</v>
      </c>
      <c r="Q660" s="1">
        <v>1.0</v>
      </c>
      <c r="R660" s="1">
        <v>2.0</v>
      </c>
      <c r="S660" s="1">
        <v>0.0</v>
      </c>
      <c r="T660" s="1">
        <v>6.3</v>
      </c>
      <c r="U660" s="1">
        <v>5.5</v>
      </c>
      <c r="V660" s="1">
        <v>8.2</v>
      </c>
      <c r="W660" s="1">
        <v>13.7</v>
      </c>
      <c r="X660" s="1">
        <v>131.0</v>
      </c>
      <c r="Y660" s="1">
        <v>233.0</v>
      </c>
      <c r="Z660" s="1">
        <v>225.0</v>
      </c>
      <c r="AA660" s="1">
        <v>0.19</v>
      </c>
      <c r="AB660" s="1">
        <v>0.16</v>
      </c>
      <c r="AC660" s="1">
        <v>0.34</v>
      </c>
      <c r="AD660" s="1">
        <v>0.16</v>
      </c>
      <c r="AE660" s="1">
        <v>0.31</v>
      </c>
      <c r="AF660" s="1">
        <v>0.2</v>
      </c>
      <c r="AG660" s="1">
        <v>0.26</v>
      </c>
      <c r="AH660" s="1">
        <v>0.45</v>
      </c>
      <c r="AI660" s="1">
        <v>0.17</v>
      </c>
      <c r="AJ660" s="1">
        <v>0.43</v>
      </c>
      <c r="AK660" s="2" t="s">
        <v>28</v>
      </c>
    </row>
    <row r="661" ht="15.75" customHeight="1">
      <c r="A661" s="1">
        <v>46.0</v>
      </c>
      <c r="B661" s="1" t="s">
        <v>69</v>
      </c>
      <c r="C661" s="1">
        <v>22.0</v>
      </c>
      <c r="D661" s="2" t="s">
        <v>148</v>
      </c>
      <c r="E661" s="1" t="s">
        <v>866</v>
      </c>
      <c r="F661" s="2" t="s">
        <v>150</v>
      </c>
      <c r="G661" s="1" t="s">
        <v>41</v>
      </c>
      <c r="H661" s="1">
        <v>32.0</v>
      </c>
      <c r="I661" s="1">
        <v>27.0</v>
      </c>
      <c r="J661" s="1">
        <v>2363.0</v>
      </c>
      <c r="K661" s="1">
        <v>26.3</v>
      </c>
      <c r="L661" s="1">
        <v>11.0</v>
      </c>
      <c r="M661" s="1">
        <v>10.0</v>
      </c>
      <c r="N661" s="1">
        <v>21.0</v>
      </c>
      <c r="O661" s="1">
        <v>10.0</v>
      </c>
      <c r="P661" s="1">
        <v>1.0</v>
      </c>
      <c r="Q661" s="1">
        <v>1.0</v>
      </c>
      <c r="R661" s="1">
        <v>4.0</v>
      </c>
      <c r="S661" s="1">
        <v>0.0</v>
      </c>
      <c r="T661" s="1">
        <v>8.0</v>
      </c>
      <c r="U661" s="1">
        <v>7.2</v>
      </c>
      <c r="V661" s="1">
        <v>6.7</v>
      </c>
      <c r="W661" s="1">
        <v>14.0</v>
      </c>
      <c r="X661" s="1">
        <v>92.0</v>
      </c>
      <c r="Y661" s="1">
        <v>164.0</v>
      </c>
      <c r="Z661" s="1">
        <v>276.0</v>
      </c>
      <c r="AA661" s="1">
        <v>0.42</v>
      </c>
      <c r="AB661" s="1">
        <v>0.38</v>
      </c>
      <c r="AC661" s="1">
        <v>0.8</v>
      </c>
      <c r="AD661" s="1">
        <v>0.38</v>
      </c>
      <c r="AE661" s="1">
        <v>0.76</v>
      </c>
      <c r="AF661" s="1">
        <v>0.31</v>
      </c>
      <c r="AG661" s="1">
        <v>0.26</v>
      </c>
      <c r="AH661" s="1">
        <v>0.56</v>
      </c>
      <c r="AI661" s="1">
        <v>0.28</v>
      </c>
      <c r="AJ661" s="1">
        <v>0.53</v>
      </c>
      <c r="AK661" s="2" t="s">
        <v>28</v>
      </c>
    </row>
    <row r="662" ht="15.75" customHeight="1">
      <c r="A662" s="1">
        <v>46.0</v>
      </c>
      <c r="B662" s="1" t="s">
        <v>73</v>
      </c>
      <c r="C662" s="1">
        <v>23.0</v>
      </c>
      <c r="D662" s="2" t="s">
        <v>148</v>
      </c>
      <c r="E662" s="1" t="s">
        <v>867</v>
      </c>
      <c r="F662" s="2" t="s">
        <v>150</v>
      </c>
      <c r="G662" s="1" t="s">
        <v>322</v>
      </c>
      <c r="H662" s="1">
        <v>24.0</v>
      </c>
      <c r="I662" s="1">
        <v>20.0</v>
      </c>
      <c r="J662" s="1">
        <v>1648.0</v>
      </c>
      <c r="K662" s="1">
        <v>18.3</v>
      </c>
      <c r="L662" s="1">
        <v>3.0</v>
      </c>
      <c r="M662" s="1">
        <v>2.0</v>
      </c>
      <c r="N662" s="1">
        <v>5.0</v>
      </c>
      <c r="O662" s="1">
        <v>3.0</v>
      </c>
      <c r="P662" s="1">
        <v>0.0</v>
      </c>
      <c r="Q662" s="1">
        <v>0.0</v>
      </c>
      <c r="R662" s="1">
        <v>4.0</v>
      </c>
      <c r="S662" s="1">
        <v>0.0</v>
      </c>
      <c r="T662" s="1">
        <v>2.0</v>
      </c>
      <c r="U662" s="1">
        <v>2.0</v>
      </c>
      <c r="V662" s="1">
        <v>3.0</v>
      </c>
      <c r="W662" s="1">
        <v>5.0</v>
      </c>
      <c r="X662" s="1">
        <v>48.0</v>
      </c>
      <c r="Y662" s="1">
        <v>98.0</v>
      </c>
      <c r="Z662" s="1">
        <v>114.0</v>
      </c>
      <c r="AA662" s="1">
        <v>0.16</v>
      </c>
      <c r="AB662" s="1">
        <v>0.11</v>
      </c>
      <c r="AC662" s="1">
        <v>0.27</v>
      </c>
      <c r="AD662" s="1">
        <v>0.16</v>
      </c>
      <c r="AE662" s="1">
        <v>0.27</v>
      </c>
      <c r="AF662" s="1">
        <v>0.11</v>
      </c>
      <c r="AG662" s="1">
        <v>0.16</v>
      </c>
      <c r="AH662" s="1">
        <v>0.27</v>
      </c>
      <c r="AI662" s="1">
        <v>0.11</v>
      </c>
      <c r="AJ662" s="1">
        <v>0.27</v>
      </c>
      <c r="AK662" s="2" t="s">
        <v>28</v>
      </c>
    </row>
    <row r="663" ht="15.75" customHeight="1">
      <c r="A663" s="1">
        <v>46.0</v>
      </c>
      <c r="B663" s="1" t="s">
        <v>101</v>
      </c>
      <c r="C663" s="1">
        <v>24.0</v>
      </c>
      <c r="D663" s="2" t="s">
        <v>173</v>
      </c>
      <c r="E663" s="1" t="s">
        <v>868</v>
      </c>
      <c r="F663" s="2" t="s">
        <v>150</v>
      </c>
      <c r="G663" s="1" t="s">
        <v>226</v>
      </c>
      <c r="H663" s="1">
        <v>14.0</v>
      </c>
      <c r="I663" s="1">
        <v>5.0</v>
      </c>
      <c r="J663" s="1">
        <v>516.0</v>
      </c>
      <c r="K663" s="1">
        <v>5.7</v>
      </c>
      <c r="L663" s="1">
        <v>1.0</v>
      </c>
      <c r="M663" s="1">
        <v>0.0</v>
      </c>
      <c r="N663" s="1">
        <v>1.0</v>
      </c>
      <c r="O663" s="1">
        <v>1.0</v>
      </c>
      <c r="P663" s="1">
        <v>0.0</v>
      </c>
      <c r="Q663" s="1">
        <v>0.0</v>
      </c>
      <c r="R663" s="1">
        <v>2.0</v>
      </c>
      <c r="S663" s="1">
        <v>0.0</v>
      </c>
      <c r="T663" s="1">
        <v>0.4</v>
      </c>
      <c r="U663" s="1">
        <v>0.4</v>
      </c>
      <c r="V663" s="1">
        <v>0.3</v>
      </c>
      <c r="W663" s="1">
        <v>0.7</v>
      </c>
      <c r="X663" s="1">
        <v>9.0</v>
      </c>
      <c r="Y663" s="1">
        <v>21.0</v>
      </c>
      <c r="Z663" s="1">
        <v>34.0</v>
      </c>
      <c r="AA663" s="1">
        <v>0.17</v>
      </c>
      <c r="AB663" s="1">
        <v>0.0</v>
      </c>
      <c r="AC663" s="1">
        <v>0.17</v>
      </c>
      <c r="AD663" s="1">
        <v>0.17</v>
      </c>
      <c r="AE663" s="1">
        <v>0.17</v>
      </c>
      <c r="AF663" s="1">
        <v>0.07</v>
      </c>
      <c r="AG663" s="1">
        <v>0.06</v>
      </c>
      <c r="AH663" s="1">
        <v>0.13</v>
      </c>
      <c r="AI663" s="1">
        <v>0.07</v>
      </c>
      <c r="AJ663" s="1">
        <v>0.13</v>
      </c>
      <c r="AK663" s="2" t="s">
        <v>28</v>
      </c>
    </row>
    <row r="664" ht="15.75" customHeight="1">
      <c r="A664" s="1">
        <v>46.0</v>
      </c>
      <c r="B664" s="1" t="s">
        <v>106</v>
      </c>
      <c r="C664" s="1">
        <v>25.0</v>
      </c>
      <c r="D664" s="2" t="s">
        <v>173</v>
      </c>
      <c r="E664" s="1" t="s">
        <v>869</v>
      </c>
      <c r="F664" s="2" t="s">
        <v>150</v>
      </c>
      <c r="G664" s="1" t="s">
        <v>412</v>
      </c>
      <c r="H664" s="1">
        <v>7.0</v>
      </c>
      <c r="I664" s="1">
        <v>3.0</v>
      </c>
      <c r="J664" s="1">
        <v>234.0</v>
      </c>
      <c r="K664" s="1">
        <v>2.6</v>
      </c>
      <c r="L664" s="1">
        <v>0.0</v>
      </c>
      <c r="M664" s="1">
        <v>0.0</v>
      </c>
      <c r="N664" s="1">
        <v>0.0</v>
      </c>
      <c r="O664" s="1">
        <v>0.0</v>
      </c>
      <c r="P664" s="1">
        <v>0.0</v>
      </c>
      <c r="Q664" s="1">
        <v>0.0</v>
      </c>
      <c r="R664" s="1">
        <v>2.0</v>
      </c>
      <c r="S664" s="1">
        <v>0.0</v>
      </c>
      <c r="T664" s="1">
        <v>0.4</v>
      </c>
      <c r="U664" s="1">
        <v>0.4</v>
      </c>
      <c r="V664" s="1">
        <v>0.1</v>
      </c>
      <c r="W664" s="1">
        <v>0.5</v>
      </c>
      <c r="X664" s="1">
        <v>2.0</v>
      </c>
      <c r="Y664" s="1">
        <v>6.0</v>
      </c>
      <c r="Z664" s="1">
        <v>5.0</v>
      </c>
      <c r="AA664" s="1">
        <v>0.0</v>
      </c>
      <c r="AB664" s="1">
        <v>0.0</v>
      </c>
      <c r="AC664" s="1">
        <v>0.0</v>
      </c>
      <c r="AD664" s="1">
        <v>0.0</v>
      </c>
      <c r="AE664" s="1">
        <v>0.0</v>
      </c>
      <c r="AF664" s="1">
        <v>0.15</v>
      </c>
      <c r="AG664" s="1">
        <v>0.04</v>
      </c>
      <c r="AH664" s="1">
        <v>0.19</v>
      </c>
      <c r="AI664" s="1">
        <v>0.15</v>
      </c>
      <c r="AJ664" s="1">
        <v>0.19</v>
      </c>
      <c r="AK664" s="2" t="s">
        <v>28</v>
      </c>
    </row>
    <row r="665" ht="15.75" customHeight="1">
      <c r="A665" s="1">
        <v>47.0</v>
      </c>
      <c r="B665" s="1" t="s">
        <v>59</v>
      </c>
      <c r="C665" s="1">
        <v>16.0</v>
      </c>
      <c r="D665" s="2" t="s">
        <v>270</v>
      </c>
      <c r="E665" s="1" t="s">
        <v>870</v>
      </c>
      <c r="F665" s="2" t="s">
        <v>573</v>
      </c>
      <c r="G665" s="1" t="s">
        <v>38</v>
      </c>
      <c r="H665" s="1">
        <v>7.0</v>
      </c>
      <c r="I665" s="1">
        <v>7.0</v>
      </c>
      <c r="J665" s="1">
        <v>587.0</v>
      </c>
      <c r="K665" s="1">
        <v>6.5</v>
      </c>
      <c r="L665" s="1">
        <v>3.0</v>
      </c>
      <c r="M665" s="1">
        <v>2.0</v>
      </c>
      <c r="N665" s="1">
        <v>5.0</v>
      </c>
      <c r="O665" s="1">
        <v>3.0</v>
      </c>
      <c r="P665" s="1">
        <v>0.0</v>
      </c>
      <c r="Q665" s="1">
        <v>0.0</v>
      </c>
      <c r="R665" s="1">
        <v>0.0</v>
      </c>
      <c r="S665" s="1">
        <v>0.0</v>
      </c>
      <c r="AA665" s="1">
        <v>0.46</v>
      </c>
      <c r="AB665" s="1">
        <v>0.31</v>
      </c>
      <c r="AC665" s="1">
        <v>0.77</v>
      </c>
      <c r="AD665" s="1">
        <v>0.46</v>
      </c>
      <c r="AE665" s="1">
        <v>0.77</v>
      </c>
      <c r="AK665" s="2" t="s">
        <v>28</v>
      </c>
    </row>
    <row r="666" ht="15.75" customHeight="1">
      <c r="A666" s="1">
        <v>47.0</v>
      </c>
      <c r="B666" s="1" t="s">
        <v>61</v>
      </c>
      <c r="C666" s="1">
        <v>17.0</v>
      </c>
      <c r="D666" s="2" t="s">
        <v>871</v>
      </c>
      <c r="E666" s="1" t="s">
        <v>872</v>
      </c>
      <c r="F666" s="2" t="s">
        <v>840</v>
      </c>
      <c r="G666" s="1" t="s">
        <v>204</v>
      </c>
      <c r="H666" s="1">
        <v>1.0</v>
      </c>
      <c r="I666" s="1">
        <v>1.0</v>
      </c>
      <c r="J666" s="1">
        <v>90.0</v>
      </c>
      <c r="K666" s="1">
        <v>1.0</v>
      </c>
      <c r="L666" s="1">
        <v>1.0</v>
      </c>
      <c r="O666" s="1">
        <v>1.0</v>
      </c>
      <c r="P666" s="1">
        <v>0.0</v>
      </c>
      <c r="Q666" s="1">
        <v>0.0</v>
      </c>
      <c r="R666" s="1">
        <v>0.0</v>
      </c>
      <c r="S666" s="1">
        <v>0.0</v>
      </c>
      <c r="AA666" s="1">
        <v>1.0</v>
      </c>
      <c r="AD666" s="1">
        <v>1.0</v>
      </c>
      <c r="AK666" s="2" t="s">
        <v>28</v>
      </c>
    </row>
    <row r="667" ht="15.75" customHeight="1">
      <c r="A667" s="1">
        <v>47.0</v>
      </c>
      <c r="B667" s="1" t="s">
        <v>61</v>
      </c>
      <c r="C667" s="1">
        <v>17.0</v>
      </c>
      <c r="D667" s="2" t="s">
        <v>113</v>
      </c>
      <c r="E667" s="1" t="s">
        <v>873</v>
      </c>
      <c r="F667" s="2" t="s">
        <v>115</v>
      </c>
      <c r="G667" s="1" t="s">
        <v>155</v>
      </c>
      <c r="H667" s="1">
        <v>12.0</v>
      </c>
      <c r="I667" s="1">
        <v>7.0</v>
      </c>
      <c r="J667" s="1">
        <v>690.0</v>
      </c>
      <c r="K667" s="1">
        <v>7.7</v>
      </c>
      <c r="L667" s="1">
        <v>1.0</v>
      </c>
      <c r="M667" s="1">
        <v>4.0</v>
      </c>
      <c r="N667" s="1">
        <v>5.0</v>
      </c>
      <c r="O667" s="1">
        <v>1.0</v>
      </c>
      <c r="P667" s="1">
        <v>0.0</v>
      </c>
      <c r="Q667" s="1">
        <v>0.0</v>
      </c>
      <c r="R667" s="1">
        <v>0.0</v>
      </c>
      <c r="S667" s="1">
        <v>0.0</v>
      </c>
      <c r="T667" s="1">
        <v>1.9</v>
      </c>
      <c r="U667" s="1">
        <v>1.9</v>
      </c>
      <c r="V667" s="1">
        <v>2.9</v>
      </c>
      <c r="W667" s="1">
        <v>4.7</v>
      </c>
      <c r="X667" s="1">
        <v>40.0</v>
      </c>
      <c r="Y667" s="1">
        <v>31.0</v>
      </c>
      <c r="Z667" s="1">
        <v>94.0</v>
      </c>
      <c r="AA667" s="1">
        <v>0.13</v>
      </c>
      <c r="AB667" s="1">
        <v>0.52</v>
      </c>
      <c r="AC667" s="1">
        <v>0.65</v>
      </c>
      <c r="AD667" s="1">
        <v>0.13</v>
      </c>
      <c r="AE667" s="1">
        <v>0.65</v>
      </c>
      <c r="AF667" s="1">
        <v>0.24</v>
      </c>
      <c r="AG667" s="1">
        <v>0.38</v>
      </c>
      <c r="AH667" s="1">
        <v>0.62</v>
      </c>
      <c r="AI667" s="1">
        <v>0.24</v>
      </c>
      <c r="AJ667" s="1">
        <v>0.62</v>
      </c>
      <c r="AK667" s="2" t="s">
        <v>28</v>
      </c>
    </row>
    <row r="668" ht="15.75" customHeight="1">
      <c r="A668" s="1">
        <v>47.0</v>
      </c>
      <c r="B668" s="1" t="s">
        <v>63</v>
      </c>
      <c r="C668" s="1">
        <v>18.0</v>
      </c>
      <c r="D668" s="2" t="s">
        <v>113</v>
      </c>
      <c r="E668" s="1" t="s">
        <v>874</v>
      </c>
      <c r="F668" s="2" t="s">
        <v>115</v>
      </c>
      <c r="G668" s="1" t="s">
        <v>38</v>
      </c>
      <c r="H668" s="1">
        <v>34.0</v>
      </c>
      <c r="I668" s="1">
        <v>26.0</v>
      </c>
      <c r="J668" s="1">
        <v>2461.0</v>
      </c>
      <c r="K668" s="1">
        <v>27.3</v>
      </c>
      <c r="L668" s="1">
        <v>12.0</v>
      </c>
      <c r="M668" s="1">
        <v>14.0</v>
      </c>
      <c r="N668" s="1">
        <v>26.0</v>
      </c>
      <c r="O668" s="1">
        <v>12.0</v>
      </c>
      <c r="P668" s="1">
        <v>0.0</v>
      </c>
      <c r="Q668" s="1">
        <v>0.0</v>
      </c>
      <c r="R668" s="1">
        <v>2.0</v>
      </c>
      <c r="S668" s="1">
        <v>0.0</v>
      </c>
      <c r="T668" s="1">
        <v>7.0</v>
      </c>
      <c r="U668" s="1">
        <v>7.0</v>
      </c>
      <c r="V668" s="1">
        <v>7.7</v>
      </c>
      <c r="W668" s="1">
        <v>14.7</v>
      </c>
      <c r="X668" s="1">
        <v>149.0</v>
      </c>
      <c r="Y668" s="1">
        <v>130.0</v>
      </c>
      <c r="Z668" s="1">
        <v>328.0</v>
      </c>
      <c r="AA668" s="1">
        <v>0.44</v>
      </c>
      <c r="AB668" s="1">
        <v>0.51</v>
      </c>
      <c r="AC668" s="1">
        <v>0.95</v>
      </c>
      <c r="AD668" s="1">
        <v>0.44</v>
      </c>
      <c r="AE668" s="1">
        <v>0.95</v>
      </c>
      <c r="AF668" s="1">
        <v>0.26</v>
      </c>
      <c r="AG668" s="1">
        <v>0.28</v>
      </c>
      <c r="AH668" s="1">
        <v>0.54</v>
      </c>
      <c r="AI668" s="1">
        <v>0.26</v>
      </c>
      <c r="AJ668" s="1">
        <v>0.54</v>
      </c>
      <c r="AK668" s="2" t="s">
        <v>28</v>
      </c>
    </row>
    <row r="669" ht="15.75" customHeight="1">
      <c r="A669" s="1">
        <v>47.0</v>
      </c>
      <c r="B669" s="1" t="s">
        <v>65</v>
      </c>
      <c r="C669" s="1">
        <v>19.0</v>
      </c>
      <c r="D669" s="2" t="s">
        <v>113</v>
      </c>
      <c r="E669" s="1" t="s">
        <v>875</v>
      </c>
      <c r="F669" s="2" t="s">
        <v>115</v>
      </c>
      <c r="G669" s="1" t="s">
        <v>38</v>
      </c>
      <c r="H669" s="1">
        <v>32.0</v>
      </c>
      <c r="I669" s="1">
        <v>25.0</v>
      </c>
      <c r="J669" s="1">
        <v>2287.0</v>
      </c>
      <c r="K669" s="1">
        <v>25.4</v>
      </c>
      <c r="L669" s="1">
        <v>17.0</v>
      </c>
      <c r="M669" s="1">
        <v>16.0</v>
      </c>
      <c r="N669" s="1">
        <v>33.0</v>
      </c>
      <c r="O669" s="1">
        <v>17.0</v>
      </c>
      <c r="P669" s="1">
        <v>0.0</v>
      </c>
      <c r="Q669" s="1">
        <v>0.0</v>
      </c>
      <c r="R669" s="1">
        <v>2.0</v>
      </c>
      <c r="S669" s="1">
        <v>0.0</v>
      </c>
      <c r="T669" s="1">
        <v>10.1</v>
      </c>
      <c r="U669" s="1">
        <v>10.1</v>
      </c>
      <c r="V669" s="1">
        <v>10.8</v>
      </c>
      <c r="W669" s="1">
        <v>20.9</v>
      </c>
      <c r="X669" s="1">
        <v>135.0</v>
      </c>
      <c r="Y669" s="1">
        <v>168.0</v>
      </c>
      <c r="Z669" s="1">
        <v>298.0</v>
      </c>
      <c r="AA669" s="1">
        <v>0.67</v>
      </c>
      <c r="AB669" s="1">
        <v>0.63</v>
      </c>
      <c r="AC669" s="1">
        <v>1.3</v>
      </c>
      <c r="AD669" s="1">
        <v>0.67</v>
      </c>
      <c r="AE669" s="1">
        <v>1.3</v>
      </c>
      <c r="AF669" s="1">
        <v>0.4</v>
      </c>
      <c r="AG669" s="1">
        <v>0.42</v>
      </c>
      <c r="AH669" s="1">
        <v>0.82</v>
      </c>
      <c r="AI669" s="1">
        <v>0.4</v>
      </c>
      <c r="AJ669" s="1">
        <v>0.82</v>
      </c>
      <c r="AK669" s="2" t="s">
        <v>28</v>
      </c>
    </row>
    <row r="670" ht="15.75" customHeight="1">
      <c r="A670" s="1">
        <v>47.0</v>
      </c>
      <c r="B670" s="1" t="s">
        <v>67</v>
      </c>
      <c r="C670" s="1">
        <v>20.0</v>
      </c>
      <c r="D670" s="2" t="s">
        <v>113</v>
      </c>
      <c r="E670" s="1" t="s">
        <v>876</v>
      </c>
      <c r="F670" s="2" t="s">
        <v>115</v>
      </c>
      <c r="G670" s="1" t="s">
        <v>41</v>
      </c>
      <c r="H670" s="1">
        <v>26.0</v>
      </c>
      <c r="I670" s="1">
        <v>24.0</v>
      </c>
      <c r="J670" s="1">
        <v>2062.0</v>
      </c>
      <c r="K670" s="1">
        <v>22.9</v>
      </c>
      <c r="L670" s="1">
        <v>8.0</v>
      </c>
      <c r="M670" s="1">
        <v>11.0</v>
      </c>
      <c r="N670" s="1">
        <v>19.0</v>
      </c>
      <c r="O670" s="1">
        <v>7.0</v>
      </c>
      <c r="P670" s="1">
        <v>1.0</v>
      </c>
      <c r="Q670" s="1">
        <v>1.0</v>
      </c>
      <c r="R670" s="1">
        <v>0.0</v>
      </c>
      <c r="S670" s="1">
        <v>0.0</v>
      </c>
      <c r="T670" s="1">
        <v>6.6</v>
      </c>
      <c r="U670" s="1">
        <v>5.8</v>
      </c>
      <c r="V670" s="1">
        <v>7.7</v>
      </c>
      <c r="W670" s="1">
        <v>13.5</v>
      </c>
      <c r="X670" s="1">
        <v>114.0</v>
      </c>
      <c r="Y670" s="1">
        <v>178.0</v>
      </c>
      <c r="Z670" s="1">
        <v>276.0</v>
      </c>
      <c r="AA670" s="1">
        <v>0.35</v>
      </c>
      <c r="AB670" s="1">
        <v>0.48</v>
      </c>
      <c r="AC670" s="1">
        <v>0.83</v>
      </c>
      <c r="AD670" s="1">
        <v>0.31</v>
      </c>
      <c r="AE670" s="1">
        <v>0.79</v>
      </c>
      <c r="AF670" s="1">
        <v>0.29</v>
      </c>
      <c r="AG670" s="1">
        <v>0.34</v>
      </c>
      <c r="AH670" s="1">
        <v>0.62</v>
      </c>
      <c r="AI670" s="1">
        <v>0.25</v>
      </c>
      <c r="AJ670" s="1">
        <v>0.59</v>
      </c>
      <c r="AK670" s="2" t="s">
        <v>28</v>
      </c>
    </row>
    <row r="671" ht="15.75" customHeight="1">
      <c r="A671" s="1">
        <v>47.0</v>
      </c>
      <c r="B671" s="1" t="s">
        <v>69</v>
      </c>
      <c r="C671" s="1">
        <v>21.0</v>
      </c>
      <c r="D671" s="2" t="s">
        <v>173</v>
      </c>
      <c r="E671" s="1" t="s">
        <v>877</v>
      </c>
      <c r="F671" s="2" t="s">
        <v>150</v>
      </c>
      <c r="G671" s="1" t="s">
        <v>195</v>
      </c>
      <c r="H671" s="1">
        <v>29.0</v>
      </c>
      <c r="I671" s="1">
        <v>20.0</v>
      </c>
      <c r="J671" s="1">
        <v>1900.0</v>
      </c>
      <c r="K671" s="1">
        <v>21.1</v>
      </c>
      <c r="L671" s="1">
        <v>3.0</v>
      </c>
      <c r="M671" s="1">
        <v>3.0</v>
      </c>
      <c r="N671" s="1">
        <v>6.0</v>
      </c>
      <c r="O671" s="1">
        <v>3.0</v>
      </c>
      <c r="P671" s="1">
        <v>0.0</v>
      </c>
      <c r="Q671" s="1">
        <v>0.0</v>
      </c>
      <c r="R671" s="1">
        <v>0.0</v>
      </c>
      <c r="S671" s="1">
        <v>0.0</v>
      </c>
      <c r="T671" s="1">
        <v>3.6</v>
      </c>
      <c r="U671" s="1">
        <v>3.6</v>
      </c>
      <c r="V671" s="1">
        <v>4.1</v>
      </c>
      <c r="W671" s="1">
        <v>7.7</v>
      </c>
      <c r="X671" s="1">
        <v>111.0</v>
      </c>
      <c r="Y671" s="1">
        <v>88.0</v>
      </c>
      <c r="Z671" s="1">
        <v>222.0</v>
      </c>
      <c r="AA671" s="1">
        <v>0.14</v>
      </c>
      <c r="AB671" s="1">
        <v>0.14</v>
      </c>
      <c r="AC671" s="1">
        <v>0.28</v>
      </c>
      <c r="AD671" s="1">
        <v>0.14</v>
      </c>
      <c r="AE671" s="1">
        <v>0.28</v>
      </c>
      <c r="AF671" s="1">
        <v>0.17</v>
      </c>
      <c r="AG671" s="1">
        <v>0.19</v>
      </c>
      <c r="AH671" s="1">
        <v>0.37</v>
      </c>
      <c r="AI671" s="1">
        <v>0.17</v>
      </c>
      <c r="AJ671" s="1">
        <v>0.37</v>
      </c>
      <c r="AK671" s="2" t="s">
        <v>28</v>
      </c>
    </row>
    <row r="672" ht="15.75" customHeight="1">
      <c r="A672" s="1">
        <v>47.0</v>
      </c>
      <c r="B672" s="1" t="s">
        <v>73</v>
      </c>
      <c r="C672" s="1">
        <v>22.0</v>
      </c>
      <c r="D672" s="2" t="s">
        <v>173</v>
      </c>
      <c r="E672" s="1" t="s">
        <v>878</v>
      </c>
      <c r="F672" s="2" t="s">
        <v>150</v>
      </c>
      <c r="G672" s="1" t="s">
        <v>41</v>
      </c>
      <c r="H672" s="1">
        <v>26.0</v>
      </c>
      <c r="I672" s="1">
        <v>21.0</v>
      </c>
      <c r="J672" s="1">
        <v>1686.0</v>
      </c>
      <c r="K672" s="1">
        <v>18.7</v>
      </c>
      <c r="L672" s="1">
        <v>6.0</v>
      </c>
      <c r="M672" s="1">
        <v>3.0</v>
      </c>
      <c r="N672" s="1">
        <v>9.0</v>
      </c>
      <c r="O672" s="1">
        <v>6.0</v>
      </c>
      <c r="P672" s="1">
        <v>0.0</v>
      </c>
      <c r="Q672" s="1">
        <v>0.0</v>
      </c>
      <c r="R672" s="1">
        <v>0.0</v>
      </c>
      <c r="S672" s="1">
        <v>0.0</v>
      </c>
      <c r="T672" s="1">
        <v>4.2</v>
      </c>
      <c r="U672" s="1">
        <v>4.2</v>
      </c>
      <c r="V672" s="1">
        <v>5.0</v>
      </c>
      <c r="W672" s="1">
        <v>9.2</v>
      </c>
      <c r="X672" s="1">
        <v>88.0</v>
      </c>
      <c r="Y672" s="1">
        <v>76.0</v>
      </c>
      <c r="Z672" s="1">
        <v>173.0</v>
      </c>
      <c r="AA672" s="1">
        <v>0.32</v>
      </c>
      <c r="AB672" s="1">
        <v>0.16</v>
      </c>
      <c r="AC672" s="1">
        <v>0.48</v>
      </c>
      <c r="AD672" s="1">
        <v>0.32</v>
      </c>
      <c r="AE672" s="1">
        <v>0.48</v>
      </c>
      <c r="AF672" s="1">
        <v>0.22</v>
      </c>
      <c r="AG672" s="1">
        <v>0.27</v>
      </c>
      <c r="AH672" s="1">
        <v>0.49</v>
      </c>
      <c r="AI672" s="1">
        <v>0.22</v>
      </c>
      <c r="AJ672" s="1">
        <v>0.49</v>
      </c>
      <c r="AK672" s="2" t="s">
        <v>28</v>
      </c>
    </row>
    <row r="673" ht="15.75" customHeight="1">
      <c r="A673" s="1">
        <v>47.0</v>
      </c>
      <c r="B673" s="1" t="s">
        <v>101</v>
      </c>
      <c r="C673" s="1">
        <v>23.0</v>
      </c>
      <c r="D673" s="2" t="s">
        <v>113</v>
      </c>
      <c r="E673" s="1" t="s">
        <v>879</v>
      </c>
      <c r="F673" s="2" t="s">
        <v>115</v>
      </c>
      <c r="G673" s="1" t="s">
        <v>105</v>
      </c>
      <c r="H673" s="1">
        <v>14.0</v>
      </c>
      <c r="I673" s="1">
        <v>11.0</v>
      </c>
      <c r="J673" s="1">
        <v>947.0</v>
      </c>
      <c r="K673" s="1">
        <v>10.5</v>
      </c>
      <c r="L673" s="1">
        <v>2.0</v>
      </c>
      <c r="M673" s="1">
        <v>2.0</v>
      </c>
      <c r="N673" s="1">
        <v>4.0</v>
      </c>
      <c r="O673" s="1">
        <v>2.0</v>
      </c>
      <c r="P673" s="1">
        <v>0.0</v>
      </c>
      <c r="Q673" s="1">
        <v>0.0</v>
      </c>
      <c r="R673" s="1">
        <v>1.0</v>
      </c>
      <c r="S673" s="1">
        <v>0.0</v>
      </c>
      <c r="T673" s="1">
        <v>0.7</v>
      </c>
      <c r="U673" s="1">
        <v>0.7</v>
      </c>
      <c r="V673" s="1">
        <v>3.0</v>
      </c>
      <c r="W673" s="1">
        <v>3.7</v>
      </c>
      <c r="X673" s="1">
        <v>61.0</v>
      </c>
      <c r="Y673" s="1">
        <v>62.0</v>
      </c>
      <c r="Z673" s="1">
        <v>114.0</v>
      </c>
      <c r="AA673" s="1">
        <v>0.19</v>
      </c>
      <c r="AB673" s="1">
        <v>0.19</v>
      </c>
      <c r="AC673" s="1">
        <v>0.38</v>
      </c>
      <c r="AD673" s="1">
        <v>0.19</v>
      </c>
      <c r="AE673" s="1">
        <v>0.38</v>
      </c>
      <c r="AF673" s="1">
        <v>0.07</v>
      </c>
      <c r="AG673" s="1">
        <v>0.28</v>
      </c>
      <c r="AH673" s="1">
        <v>0.35</v>
      </c>
      <c r="AI673" s="1">
        <v>0.07</v>
      </c>
      <c r="AJ673" s="1">
        <v>0.35</v>
      </c>
      <c r="AK673" s="2" t="s">
        <v>28</v>
      </c>
    </row>
    <row r="674" ht="15.75" customHeight="1">
      <c r="A674" s="1">
        <v>47.0</v>
      </c>
      <c r="B674" s="1" t="s">
        <v>101</v>
      </c>
      <c r="C674" s="1">
        <v>23.0</v>
      </c>
      <c r="D674" s="2" t="s">
        <v>173</v>
      </c>
      <c r="E674" s="1" t="s">
        <v>880</v>
      </c>
      <c r="F674" s="2" t="s">
        <v>150</v>
      </c>
      <c r="G674" s="1" t="s">
        <v>226</v>
      </c>
      <c r="H674" s="1">
        <v>3.0</v>
      </c>
      <c r="I674" s="1">
        <v>0.0</v>
      </c>
      <c r="J674" s="1">
        <v>79.0</v>
      </c>
      <c r="K674" s="1">
        <v>0.9</v>
      </c>
      <c r="L674" s="1">
        <v>0.0</v>
      </c>
      <c r="M674" s="1">
        <v>0.0</v>
      </c>
      <c r="N674" s="1">
        <v>0.0</v>
      </c>
      <c r="O674" s="1">
        <v>0.0</v>
      </c>
      <c r="P674" s="1">
        <v>0.0</v>
      </c>
      <c r="Q674" s="1">
        <v>0.0</v>
      </c>
      <c r="R674" s="1">
        <v>0.0</v>
      </c>
      <c r="S674" s="1">
        <v>0.0</v>
      </c>
      <c r="T674" s="1">
        <v>0.0</v>
      </c>
      <c r="U674" s="1">
        <v>0.0</v>
      </c>
      <c r="V674" s="1">
        <v>0.1</v>
      </c>
      <c r="W674" s="1">
        <v>0.1</v>
      </c>
      <c r="X674" s="1">
        <v>10.0</v>
      </c>
      <c r="Y674" s="1">
        <v>4.0</v>
      </c>
      <c r="Z674" s="1">
        <v>5.0</v>
      </c>
      <c r="AA674" s="1">
        <v>0.0</v>
      </c>
      <c r="AB674" s="1">
        <v>0.0</v>
      </c>
      <c r="AC674" s="1">
        <v>0.0</v>
      </c>
      <c r="AD674" s="1">
        <v>0.0</v>
      </c>
      <c r="AE674" s="1">
        <v>0.0</v>
      </c>
      <c r="AF674" s="1">
        <v>0.0</v>
      </c>
      <c r="AG674" s="1">
        <v>0.06</v>
      </c>
      <c r="AH674" s="1">
        <v>0.06</v>
      </c>
      <c r="AI674" s="1">
        <v>0.0</v>
      </c>
      <c r="AJ674" s="1">
        <v>0.06</v>
      </c>
      <c r="AK674" s="2" t="s">
        <v>28</v>
      </c>
    </row>
    <row r="675" ht="15.75" customHeight="1">
      <c r="A675" s="1">
        <v>47.0</v>
      </c>
      <c r="B675" s="1" t="s">
        <v>106</v>
      </c>
      <c r="C675" s="1">
        <v>24.0</v>
      </c>
      <c r="D675" s="2" t="s">
        <v>148</v>
      </c>
      <c r="E675" s="1" t="s">
        <v>881</v>
      </c>
      <c r="F675" s="2" t="s">
        <v>150</v>
      </c>
      <c r="G675" s="1" t="s">
        <v>38</v>
      </c>
      <c r="H675" s="1">
        <v>9.0</v>
      </c>
      <c r="I675" s="1">
        <v>6.0</v>
      </c>
      <c r="J675" s="1">
        <v>490.0</v>
      </c>
      <c r="K675" s="1">
        <v>5.4</v>
      </c>
      <c r="L675" s="1">
        <v>2.0</v>
      </c>
      <c r="M675" s="1">
        <v>3.0</v>
      </c>
      <c r="N675" s="1">
        <v>5.0</v>
      </c>
      <c r="O675" s="1">
        <v>2.0</v>
      </c>
      <c r="P675" s="1">
        <v>0.0</v>
      </c>
      <c r="Q675" s="1">
        <v>0.0</v>
      </c>
      <c r="R675" s="1">
        <v>1.0</v>
      </c>
      <c r="S675" s="1">
        <v>0.0</v>
      </c>
      <c r="T675" s="1">
        <v>0.7</v>
      </c>
      <c r="U675" s="1">
        <v>0.7</v>
      </c>
      <c r="V675" s="1">
        <v>1.2</v>
      </c>
      <c r="W675" s="1">
        <v>1.8</v>
      </c>
      <c r="X675" s="1">
        <v>31.0</v>
      </c>
      <c r="Y675" s="1">
        <v>29.0</v>
      </c>
      <c r="Z675" s="1">
        <v>66.0</v>
      </c>
      <c r="AA675" s="1">
        <v>0.37</v>
      </c>
      <c r="AB675" s="1">
        <v>0.55</v>
      </c>
      <c r="AC675" s="1">
        <v>0.92</v>
      </c>
      <c r="AD675" s="1">
        <v>0.37</v>
      </c>
      <c r="AE675" s="1">
        <v>0.92</v>
      </c>
      <c r="AF675" s="1">
        <v>0.13</v>
      </c>
      <c r="AG675" s="1">
        <v>0.21</v>
      </c>
      <c r="AH675" s="1">
        <v>0.34</v>
      </c>
      <c r="AI675" s="1">
        <v>0.13</v>
      </c>
      <c r="AJ675" s="1">
        <v>0.34</v>
      </c>
      <c r="AK675" s="2" t="s">
        <v>28</v>
      </c>
    </row>
    <row r="676" ht="15.75" customHeight="1">
      <c r="A676" s="1">
        <v>48.0</v>
      </c>
      <c r="B676" s="1" t="s">
        <v>57</v>
      </c>
      <c r="C676" s="1">
        <v>18.0</v>
      </c>
      <c r="D676" s="2" t="s">
        <v>882</v>
      </c>
      <c r="E676" s="1" t="s">
        <v>883</v>
      </c>
      <c r="F676" s="2" t="s">
        <v>32</v>
      </c>
      <c r="G676" s="1" t="s">
        <v>384</v>
      </c>
      <c r="H676" s="1">
        <v>22.0</v>
      </c>
      <c r="I676" s="1">
        <v>16.0</v>
      </c>
      <c r="J676" s="1">
        <v>1500.0</v>
      </c>
      <c r="K676" s="1">
        <v>16.7</v>
      </c>
      <c r="L676" s="1">
        <v>6.0</v>
      </c>
      <c r="M676" s="1">
        <v>1.0</v>
      </c>
      <c r="N676" s="1">
        <v>7.0</v>
      </c>
      <c r="O676" s="1">
        <v>6.0</v>
      </c>
      <c r="P676" s="1">
        <v>0.0</v>
      </c>
      <c r="Q676" s="1">
        <v>0.0</v>
      </c>
      <c r="R676" s="1">
        <v>1.0</v>
      </c>
      <c r="S676" s="1">
        <v>0.0</v>
      </c>
      <c r="AA676" s="1">
        <v>0.36</v>
      </c>
      <c r="AB676" s="1">
        <v>0.06</v>
      </c>
      <c r="AC676" s="1">
        <v>0.42</v>
      </c>
      <c r="AD676" s="1">
        <v>0.36</v>
      </c>
      <c r="AE676" s="1">
        <v>0.42</v>
      </c>
      <c r="AK676" s="2" t="s">
        <v>28</v>
      </c>
    </row>
    <row r="677" ht="15.75" customHeight="1">
      <c r="A677" s="1">
        <v>48.0</v>
      </c>
      <c r="B677" s="1" t="s">
        <v>59</v>
      </c>
      <c r="C677" s="1">
        <v>19.0</v>
      </c>
      <c r="D677" s="2" t="s">
        <v>882</v>
      </c>
      <c r="E677" s="1" t="s">
        <v>884</v>
      </c>
      <c r="F677" s="2" t="s">
        <v>32</v>
      </c>
      <c r="G677" s="1" t="s">
        <v>195</v>
      </c>
      <c r="H677" s="1">
        <v>38.0</v>
      </c>
      <c r="I677" s="1">
        <v>30.0</v>
      </c>
      <c r="J677" s="1">
        <v>2719.0</v>
      </c>
      <c r="K677" s="1">
        <v>30.2</v>
      </c>
      <c r="L677" s="1">
        <v>2.0</v>
      </c>
      <c r="M677" s="1">
        <v>7.0</v>
      </c>
      <c r="N677" s="1">
        <v>9.0</v>
      </c>
      <c r="O677" s="1">
        <v>2.0</v>
      </c>
      <c r="P677" s="1">
        <v>0.0</v>
      </c>
      <c r="Q677" s="1">
        <v>0.0</v>
      </c>
      <c r="R677" s="1">
        <v>0.0</v>
      </c>
      <c r="S677" s="1">
        <v>0.0</v>
      </c>
      <c r="AA677" s="1">
        <v>0.07</v>
      </c>
      <c r="AB677" s="1">
        <v>0.23</v>
      </c>
      <c r="AC677" s="1">
        <v>0.3</v>
      </c>
      <c r="AD677" s="1">
        <v>0.07</v>
      </c>
      <c r="AE677" s="1">
        <v>0.3</v>
      </c>
      <c r="AK677" s="2" t="s">
        <v>28</v>
      </c>
    </row>
    <row r="678" ht="15.75" customHeight="1">
      <c r="A678" s="1">
        <v>48.0</v>
      </c>
      <c r="B678" s="1" t="s">
        <v>61</v>
      </c>
      <c r="C678" s="1">
        <v>20.0</v>
      </c>
      <c r="D678" s="2" t="s">
        <v>882</v>
      </c>
      <c r="E678" s="1" t="s">
        <v>885</v>
      </c>
      <c r="F678" s="2" t="s">
        <v>32</v>
      </c>
      <c r="G678" s="1" t="s">
        <v>322</v>
      </c>
      <c r="H678" s="1">
        <v>35.0</v>
      </c>
      <c r="I678" s="1">
        <v>31.0</v>
      </c>
      <c r="J678" s="1">
        <v>2772.0</v>
      </c>
      <c r="K678" s="1">
        <v>30.8</v>
      </c>
      <c r="L678" s="1">
        <v>12.0</v>
      </c>
      <c r="M678" s="1">
        <v>5.0</v>
      </c>
      <c r="N678" s="1">
        <v>17.0</v>
      </c>
      <c r="O678" s="1">
        <v>12.0</v>
      </c>
      <c r="P678" s="1">
        <v>0.0</v>
      </c>
      <c r="Q678" s="1">
        <v>0.0</v>
      </c>
      <c r="R678" s="1">
        <v>3.0</v>
      </c>
      <c r="S678" s="1">
        <v>0.0</v>
      </c>
      <c r="T678" s="1">
        <v>8.1</v>
      </c>
      <c r="U678" s="1">
        <v>8.1</v>
      </c>
      <c r="V678" s="1">
        <v>5.0</v>
      </c>
      <c r="W678" s="1">
        <v>13.2</v>
      </c>
      <c r="X678" s="1">
        <v>105.0</v>
      </c>
      <c r="Y678" s="1">
        <v>93.0</v>
      </c>
      <c r="Z678" s="1">
        <v>242.0</v>
      </c>
      <c r="AA678" s="1">
        <v>0.39</v>
      </c>
      <c r="AB678" s="1">
        <v>0.16</v>
      </c>
      <c r="AC678" s="1">
        <v>0.55</v>
      </c>
      <c r="AD678" s="1">
        <v>0.39</v>
      </c>
      <c r="AE678" s="1">
        <v>0.55</v>
      </c>
      <c r="AF678" s="1">
        <v>0.26</v>
      </c>
      <c r="AG678" s="1">
        <v>0.16</v>
      </c>
      <c r="AH678" s="1">
        <v>0.43</v>
      </c>
      <c r="AI678" s="1">
        <v>0.26</v>
      </c>
      <c r="AJ678" s="1">
        <v>0.43</v>
      </c>
      <c r="AK678" s="2" t="s">
        <v>28</v>
      </c>
    </row>
    <row r="679" ht="15.75" customHeight="1">
      <c r="A679" s="1">
        <v>48.0</v>
      </c>
      <c r="B679" s="1" t="s">
        <v>63</v>
      </c>
      <c r="C679" s="1">
        <v>21.0</v>
      </c>
      <c r="D679" s="2" t="s">
        <v>882</v>
      </c>
      <c r="E679" s="1" t="s">
        <v>886</v>
      </c>
      <c r="F679" s="2" t="s">
        <v>32</v>
      </c>
      <c r="G679" s="1" t="s">
        <v>384</v>
      </c>
      <c r="H679" s="1">
        <v>37.0</v>
      </c>
      <c r="I679" s="1">
        <v>36.0</v>
      </c>
      <c r="J679" s="1">
        <v>3153.0</v>
      </c>
      <c r="K679" s="1">
        <v>35.0</v>
      </c>
      <c r="L679" s="1">
        <v>13.0</v>
      </c>
      <c r="M679" s="1">
        <v>2.0</v>
      </c>
      <c r="N679" s="1">
        <v>15.0</v>
      </c>
      <c r="O679" s="1">
        <v>10.0</v>
      </c>
      <c r="P679" s="1">
        <v>3.0</v>
      </c>
      <c r="Q679" s="1">
        <v>3.0</v>
      </c>
      <c r="R679" s="1">
        <v>2.0</v>
      </c>
      <c r="S679" s="1">
        <v>0.0</v>
      </c>
      <c r="T679" s="1">
        <v>11.1</v>
      </c>
      <c r="U679" s="1">
        <v>8.8</v>
      </c>
      <c r="V679" s="1">
        <v>5.0</v>
      </c>
      <c r="W679" s="1">
        <v>13.8</v>
      </c>
      <c r="X679" s="1">
        <v>97.0</v>
      </c>
      <c r="Y679" s="1">
        <v>109.0</v>
      </c>
      <c r="Z679" s="1">
        <v>213.0</v>
      </c>
      <c r="AA679" s="1">
        <v>0.37</v>
      </c>
      <c r="AB679" s="1">
        <v>0.06</v>
      </c>
      <c r="AC679" s="1">
        <v>0.43</v>
      </c>
      <c r="AD679" s="1">
        <v>0.29</v>
      </c>
      <c r="AE679" s="1">
        <v>0.34</v>
      </c>
      <c r="AF679" s="1">
        <v>0.32</v>
      </c>
      <c r="AG679" s="1">
        <v>0.14</v>
      </c>
      <c r="AH679" s="1">
        <v>0.46</v>
      </c>
      <c r="AI679" s="1">
        <v>0.25</v>
      </c>
      <c r="AJ679" s="1">
        <v>0.39</v>
      </c>
      <c r="AK679" s="2" t="s">
        <v>28</v>
      </c>
    </row>
    <row r="680" ht="15.75" customHeight="1">
      <c r="A680" s="1">
        <v>48.0</v>
      </c>
      <c r="B680" s="1" t="s">
        <v>65</v>
      </c>
      <c r="C680" s="1">
        <v>22.0</v>
      </c>
      <c r="D680" s="2" t="s">
        <v>882</v>
      </c>
      <c r="E680" s="1" t="s">
        <v>887</v>
      </c>
      <c r="F680" s="2" t="s">
        <v>32</v>
      </c>
      <c r="G680" s="1" t="s">
        <v>195</v>
      </c>
      <c r="H680" s="1">
        <v>37.0</v>
      </c>
      <c r="I680" s="1">
        <v>36.0</v>
      </c>
      <c r="J680" s="1">
        <v>3051.0</v>
      </c>
      <c r="K680" s="1">
        <v>33.9</v>
      </c>
      <c r="L680" s="1">
        <v>10.0</v>
      </c>
      <c r="M680" s="1">
        <v>11.0</v>
      </c>
      <c r="N680" s="1">
        <v>21.0</v>
      </c>
      <c r="O680" s="1">
        <v>6.0</v>
      </c>
      <c r="P680" s="1">
        <v>4.0</v>
      </c>
      <c r="Q680" s="1">
        <v>4.0</v>
      </c>
      <c r="R680" s="1">
        <v>4.0</v>
      </c>
      <c r="S680" s="1">
        <v>0.0</v>
      </c>
      <c r="T680" s="1">
        <v>8.4</v>
      </c>
      <c r="U680" s="1">
        <v>5.3</v>
      </c>
      <c r="V680" s="1">
        <v>7.4</v>
      </c>
      <c r="W680" s="1">
        <v>12.7</v>
      </c>
      <c r="X680" s="1">
        <v>86.0</v>
      </c>
      <c r="Y680" s="1">
        <v>115.0</v>
      </c>
      <c r="Z680" s="1">
        <v>256.0</v>
      </c>
      <c r="AA680" s="1">
        <v>0.29</v>
      </c>
      <c r="AB680" s="1">
        <v>0.32</v>
      </c>
      <c r="AC680" s="1">
        <v>0.62</v>
      </c>
      <c r="AD680" s="1">
        <v>0.18</v>
      </c>
      <c r="AE680" s="1">
        <v>0.5</v>
      </c>
      <c r="AF680" s="1">
        <v>0.25</v>
      </c>
      <c r="AG680" s="1">
        <v>0.22</v>
      </c>
      <c r="AH680" s="1">
        <v>0.47</v>
      </c>
      <c r="AI680" s="1">
        <v>0.16</v>
      </c>
      <c r="AJ680" s="1">
        <v>0.37</v>
      </c>
      <c r="AK680" s="2" t="s">
        <v>28</v>
      </c>
    </row>
    <row r="681" ht="15.75" customHeight="1">
      <c r="A681" s="1">
        <v>48.0</v>
      </c>
      <c r="B681" s="1" t="s">
        <v>67</v>
      </c>
      <c r="C681" s="1">
        <v>23.0</v>
      </c>
      <c r="D681" s="2" t="s">
        <v>882</v>
      </c>
      <c r="E681" s="1" t="s">
        <v>888</v>
      </c>
      <c r="F681" s="2" t="s">
        <v>32</v>
      </c>
      <c r="G681" s="1" t="s">
        <v>105</v>
      </c>
      <c r="H681" s="1">
        <v>33.0</v>
      </c>
      <c r="I681" s="1">
        <v>30.0</v>
      </c>
      <c r="J681" s="1">
        <v>2408.0</v>
      </c>
      <c r="K681" s="1">
        <v>26.8</v>
      </c>
      <c r="L681" s="1">
        <v>11.0</v>
      </c>
      <c r="M681" s="1">
        <v>8.0</v>
      </c>
      <c r="N681" s="1">
        <v>19.0</v>
      </c>
      <c r="O681" s="1">
        <v>5.0</v>
      </c>
      <c r="P681" s="1">
        <v>6.0</v>
      </c>
      <c r="Q681" s="1">
        <v>7.0</v>
      </c>
      <c r="R681" s="1">
        <v>1.0</v>
      </c>
      <c r="S681" s="1">
        <v>0.0</v>
      </c>
      <c r="T681" s="1">
        <v>11.3</v>
      </c>
      <c r="U681" s="1">
        <v>5.8</v>
      </c>
      <c r="V681" s="1">
        <v>7.7</v>
      </c>
      <c r="W681" s="1">
        <v>13.5</v>
      </c>
      <c r="X681" s="1">
        <v>46.0</v>
      </c>
      <c r="Y681" s="1">
        <v>89.0</v>
      </c>
      <c r="Z681" s="1">
        <v>186.0</v>
      </c>
      <c r="AA681" s="1">
        <v>0.41</v>
      </c>
      <c r="AB681" s="1">
        <v>0.3</v>
      </c>
      <c r="AC681" s="1">
        <v>0.71</v>
      </c>
      <c r="AD681" s="1">
        <v>0.19</v>
      </c>
      <c r="AE681" s="1">
        <v>0.49</v>
      </c>
      <c r="AF681" s="1">
        <v>0.42</v>
      </c>
      <c r="AG681" s="1">
        <v>0.29</v>
      </c>
      <c r="AH681" s="1">
        <v>0.71</v>
      </c>
      <c r="AI681" s="1">
        <v>0.22</v>
      </c>
      <c r="AJ681" s="1">
        <v>0.5</v>
      </c>
      <c r="AK681" s="2" t="s">
        <v>28</v>
      </c>
    </row>
    <row r="682" ht="15.75" customHeight="1">
      <c r="A682" s="1">
        <v>48.0</v>
      </c>
      <c r="B682" s="1" t="s">
        <v>69</v>
      </c>
      <c r="C682" s="1">
        <v>24.0</v>
      </c>
      <c r="D682" s="2" t="s">
        <v>882</v>
      </c>
      <c r="E682" s="1" t="s">
        <v>889</v>
      </c>
      <c r="F682" s="2" t="s">
        <v>32</v>
      </c>
      <c r="G682" s="1" t="s">
        <v>195</v>
      </c>
      <c r="H682" s="1">
        <v>22.0</v>
      </c>
      <c r="I682" s="1">
        <v>19.0</v>
      </c>
      <c r="J682" s="1">
        <v>1671.0</v>
      </c>
      <c r="K682" s="1">
        <v>18.6</v>
      </c>
      <c r="L682" s="1">
        <v>9.0</v>
      </c>
      <c r="M682" s="1">
        <v>3.0</v>
      </c>
      <c r="N682" s="1">
        <v>12.0</v>
      </c>
      <c r="O682" s="1">
        <v>5.0</v>
      </c>
      <c r="P682" s="1">
        <v>4.0</v>
      </c>
      <c r="Q682" s="1">
        <v>5.0</v>
      </c>
      <c r="R682" s="1">
        <v>0.0</v>
      </c>
      <c r="S682" s="1">
        <v>1.0</v>
      </c>
      <c r="T682" s="1">
        <v>9.3</v>
      </c>
      <c r="U682" s="1">
        <v>5.4</v>
      </c>
      <c r="V682" s="1">
        <v>3.7</v>
      </c>
      <c r="W682" s="1">
        <v>9.0</v>
      </c>
      <c r="X682" s="1">
        <v>51.0</v>
      </c>
      <c r="Y682" s="1">
        <v>46.0</v>
      </c>
      <c r="Z682" s="1">
        <v>144.0</v>
      </c>
      <c r="AA682" s="1">
        <v>0.48</v>
      </c>
      <c r="AB682" s="1">
        <v>0.16</v>
      </c>
      <c r="AC682" s="1">
        <v>0.65</v>
      </c>
      <c r="AD682" s="1">
        <v>0.27</v>
      </c>
      <c r="AE682" s="1">
        <v>0.43</v>
      </c>
      <c r="AF682" s="1">
        <v>0.5</v>
      </c>
      <c r="AG682" s="1">
        <v>0.2</v>
      </c>
      <c r="AH682" s="1">
        <v>0.7</v>
      </c>
      <c r="AI682" s="1">
        <v>0.29</v>
      </c>
      <c r="AJ682" s="1">
        <v>0.49</v>
      </c>
      <c r="AK682" s="2" t="s">
        <v>28</v>
      </c>
    </row>
    <row r="683" ht="15.75" customHeight="1">
      <c r="A683" s="1">
        <v>48.0</v>
      </c>
      <c r="B683" s="1" t="s">
        <v>73</v>
      </c>
      <c r="C683" s="1">
        <v>25.0</v>
      </c>
      <c r="D683" s="2" t="s">
        <v>882</v>
      </c>
      <c r="E683" s="1" t="s">
        <v>890</v>
      </c>
      <c r="F683" s="2" t="s">
        <v>32</v>
      </c>
      <c r="G683" s="1" t="s">
        <v>155</v>
      </c>
      <c r="H683" s="1">
        <v>23.0</v>
      </c>
      <c r="I683" s="1">
        <v>14.0</v>
      </c>
      <c r="J683" s="1">
        <v>1214.0</v>
      </c>
      <c r="K683" s="1">
        <v>13.5</v>
      </c>
      <c r="L683" s="1">
        <v>4.0</v>
      </c>
      <c r="M683" s="1">
        <v>1.0</v>
      </c>
      <c r="N683" s="1">
        <v>5.0</v>
      </c>
      <c r="O683" s="1">
        <v>2.0</v>
      </c>
      <c r="P683" s="1">
        <v>2.0</v>
      </c>
      <c r="Q683" s="1">
        <v>3.0</v>
      </c>
      <c r="R683" s="1">
        <v>1.0</v>
      </c>
      <c r="S683" s="1">
        <v>0.0</v>
      </c>
      <c r="T683" s="1">
        <v>4.6</v>
      </c>
      <c r="U683" s="1">
        <v>2.3</v>
      </c>
      <c r="V683" s="1">
        <v>2.2</v>
      </c>
      <c r="W683" s="1">
        <v>4.5</v>
      </c>
      <c r="X683" s="1">
        <v>27.0</v>
      </c>
      <c r="Y683" s="1">
        <v>29.0</v>
      </c>
      <c r="Z683" s="1">
        <v>122.0</v>
      </c>
      <c r="AA683" s="1">
        <v>0.3</v>
      </c>
      <c r="AB683" s="1">
        <v>0.07</v>
      </c>
      <c r="AC683" s="1">
        <v>0.37</v>
      </c>
      <c r="AD683" s="1">
        <v>0.15</v>
      </c>
      <c r="AE683" s="1">
        <v>0.22</v>
      </c>
      <c r="AF683" s="1">
        <v>0.34</v>
      </c>
      <c r="AG683" s="1">
        <v>0.16</v>
      </c>
      <c r="AH683" s="1">
        <v>0.51</v>
      </c>
      <c r="AI683" s="1">
        <v>0.17</v>
      </c>
      <c r="AJ683" s="1">
        <v>0.33</v>
      </c>
      <c r="AK683" s="2" t="s">
        <v>28</v>
      </c>
    </row>
    <row r="684" ht="15.75" customHeight="1">
      <c r="A684" s="1">
        <v>48.0</v>
      </c>
      <c r="B684" s="1" t="s">
        <v>101</v>
      </c>
      <c r="C684" s="1">
        <v>26.0</v>
      </c>
      <c r="D684" s="2" t="s">
        <v>882</v>
      </c>
      <c r="E684" s="1" t="s">
        <v>891</v>
      </c>
      <c r="F684" s="2" t="s">
        <v>32</v>
      </c>
      <c r="G684" s="1" t="s">
        <v>195</v>
      </c>
      <c r="H684" s="1">
        <v>33.0</v>
      </c>
      <c r="I684" s="1">
        <v>23.0</v>
      </c>
      <c r="J684" s="1">
        <v>2156.0</v>
      </c>
      <c r="K684" s="1">
        <v>24.0</v>
      </c>
      <c r="L684" s="1">
        <v>9.0</v>
      </c>
      <c r="M684" s="1">
        <v>3.0</v>
      </c>
      <c r="N684" s="1">
        <v>12.0</v>
      </c>
      <c r="O684" s="1">
        <v>7.0</v>
      </c>
      <c r="P684" s="1">
        <v>2.0</v>
      </c>
      <c r="Q684" s="1">
        <v>2.0</v>
      </c>
      <c r="R684" s="1">
        <v>3.0</v>
      </c>
      <c r="S684" s="1">
        <v>0.0</v>
      </c>
      <c r="T684" s="1">
        <v>9.1</v>
      </c>
      <c r="U684" s="1">
        <v>7.5</v>
      </c>
      <c r="V684" s="1">
        <v>1.7</v>
      </c>
      <c r="W684" s="1">
        <v>9.2</v>
      </c>
      <c r="X684" s="1">
        <v>27.0</v>
      </c>
      <c r="Y684" s="1">
        <v>39.0</v>
      </c>
      <c r="Z684" s="1">
        <v>126.0</v>
      </c>
      <c r="AA684" s="1">
        <v>0.38</v>
      </c>
      <c r="AB684" s="1">
        <v>0.13</v>
      </c>
      <c r="AC684" s="1">
        <v>0.5</v>
      </c>
      <c r="AD684" s="1">
        <v>0.29</v>
      </c>
      <c r="AE684" s="1">
        <v>0.42</v>
      </c>
      <c r="AF684" s="1">
        <v>0.38</v>
      </c>
      <c r="AG684" s="1">
        <v>0.07</v>
      </c>
      <c r="AH684" s="1">
        <v>0.45</v>
      </c>
      <c r="AI684" s="1">
        <v>0.31</v>
      </c>
      <c r="AJ684" s="1">
        <v>0.39</v>
      </c>
      <c r="AK684" s="2" t="s">
        <v>28</v>
      </c>
    </row>
    <row r="685" ht="15.75" customHeight="1">
      <c r="A685" s="1">
        <v>48.0</v>
      </c>
      <c r="B685" s="1" t="s">
        <v>106</v>
      </c>
      <c r="C685" s="1">
        <v>27.0</v>
      </c>
      <c r="D685" s="2" t="s">
        <v>882</v>
      </c>
      <c r="E685" s="1" t="s">
        <v>892</v>
      </c>
      <c r="F685" s="2" t="s">
        <v>32</v>
      </c>
      <c r="G685" s="1" t="s">
        <v>195</v>
      </c>
      <c r="H685" s="1">
        <v>14.0</v>
      </c>
      <c r="I685" s="1">
        <v>13.0</v>
      </c>
      <c r="J685" s="1">
        <v>953.0</v>
      </c>
      <c r="K685" s="1">
        <v>10.6</v>
      </c>
      <c r="L685" s="1">
        <v>4.0</v>
      </c>
      <c r="M685" s="1">
        <v>1.0</v>
      </c>
      <c r="N685" s="1">
        <v>5.0</v>
      </c>
      <c r="O685" s="1">
        <v>2.0</v>
      </c>
      <c r="P685" s="1">
        <v>2.0</v>
      </c>
      <c r="Q685" s="1">
        <v>2.0</v>
      </c>
      <c r="R685" s="1">
        <v>2.0</v>
      </c>
      <c r="S685" s="1">
        <v>1.0</v>
      </c>
      <c r="T685" s="1">
        <v>4.2</v>
      </c>
      <c r="U685" s="1">
        <v>2.6</v>
      </c>
      <c r="V685" s="1">
        <v>1.4</v>
      </c>
      <c r="W685" s="1">
        <v>4.0</v>
      </c>
      <c r="X685" s="1">
        <v>11.0</v>
      </c>
      <c r="Y685" s="1">
        <v>11.0</v>
      </c>
      <c r="Z685" s="1">
        <v>59.0</v>
      </c>
      <c r="AA685" s="1">
        <v>0.38</v>
      </c>
      <c r="AB685" s="1">
        <v>0.09</v>
      </c>
      <c r="AC685" s="1">
        <v>0.47</v>
      </c>
      <c r="AD685" s="1">
        <v>0.19</v>
      </c>
      <c r="AE685" s="1">
        <v>0.28</v>
      </c>
      <c r="AF685" s="1">
        <v>0.4</v>
      </c>
      <c r="AG685" s="1">
        <v>0.13</v>
      </c>
      <c r="AH685" s="1">
        <v>0.53</v>
      </c>
      <c r="AI685" s="1">
        <v>0.25</v>
      </c>
      <c r="AJ685" s="1">
        <v>0.38</v>
      </c>
      <c r="AK685" s="2" t="s">
        <v>28</v>
      </c>
    </row>
    <row r="686" ht="15.75" customHeight="1">
      <c r="A686" s="1">
        <v>49.0</v>
      </c>
      <c r="B686" s="1" t="s">
        <v>54</v>
      </c>
      <c r="C686" s="1">
        <v>18.0</v>
      </c>
      <c r="D686" s="2" t="s">
        <v>156</v>
      </c>
      <c r="E686" s="1" t="s">
        <v>893</v>
      </c>
      <c r="F686" s="2" t="s">
        <v>154</v>
      </c>
      <c r="G686" s="1" t="s">
        <v>38</v>
      </c>
      <c r="H686" s="1">
        <v>1.0</v>
      </c>
      <c r="I686" s="1">
        <v>0.0</v>
      </c>
      <c r="J686" s="1">
        <v>24.0</v>
      </c>
      <c r="K686" s="1">
        <v>0.3</v>
      </c>
      <c r="L686" s="1">
        <v>0.0</v>
      </c>
      <c r="M686" s="1">
        <v>0.0</v>
      </c>
      <c r="N686" s="1">
        <v>0.0</v>
      </c>
      <c r="O686" s="1">
        <v>0.0</v>
      </c>
      <c r="P686" s="1">
        <v>0.0</v>
      </c>
      <c r="Q686" s="1">
        <v>0.0</v>
      </c>
      <c r="R686" s="1">
        <v>0.0</v>
      </c>
      <c r="S686" s="1">
        <v>0.0</v>
      </c>
      <c r="AA686" s="1">
        <v>0.0</v>
      </c>
      <c r="AB686" s="1">
        <v>0.0</v>
      </c>
      <c r="AC686" s="1">
        <v>0.0</v>
      </c>
      <c r="AD686" s="1">
        <v>0.0</v>
      </c>
      <c r="AE686" s="1">
        <v>0.0</v>
      </c>
      <c r="AK686" s="2" t="s">
        <v>28</v>
      </c>
    </row>
    <row r="687" ht="15.75" customHeight="1">
      <c r="A687" s="1">
        <v>49.0</v>
      </c>
      <c r="B687" s="1" t="s">
        <v>57</v>
      </c>
      <c r="C687" s="1">
        <v>19.0</v>
      </c>
      <c r="D687" s="2" t="s">
        <v>894</v>
      </c>
      <c r="E687" s="1" t="s">
        <v>895</v>
      </c>
      <c r="F687" s="2" t="s">
        <v>154</v>
      </c>
      <c r="G687" s="1" t="s">
        <v>195</v>
      </c>
      <c r="H687" s="1">
        <v>19.0</v>
      </c>
      <c r="I687" s="1">
        <v>13.0</v>
      </c>
      <c r="J687" s="1">
        <v>1150.0</v>
      </c>
      <c r="K687" s="1">
        <v>12.8</v>
      </c>
      <c r="L687" s="1">
        <v>3.0</v>
      </c>
      <c r="M687" s="1">
        <v>0.0</v>
      </c>
      <c r="N687" s="1">
        <v>3.0</v>
      </c>
      <c r="O687" s="1">
        <v>3.0</v>
      </c>
      <c r="P687" s="1">
        <v>0.0</v>
      </c>
      <c r="Q687" s="1">
        <v>0.0</v>
      </c>
      <c r="R687" s="1">
        <v>5.0</v>
      </c>
      <c r="S687" s="1">
        <v>1.0</v>
      </c>
      <c r="AA687" s="1">
        <v>0.23</v>
      </c>
      <c r="AB687" s="1">
        <v>0.0</v>
      </c>
      <c r="AC687" s="1">
        <v>0.23</v>
      </c>
      <c r="AD687" s="1">
        <v>0.23</v>
      </c>
      <c r="AE687" s="1">
        <v>0.23</v>
      </c>
      <c r="AK687" s="2" t="s">
        <v>28</v>
      </c>
    </row>
    <row r="688" ht="15.75" customHeight="1">
      <c r="A688" s="1">
        <v>49.0</v>
      </c>
      <c r="B688" s="1" t="s">
        <v>59</v>
      </c>
      <c r="C688" s="1">
        <v>20.0</v>
      </c>
      <c r="D688" s="2" t="s">
        <v>894</v>
      </c>
      <c r="E688" s="1" t="s">
        <v>896</v>
      </c>
      <c r="F688" s="2" t="s">
        <v>154</v>
      </c>
      <c r="G688" s="1" t="s">
        <v>322</v>
      </c>
      <c r="H688" s="1">
        <v>28.0</v>
      </c>
      <c r="I688" s="1">
        <v>24.0</v>
      </c>
      <c r="J688" s="1">
        <v>1941.0</v>
      </c>
      <c r="K688" s="1">
        <v>21.6</v>
      </c>
      <c r="L688" s="1">
        <v>6.0</v>
      </c>
      <c r="M688" s="1">
        <v>6.0</v>
      </c>
      <c r="N688" s="1">
        <v>12.0</v>
      </c>
      <c r="O688" s="1">
        <v>5.0</v>
      </c>
      <c r="P688" s="1">
        <v>1.0</v>
      </c>
      <c r="Q688" s="1">
        <v>1.0</v>
      </c>
      <c r="R688" s="1">
        <v>7.0</v>
      </c>
      <c r="S688" s="1">
        <v>1.0</v>
      </c>
      <c r="AA688" s="1">
        <v>0.28</v>
      </c>
      <c r="AB688" s="1">
        <v>0.28</v>
      </c>
      <c r="AC688" s="1">
        <v>0.56</v>
      </c>
      <c r="AD688" s="1">
        <v>0.23</v>
      </c>
      <c r="AE688" s="1">
        <v>0.51</v>
      </c>
      <c r="AK688" s="2" t="s">
        <v>28</v>
      </c>
    </row>
    <row r="689" ht="15.75" customHeight="1">
      <c r="A689" s="1">
        <v>49.0</v>
      </c>
      <c r="B689" s="1" t="s">
        <v>61</v>
      </c>
      <c r="C689" s="1">
        <v>21.0</v>
      </c>
      <c r="D689" s="2" t="s">
        <v>156</v>
      </c>
      <c r="E689" s="1" t="s">
        <v>897</v>
      </c>
      <c r="F689" s="2" t="s">
        <v>154</v>
      </c>
      <c r="G689" s="1" t="s">
        <v>41</v>
      </c>
      <c r="H689" s="1">
        <v>28.0</v>
      </c>
      <c r="I689" s="1">
        <v>22.0</v>
      </c>
      <c r="J689" s="1">
        <v>1797.0</v>
      </c>
      <c r="K689" s="1">
        <v>20.0</v>
      </c>
      <c r="L689" s="1">
        <v>3.0</v>
      </c>
      <c r="M689" s="1">
        <v>2.0</v>
      </c>
      <c r="N689" s="1">
        <v>5.0</v>
      </c>
      <c r="O689" s="1">
        <v>3.0</v>
      </c>
      <c r="P689" s="1">
        <v>0.0</v>
      </c>
      <c r="Q689" s="1">
        <v>0.0</v>
      </c>
      <c r="R689" s="1">
        <v>2.0</v>
      </c>
      <c r="S689" s="1">
        <v>1.0</v>
      </c>
      <c r="T689" s="1">
        <v>2.6</v>
      </c>
      <c r="U689" s="1">
        <v>2.6</v>
      </c>
      <c r="V689" s="1">
        <v>4.1</v>
      </c>
      <c r="W689" s="1">
        <v>6.7</v>
      </c>
      <c r="X689" s="1">
        <v>54.0</v>
      </c>
      <c r="Y689" s="1">
        <v>123.0</v>
      </c>
      <c r="Z689" s="1">
        <v>95.0</v>
      </c>
      <c r="AA689" s="1">
        <v>0.15</v>
      </c>
      <c r="AB689" s="1">
        <v>0.1</v>
      </c>
      <c r="AC689" s="1">
        <v>0.25</v>
      </c>
      <c r="AD689" s="1">
        <v>0.15</v>
      </c>
      <c r="AE689" s="1">
        <v>0.25</v>
      </c>
      <c r="AF689" s="1">
        <v>0.13</v>
      </c>
      <c r="AG689" s="1">
        <v>0.21</v>
      </c>
      <c r="AH689" s="1">
        <v>0.33</v>
      </c>
      <c r="AI689" s="1">
        <v>0.13</v>
      </c>
      <c r="AJ689" s="1">
        <v>0.33</v>
      </c>
      <c r="AK689" s="2" t="s">
        <v>28</v>
      </c>
    </row>
    <row r="690" ht="15.75" customHeight="1">
      <c r="A690" s="1">
        <v>49.0</v>
      </c>
      <c r="B690" s="1" t="s">
        <v>63</v>
      </c>
      <c r="C690" s="1">
        <v>22.0</v>
      </c>
      <c r="D690" s="2" t="s">
        <v>156</v>
      </c>
      <c r="E690" s="1" t="s">
        <v>898</v>
      </c>
      <c r="F690" s="2" t="s">
        <v>154</v>
      </c>
      <c r="G690" s="1" t="s">
        <v>195</v>
      </c>
      <c r="H690" s="1">
        <v>25.0</v>
      </c>
      <c r="I690" s="1">
        <v>21.0</v>
      </c>
      <c r="J690" s="1">
        <v>1821.0</v>
      </c>
      <c r="K690" s="1">
        <v>20.2</v>
      </c>
      <c r="L690" s="1">
        <v>2.0</v>
      </c>
      <c r="M690" s="1">
        <v>3.0</v>
      </c>
      <c r="N690" s="1">
        <v>5.0</v>
      </c>
      <c r="O690" s="1">
        <v>2.0</v>
      </c>
      <c r="P690" s="1">
        <v>0.0</v>
      </c>
      <c r="Q690" s="1">
        <v>0.0</v>
      </c>
      <c r="R690" s="1">
        <v>6.0</v>
      </c>
      <c r="S690" s="1">
        <v>0.0</v>
      </c>
      <c r="T690" s="1">
        <v>4.2</v>
      </c>
      <c r="U690" s="1">
        <v>4.2</v>
      </c>
      <c r="V690" s="1">
        <v>4.6</v>
      </c>
      <c r="W690" s="1">
        <v>8.8</v>
      </c>
      <c r="X690" s="1">
        <v>41.0</v>
      </c>
      <c r="Y690" s="1">
        <v>93.0</v>
      </c>
      <c r="Z690" s="1">
        <v>127.0</v>
      </c>
      <c r="AA690" s="1">
        <v>0.1</v>
      </c>
      <c r="AB690" s="1">
        <v>0.15</v>
      </c>
      <c r="AC690" s="1">
        <v>0.25</v>
      </c>
      <c r="AD690" s="1">
        <v>0.1</v>
      </c>
      <c r="AE690" s="1">
        <v>0.25</v>
      </c>
      <c r="AF690" s="1">
        <v>0.21</v>
      </c>
      <c r="AG690" s="1">
        <v>0.23</v>
      </c>
      <c r="AH690" s="1">
        <v>0.44</v>
      </c>
      <c r="AI690" s="1">
        <v>0.21</v>
      </c>
      <c r="AJ690" s="1">
        <v>0.44</v>
      </c>
      <c r="AK690" s="2" t="s">
        <v>28</v>
      </c>
    </row>
    <row r="691" ht="15.75" customHeight="1">
      <c r="A691" s="1">
        <v>49.0</v>
      </c>
      <c r="B691" s="1" t="s">
        <v>65</v>
      </c>
      <c r="C691" s="1">
        <v>23.0</v>
      </c>
      <c r="D691" s="2" t="s">
        <v>156</v>
      </c>
      <c r="E691" s="1" t="s">
        <v>899</v>
      </c>
      <c r="F691" s="2" t="s">
        <v>154</v>
      </c>
      <c r="G691" s="1" t="s">
        <v>105</v>
      </c>
      <c r="H691" s="1">
        <v>27.0</v>
      </c>
      <c r="I691" s="1">
        <v>26.0</v>
      </c>
      <c r="J691" s="1">
        <v>2097.0</v>
      </c>
      <c r="K691" s="1">
        <v>23.3</v>
      </c>
      <c r="L691" s="1">
        <v>1.0</v>
      </c>
      <c r="M691" s="1">
        <v>9.0</v>
      </c>
      <c r="N691" s="1">
        <v>10.0</v>
      </c>
      <c r="O691" s="1">
        <v>1.0</v>
      </c>
      <c r="P691" s="1">
        <v>0.0</v>
      </c>
      <c r="Q691" s="1">
        <v>0.0</v>
      </c>
      <c r="R691" s="1">
        <v>8.0</v>
      </c>
      <c r="S691" s="1">
        <v>1.0</v>
      </c>
      <c r="T691" s="1">
        <v>4.4</v>
      </c>
      <c r="U691" s="1">
        <v>4.4</v>
      </c>
      <c r="V691" s="1">
        <v>8.1</v>
      </c>
      <c r="W691" s="1">
        <v>12.5</v>
      </c>
      <c r="X691" s="1">
        <v>95.0</v>
      </c>
      <c r="Y691" s="1">
        <v>165.0</v>
      </c>
      <c r="Z691" s="1">
        <v>157.0</v>
      </c>
      <c r="AA691" s="1">
        <v>0.04</v>
      </c>
      <c r="AB691" s="1">
        <v>0.39</v>
      </c>
      <c r="AC691" s="1">
        <v>0.43</v>
      </c>
      <c r="AD691" s="1">
        <v>0.04</v>
      </c>
      <c r="AE691" s="1">
        <v>0.43</v>
      </c>
      <c r="AF691" s="1">
        <v>0.19</v>
      </c>
      <c r="AG691" s="1">
        <v>0.35</v>
      </c>
      <c r="AH691" s="1">
        <v>0.54</v>
      </c>
      <c r="AI691" s="1">
        <v>0.19</v>
      </c>
      <c r="AJ691" s="1">
        <v>0.54</v>
      </c>
      <c r="AK691" s="2" t="s">
        <v>28</v>
      </c>
    </row>
    <row r="692" ht="15.75" customHeight="1">
      <c r="A692" s="1">
        <v>49.0</v>
      </c>
      <c r="B692" s="1" t="s">
        <v>67</v>
      </c>
      <c r="C692" s="1">
        <v>24.0</v>
      </c>
      <c r="D692" s="2" t="s">
        <v>156</v>
      </c>
      <c r="E692" s="1" t="s">
        <v>900</v>
      </c>
      <c r="F692" s="2" t="s">
        <v>154</v>
      </c>
      <c r="G692" s="1" t="s">
        <v>204</v>
      </c>
      <c r="H692" s="1">
        <v>34.0</v>
      </c>
      <c r="I692" s="1">
        <v>30.0</v>
      </c>
      <c r="J692" s="1">
        <v>2598.0</v>
      </c>
      <c r="K692" s="1">
        <v>28.9</v>
      </c>
      <c r="L692" s="1">
        <v>7.0</v>
      </c>
      <c r="M692" s="1">
        <v>6.0</v>
      </c>
      <c r="N692" s="1">
        <v>13.0</v>
      </c>
      <c r="O692" s="1">
        <v>6.0</v>
      </c>
      <c r="P692" s="1">
        <v>1.0</v>
      </c>
      <c r="Q692" s="1">
        <v>1.0</v>
      </c>
      <c r="R692" s="1">
        <v>10.0</v>
      </c>
      <c r="S692" s="1">
        <v>0.0</v>
      </c>
      <c r="T692" s="1">
        <v>5.6</v>
      </c>
      <c r="U692" s="1">
        <v>4.8</v>
      </c>
      <c r="V692" s="1">
        <v>8.0</v>
      </c>
      <c r="W692" s="1">
        <v>12.9</v>
      </c>
      <c r="X692" s="1">
        <v>87.0</v>
      </c>
      <c r="Y692" s="1">
        <v>147.0</v>
      </c>
      <c r="Z692" s="1">
        <v>149.0</v>
      </c>
      <c r="AA692" s="1">
        <v>0.24</v>
      </c>
      <c r="AB692" s="1">
        <v>0.21</v>
      </c>
      <c r="AC692" s="1">
        <v>0.45</v>
      </c>
      <c r="AD692" s="1">
        <v>0.21</v>
      </c>
      <c r="AE692" s="1">
        <v>0.42</v>
      </c>
      <c r="AF692" s="1">
        <v>0.2</v>
      </c>
      <c r="AG692" s="1">
        <v>0.29</v>
      </c>
      <c r="AH692" s="1">
        <v>0.49</v>
      </c>
      <c r="AI692" s="1">
        <v>0.17</v>
      </c>
      <c r="AJ692" s="1">
        <v>0.46</v>
      </c>
      <c r="AK692" s="2" t="s">
        <v>28</v>
      </c>
    </row>
    <row r="693" ht="15.75" customHeight="1">
      <c r="A693" s="1">
        <v>49.0</v>
      </c>
      <c r="B693" s="1" t="s">
        <v>69</v>
      </c>
      <c r="C693" s="1">
        <v>25.0</v>
      </c>
      <c r="D693" s="2" t="s">
        <v>156</v>
      </c>
      <c r="E693" s="1" t="s">
        <v>901</v>
      </c>
      <c r="F693" s="2" t="s">
        <v>154</v>
      </c>
      <c r="G693" s="1" t="s">
        <v>195</v>
      </c>
      <c r="H693" s="1">
        <v>28.0</v>
      </c>
      <c r="I693" s="1">
        <v>27.0</v>
      </c>
      <c r="J693" s="1">
        <v>2289.0</v>
      </c>
      <c r="K693" s="1">
        <v>25.4</v>
      </c>
      <c r="L693" s="1">
        <v>9.0</v>
      </c>
      <c r="M693" s="1">
        <v>3.0</v>
      </c>
      <c r="N693" s="1">
        <v>12.0</v>
      </c>
      <c r="O693" s="1">
        <v>7.0</v>
      </c>
      <c r="P693" s="1">
        <v>2.0</v>
      </c>
      <c r="Q693" s="1">
        <v>3.0</v>
      </c>
      <c r="R693" s="1">
        <v>8.0</v>
      </c>
      <c r="S693" s="1">
        <v>1.0</v>
      </c>
      <c r="T693" s="1">
        <v>8.9</v>
      </c>
      <c r="U693" s="1">
        <v>6.4</v>
      </c>
      <c r="V693" s="1">
        <v>7.0</v>
      </c>
      <c r="W693" s="1">
        <v>13.4</v>
      </c>
      <c r="X693" s="1">
        <v>76.0</v>
      </c>
      <c r="Y693" s="1">
        <v>136.0</v>
      </c>
      <c r="Z693" s="1">
        <v>181.0</v>
      </c>
      <c r="AA693" s="1">
        <v>0.35</v>
      </c>
      <c r="AB693" s="1">
        <v>0.12</v>
      </c>
      <c r="AC693" s="1">
        <v>0.47</v>
      </c>
      <c r="AD693" s="1">
        <v>0.28</v>
      </c>
      <c r="AE693" s="1">
        <v>0.39</v>
      </c>
      <c r="AF693" s="1">
        <v>0.35</v>
      </c>
      <c r="AG693" s="1">
        <v>0.28</v>
      </c>
      <c r="AH693" s="1">
        <v>0.63</v>
      </c>
      <c r="AI693" s="1">
        <v>0.25</v>
      </c>
      <c r="AJ693" s="1">
        <v>0.53</v>
      </c>
      <c r="AK693" s="2" t="s">
        <v>28</v>
      </c>
    </row>
    <row r="694" ht="15.75" customHeight="1">
      <c r="A694" s="1">
        <v>49.0</v>
      </c>
      <c r="B694" s="1" t="s">
        <v>73</v>
      </c>
      <c r="C694" s="1">
        <v>26.0</v>
      </c>
      <c r="D694" s="2" t="s">
        <v>156</v>
      </c>
      <c r="E694" s="1" t="s">
        <v>902</v>
      </c>
      <c r="F694" s="2" t="s">
        <v>154</v>
      </c>
      <c r="G694" s="1" t="s">
        <v>195</v>
      </c>
      <c r="H694" s="1">
        <v>32.0</v>
      </c>
      <c r="I694" s="1">
        <v>29.0</v>
      </c>
      <c r="J694" s="1">
        <v>2545.0</v>
      </c>
      <c r="K694" s="1">
        <v>28.3</v>
      </c>
      <c r="L694" s="1">
        <v>4.0</v>
      </c>
      <c r="M694" s="1">
        <v>5.0</v>
      </c>
      <c r="N694" s="1">
        <v>9.0</v>
      </c>
      <c r="O694" s="1">
        <v>2.0</v>
      </c>
      <c r="P694" s="1">
        <v>2.0</v>
      </c>
      <c r="Q694" s="1">
        <v>3.0</v>
      </c>
      <c r="R694" s="1">
        <v>5.0</v>
      </c>
      <c r="S694" s="1">
        <v>0.0</v>
      </c>
      <c r="T694" s="1">
        <v>8.0</v>
      </c>
      <c r="U694" s="1">
        <v>5.7</v>
      </c>
      <c r="V694" s="1">
        <v>6.9</v>
      </c>
      <c r="W694" s="1">
        <v>12.5</v>
      </c>
      <c r="X694" s="1">
        <v>58.0</v>
      </c>
      <c r="Y694" s="1">
        <v>106.0</v>
      </c>
      <c r="Z694" s="1">
        <v>113.0</v>
      </c>
      <c r="AA694" s="1">
        <v>0.14</v>
      </c>
      <c r="AB694" s="1">
        <v>0.18</v>
      </c>
      <c r="AC694" s="1">
        <v>0.32</v>
      </c>
      <c r="AD694" s="1">
        <v>0.07</v>
      </c>
      <c r="AE694" s="1">
        <v>0.25</v>
      </c>
      <c r="AF694" s="1">
        <v>0.28</v>
      </c>
      <c r="AG694" s="1">
        <v>0.24</v>
      </c>
      <c r="AH694" s="1">
        <v>0.53</v>
      </c>
      <c r="AI694" s="1">
        <v>0.2</v>
      </c>
      <c r="AJ694" s="1">
        <v>0.44</v>
      </c>
      <c r="AK694" s="2" t="s">
        <v>28</v>
      </c>
    </row>
    <row r="695" ht="15.75" customHeight="1">
      <c r="A695" s="1">
        <v>49.0</v>
      </c>
      <c r="B695" s="1" t="s">
        <v>101</v>
      </c>
      <c r="C695" s="1">
        <v>27.0</v>
      </c>
      <c r="D695" s="2" t="s">
        <v>156</v>
      </c>
      <c r="E695" s="1" t="s">
        <v>903</v>
      </c>
      <c r="F695" s="2" t="s">
        <v>154</v>
      </c>
      <c r="G695" s="1" t="s">
        <v>195</v>
      </c>
      <c r="H695" s="1">
        <v>29.0</v>
      </c>
      <c r="I695" s="1">
        <v>20.0</v>
      </c>
      <c r="J695" s="1">
        <v>1859.0</v>
      </c>
      <c r="K695" s="1">
        <v>20.7</v>
      </c>
      <c r="L695" s="1">
        <v>8.0</v>
      </c>
      <c r="M695" s="1">
        <v>3.0</v>
      </c>
      <c r="N695" s="1">
        <v>11.0</v>
      </c>
      <c r="O695" s="1">
        <v>7.0</v>
      </c>
      <c r="P695" s="1">
        <v>1.0</v>
      </c>
      <c r="Q695" s="1">
        <v>1.0</v>
      </c>
      <c r="R695" s="1">
        <v>7.0</v>
      </c>
      <c r="S695" s="1">
        <v>0.0</v>
      </c>
      <c r="T695" s="1">
        <v>4.8</v>
      </c>
      <c r="U695" s="1">
        <v>4.0</v>
      </c>
      <c r="V695" s="1">
        <v>2.4</v>
      </c>
      <c r="W695" s="1">
        <v>6.4</v>
      </c>
      <c r="X695" s="1">
        <v>43.0</v>
      </c>
      <c r="Y695" s="1">
        <v>94.0</v>
      </c>
      <c r="Z695" s="1">
        <v>97.0</v>
      </c>
      <c r="AA695" s="1">
        <v>0.39</v>
      </c>
      <c r="AB695" s="1">
        <v>0.15</v>
      </c>
      <c r="AC695" s="1">
        <v>0.53</v>
      </c>
      <c r="AD695" s="1">
        <v>0.34</v>
      </c>
      <c r="AE695" s="1">
        <v>0.48</v>
      </c>
      <c r="AF695" s="1">
        <v>0.23</v>
      </c>
      <c r="AG695" s="1">
        <v>0.12</v>
      </c>
      <c r="AH695" s="1">
        <v>0.35</v>
      </c>
      <c r="AI695" s="1">
        <v>0.19</v>
      </c>
      <c r="AJ695" s="1">
        <v>0.31</v>
      </c>
      <c r="AK695" s="2" t="s">
        <v>28</v>
      </c>
    </row>
    <row r="696" ht="15.75" customHeight="1">
      <c r="A696" s="1">
        <v>49.0</v>
      </c>
      <c r="B696" s="1" t="s">
        <v>106</v>
      </c>
      <c r="C696" s="1">
        <v>28.0</v>
      </c>
      <c r="D696" s="2" t="s">
        <v>156</v>
      </c>
      <c r="E696" s="1" t="s">
        <v>904</v>
      </c>
      <c r="F696" s="2" t="s">
        <v>154</v>
      </c>
      <c r="G696" s="1" t="s">
        <v>211</v>
      </c>
      <c r="H696" s="1">
        <v>12.0</v>
      </c>
      <c r="I696" s="1">
        <v>10.0</v>
      </c>
      <c r="J696" s="1">
        <v>863.0</v>
      </c>
      <c r="K696" s="1">
        <v>9.6</v>
      </c>
      <c r="L696" s="1">
        <v>0.0</v>
      </c>
      <c r="M696" s="1">
        <v>1.0</v>
      </c>
      <c r="N696" s="1">
        <v>1.0</v>
      </c>
      <c r="O696" s="1">
        <v>0.0</v>
      </c>
      <c r="P696" s="1">
        <v>0.0</v>
      </c>
      <c r="Q696" s="1">
        <v>0.0</v>
      </c>
      <c r="R696" s="1">
        <v>2.0</v>
      </c>
      <c r="S696" s="1">
        <v>0.0</v>
      </c>
      <c r="T696" s="1">
        <v>1.9</v>
      </c>
      <c r="U696" s="1">
        <v>1.9</v>
      </c>
      <c r="V696" s="1">
        <v>1.5</v>
      </c>
      <c r="W696" s="1">
        <v>3.4</v>
      </c>
      <c r="X696" s="1">
        <v>11.0</v>
      </c>
      <c r="Y696" s="1">
        <v>29.0</v>
      </c>
      <c r="Z696" s="1">
        <v>55.0</v>
      </c>
      <c r="AA696" s="1">
        <v>0.0</v>
      </c>
      <c r="AB696" s="1">
        <v>0.1</v>
      </c>
      <c r="AC696" s="1">
        <v>0.1</v>
      </c>
      <c r="AD696" s="1">
        <v>0.0</v>
      </c>
      <c r="AE696" s="1">
        <v>0.1</v>
      </c>
      <c r="AF696" s="1">
        <v>0.2</v>
      </c>
      <c r="AG696" s="1">
        <v>0.16</v>
      </c>
      <c r="AH696" s="1">
        <v>0.35</v>
      </c>
      <c r="AI696" s="1">
        <v>0.2</v>
      </c>
      <c r="AJ696" s="1">
        <v>0.35</v>
      </c>
      <c r="AK696" s="2" t="s">
        <v>28</v>
      </c>
    </row>
    <row r="697" ht="15.75" customHeight="1">
      <c r="A697" s="1">
        <v>50.0</v>
      </c>
      <c r="B697" s="1" t="s">
        <v>57</v>
      </c>
      <c r="C697" s="1">
        <v>20.0</v>
      </c>
      <c r="D697" s="2" t="s">
        <v>86</v>
      </c>
      <c r="E697" s="1" t="s">
        <v>905</v>
      </c>
      <c r="F697" s="2" t="s">
        <v>32</v>
      </c>
      <c r="G697" s="1" t="s">
        <v>38</v>
      </c>
      <c r="H697" s="1">
        <v>2.0</v>
      </c>
      <c r="I697" s="1">
        <v>0.0</v>
      </c>
      <c r="J697" s="1">
        <v>25.0</v>
      </c>
      <c r="K697" s="1">
        <v>0.3</v>
      </c>
      <c r="L697" s="1">
        <v>0.0</v>
      </c>
      <c r="M697" s="1">
        <v>0.0</v>
      </c>
      <c r="N697" s="1">
        <v>0.0</v>
      </c>
      <c r="O697" s="1">
        <v>0.0</v>
      </c>
      <c r="P697" s="1">
        <v>0.0</v>
      </c>
      <c r="Q697" s="1">
        <v>0.0</v>
      </c>
      <c r="R697" s="1">
        <v>0.0</v>
      </c>
      <c r="S697" s="1">
        <v>0.0</v>
      </c>
      <c r="AA697" s="1">
        <v>0.0</v>
      </c>
      <c r="AB697" s="1">
        <v>0.0</v>
      </c>
      <c r="AC697" s="1">
        <v>0.0</v>
      </c>
      <c r="AD697" s="1">
        <v>0.0</v>
      </c>
      <c r="AE697" s="1">
        <v>0.0</v>
      </c>
      <c r="AK697" s="2" t="s">
        <v>28</v>
      </c>
    </row>
    <row r="698" ht="15.75" customHeight="1">
      <c r="A698" s="1">
        <v>50.0</v>
      </c>
      <c r="B698" s="1" t="s">
        <v>59</v>
      </c>
      <c r="C698" s="1">
        <v>21.0</v>
      </c>
      <c r="D698" s="2" t="s">
        <v>906</v>
      </c>
      <c r="E698" s="1" t="s">
        <v>907</v>
      </c>
      <c r="F698" s="2" t="s">
        <v>32</v>
      </c>
      <c r="G698" s="1" t="s">
        <v>384</v>
      </c>
      <c r="H698" s="1">
        <v>32.0</v>
      </c>
      <c r="I698" s="1">
        <v>31.0</v>
      </c>
      <c r="J698" s="1">
        <v>2806.0</v>
      </c>
      <c r="K698" s="1">
        <v>31.2</v>
      </c>
      <c r="L698" s="1">
        <v>0.0</v>
      </c>
      <c r="M698" s="1">
        <v>2.0</v>
      </c>
      <c r="N698" s="1">
        <v>2.0</v>
      </c>
      <c r="O698" s="1">
        <v>0.0</v>
      </c>
      <c r="P698" s="1">
        <v>0.0</v>
      </c>
      <c r="Q698" s="1">
        <v>0.0</v>
      </c>
      <c r="R698" s="1">
        <v>5.0</v>
      </c>
      <c r="S698" s="1">
        <v>0.0</v>
      </c>
      <c r="AA698" s="1">
        <v>0.0</v>
      </c>
      <c r="AB698" s="1">
        <v>0.06</v>
      </c>
      <c r="AC698" s="1">
        <v>0.06</v>
      </c>
      <c r="AD698" s="1">
        <v>0.0</v>
      </c>
      <c r="AE698" s="1">
        <v>0.06</v>
      </c>
      <c r="AK698" s="2" t="s">
        <v>28</v>
      </c>
    </row>
    <row r="699" ht="15.75" customHeight="1">
      <c r="A699" s="1">
        <v>50.0</v>
      </c>
      <c r="B699" s="1" t="s">
        <v>61</v>
      </c>
      <c r="C699" s="1">
        <v>22.0</v>
      </c>
      <c r="D699" s="2" t="s">
        <v>86</v>
      </c>
      <c r="E699" s="1" t="s">
        <v>908</v>
      </c>
      <c r="F699" s="2" t="s">
        <v>32</v>
      </c>
      <c r="G699" s="1" t="s">
        <v>41</v>
      </c>
      <c r="H699" s="1">
        <v>13.0</v>
      </c>
      <c r="I699" s="1">
        <v>5.0</v>
      </c>
      <c r="J699" s="1">
        <v>546.0</v>
      </c>
      <c r="K699" s="1">
        <v>6.1</v>
      </c>
      <c r="L699" s="1">
        <v>0.0</v>
      </c>
      <c r="M699" s="1">
        <v>0.0</v>
      </c>
      <c r="N699" s="1">
        <v>0.0</v>
      </c>
      <c r="O699" s="1">
        <v>0.0</v>
      </c>
      <c r="P699" s="1">
        <v>0.0</v>
      </c>
      <c r="Q699" s="1">
        <v>0.0</v>
      </c>
      <c r="R699" s="1">
        <v>1.0</v>
      </c>
      <c r="S699" s="1">
        <v>0.0</v>
      </c>
      <c r="T699" s="1">
        <v>0.2</v>
      </c>
      <c r="U699" s="1">
        <v>0.2</v>
      </c>
      <c r="V699" s="1">
        <v>0.2</v>
      </c>
      <c r="W699" s="1">
        <v>0.4</v>
      </c>
      <c r="X699" s="1">
        <v>8.0</v>
      </c>
      <c r="Y699" s="1">
        <v>46.0</v>
      </c>
      <c r="Z699" s="1">
        <v>4.0</v>
      </c>
      <c r="AA699" s="1">
        <v>0.0</v>
      </c>
      <c r="AB699" s="1">
        <v>0.0</v>
      </c>
      <c r="AC699" s="1">
        <v>0.0</v>
      </c>
      <c r="AD699" s="1">
        <v>0.0</v>
      </c>
      <c r="AE699" s="1">
        <v>0.0</v>
      </c>
      <c r="AF699" s="1">
        <v>0.04</v>
      </c>
      <c r="AG699" s="1">
        <v>0.03</v>
      </c>
      <c r="AH699" s="1">
        <v>0.06</v>
      </c>
      <c r="AI699" s="1">
        <v>0.04</v>
      </c>
      <c r="AJ699" s="1">
        <v>0.06</v>
      </c>
      <c r="AK699" s="2" t="s">
        <v>28</v>
      </c>
    </row>
    <row r="700" ht="15.75" customHeight="1">
      <c r="A700" s="1">
        <v>50.0</v>
      </c>
      <c r="B700" s="1" t="s">
        <v>63</v>
      </c>
      <c r="C700" s="1">
        <v>23.0</v>
      </c>
      <c r="D700" s="2" t="s">
        <v>86</v>
      </c>
      <c r="E700" s="1" t="s">
        <v>909</v>
      </c>
      <c r="F700" s="2" t="s">
        <v>32</v>
      </c>
      <c r="G700" s="1" t="s">
        <v>41</v>
      </c>
      <c r="H700" s="1">
        <v>7.0</v>
      </c>
      <c r="I700" s="1">
        <v>6.0</v>
      </c>
      <c r="J700" s="1">
        <v>540.0</v>
      </c>
      <c r="K700" s="1">
        <v>6.0</v>
      </c>
      <c r="L700" s="1">
        <v>0.0</v>
      </c>
      <c r="M700" s="1">
        <v>0.0</v>
      </c>
      <c r="N700" s="1">
        <v>0.0</v>
      </c>
      <c r="O700" s="1">
        <v>0.0</v>
      </c>
      <c r="P700" s="1">
        <v>0.0</v>
      </c>
      <c r="Q700" s="1">
        <v>0.0</v>
      </c>
      <c r="R700" s="1">
        <v>1.0</v>
      </c>
      <c r="S700" s="1">
        <v>0.0</v>
      </c>
      <c r="T700" s="1">
        <v>0.1</v>
      </c>
      <c r="U700" s="1">
        <v>0.1</v>
      </c>
      <c r="V700" s="1">
        <v>0.2</v>
      </c>
      <c r="W700" s="1">
        <v>0.3</v>
      </c>
      <c r="X700" s="1">
        <v>10.0</v>
      </c>
      <c r="Y700" s="1">
        <v>18.0</v>
      </c>
      <c r="Z700" s="1">
        <v>6.0</v>
      </c>
      <c r="AA700" s="1">
        <v>0.0</v>
      </c>
      <c r="AB700" s="1">
        <v>0.0</v>
      </c>
      <c r="AC700" s="1">
        <v>0.0</v>
      </c>
      <c r="AD700" s="1">
        <v>0.0</v>
      </c>
      <c r="AE700" s="1">
        <v>0.0</v>
      </c>
      <c r="AF700" s="1">
        <v>0.01</v>
      </c>
      <c r="AG700" s="1">
        <v>0.03</v>
      </c>
      <c r="AH700" s="1">
        <v>0.04</v>
      </c>
      <c r="AI700" s="1">
        <v>0.01</v>
      </c>
      <c r="AJ700" s="1">
        <v>0.04</v>
      </c>
      <c r="AK700" s="2" t="s">
        <v>28</v>
      </c>
    </row>
    <row r="701" ht="15.75" customHeight="1">
      <c r="A701" s="1">
        <v>50.0</v>
      </c>
      <c r="B701" s="1" t="s">
        <v>65</v>
      </c>
      <c r="C701" s="1">
        <v>24.0</v>
      </c>
      <c r="D701" s="2" t="s">
        <v>532</v>
      </c>
      <c r="E701" s="1" t="s">
        <v>910</v>
      </c>
      <c r="F701" s="2" t="s">
        <v>32</v>
      </c>
      <c r="G701" s="1" t="s">
        <v>41</v>
      </c>
      <c r="H701" s="1">
        <v>29.0</v>
      </c>
      <c r="I701" s="1">
        <v>16.0</v>
      </c>
      <c r="J701" s="1">
        <v>1368.0</v>
      </c>
      <c r="K701" s="1">
        <v>15.2</v>
      </c>
      <c r="L701" s="1">
        <v>3.0</v>
      </c>
      <c r="M701" s="1">
        <v>3.0</v>
      </c>
      <c r="N701" s="1">
        <v>6.0</v>
      </c>
      <c r="O701" s="1">
        <v>3.0</v>
      </c>
      <c r="P701" s="1">
        <v>0.0</v>
      </c>
      <c r="Q701" s="1">
        <v>0.0</v>
      </c>
      <c r="R701" s="1">
        <v>4.0</v>
      </c>
      <c r="S701" s="1">
        <v>0.0</v>
      </c>
      <c r="T701" s="1">
        <v>1.5</v>
      </c>
      <c r="U701" s="1">
        <v>1.5</v>
      </c>
      <c r="V701" s="1">
        <v>2.3</v>
      </c>
      <c r="W701" s="1">
        <v>3.7</v>
      </c>
      <c r="X701" s="1">
        <v>39.0</v>
      </c>
      <c r="Y701" s="1">
        <v>46.0</v>
      </c>
      <c r="Z701" s="1">
        <v>75.0</v>
      </c>
      <c r="AA701" s="1">
        <v>0.2</v>
      </c>
      <c r="AB701" s="1">
        <v>0.2</v>
      </c>
      <c r="AC701" s="1">
        <v>0.39</v>
      </c>
      <c r="AD701" s="1">
        <v>0.2</v>
      </c>
      <c r="AE701" s="1">
        <v>0.39</v>
      </c>
      <c r="AF701" s="1">
        <v>0.1</v>
      </c>
      <c r="AG701" s="1">
        <v>0.15</v>
      </c>
      <c r="AH701" s="1">
        <v>0.24</v>
      </c>
      <c r="AI701" s="1">
        <v>0.1</v>
      </c>
      <c r="AJ701" s="1">
        <v>0.24</v>
      </c>
      <c r="AK701" s="2" t="s">
        <v>28</v>
      </c>
    </row>
    <row r="702" ht="15.75" customHeight="1">
      <c r="A702" s="1">
        <v>50.0</v>
      </c>
      <c r="B702" s="1" t="s">
        <v>67</v>
      </c>
      <c r="C702" s="1">
        <v>25.0</v>
      </c>
      <c r="D702" s="2" t="s">
        <v>532</v>
      </c>
      <c r="E702" s="1" t="s">
        <v>911</v>
      </c>
      <c r="F702" s="2" t="s">
        <v>32</v>
      </c>
      <c r="G702" s="1" t="s">
        <v>33</v>
      </c>
      <c r="H702" s="1">
        <v>37.0</v>
      </c>
      <c r="I702" s="1">
        <v>33.0</v>
      </c>
      <c r="J702" s="1">
        <v>2956.0</v>
      </c>
      <c r="K702" s="1">
        <v>32.8</v>
      </c>
      <c r="L702" s="1">
        <v>12.0</v>
      </c>
      <c r="M702" s="1">
        <v>11.0</v>
      </c>
      <c r="N702" s="1">
        <v>23.0</v>
      </c>
      <c r="O702" s="1">
        <v>12.0</v>
      </c>
      <c r="P702" s="1">
        <v>0.0</v>
      </c>
      <c r="Q702" s="1">
        <v>0.0</v>
      </c>
      <c r="R702" s="1">
        <v>6.0</v>
      </c>
      <c r="S702" s="1">
        <v>0.0</v>
      </c>
      <c r="T702" s="1">
        <v>3.4</v>
      </c>
      <c r="U702" s="1">
        <v>3.4</v>
      </c>
      <c r="V702" s="1">
        <v>5.6</v>
      </c>
      <c r="W702" s="1">
        <v>9.0</v>
      </c>
      <c r="X702" s="1">
        <v>90.0</v>
      </c>
      <c r="Y702" s="1">
        <v>140.0</v>
      </c>
      <c r="Z702" s="1">
        <v>215.0</v>
      </c>
      <c r="AA702" s="1">
        <v>0.37</v>
      </c>
      <c r="AB702" s="1">
        <v>0.33</v>
      </c>
      <c r="AC702" s="1">
        <v>0.7</v>
      </c>
      <c r="AD702" s="1">
        <v>0.37</v>
      </c>
      <c r="AE702" s="1">
        <v>0.7</v>
      </c>
      <c r="AF702" s="1">
        <v>0.1</v>
      </c>
      <c r="AG702" s="1">
        <v>0.17</v>
      </c>
      <c r="AH702" s="1">
        <v>0.28</v>
      </c>
      <c r="AI702" s="1">
        <v>0.1</v>
      </c>
      <c r="AJ702" s="1">
        <v>0.28</v>
      </c>
      <c r="AK702" s="2" t="s">
        <v>28</v>
      </c>
    </row>
    <row r="703" ht="15.75" customHeight="1">
      <c r="A703" s="1">
        <v>50.0</v>
      </c>
      <c r="B703" s="1" t="s">
        <v>69</v>
      </c>
      <c r="C703" s="1">
        <v>26.0</v>
      </c>
      <c r="D703" s="2" t="s">
        <v>532</v>
      </c>
      <c r="E703" s="1" t="s">
        <v>912</v>
      </c>
      <c r="F703" s="2" t="s">
        <v>32</v>
      </c>
      <c r="G703" s="1" t="s">
        <v>41</v>
      </c>
      <c r="H703" s="1">
        <v>29.0</v>
      </c>
      <c r="I703" s="1">
        <v>29.0</v>
      </c>
      <c r="J703" s="1">
        <v>2447.0</v>
      </c>
      <c r="K703" s="1">
        <v>27.2</v>
      </c>
      <c r="L703" s="1">
        <v>0.0</v>
      </c>
      <c r="M703" s="1">
        <v>2.0</v>
      </c>
      <c r="N703" s="1">
        <v>2.0</v>
      </c>
      <c r="O703" s="1">
        <v>0.0</v>
      </c>
      <c r="P703" s="1">
        <v>0.0</v>
      </c>
      <c r="Q703" s="1">
        <v>0.0</v>
      </c>
      <c r="R703" s="1">
        <v>5.0</v>
      </c>
      <c r="S703" s="1">
        <v>0.0</v>
      </c>
      <c r="T703" s="1">
        <v>0.7</v>
      </c>
      <c r="U703" s="1">
        <v>0.7</v>
      </c>
      <c r="V703" s="1">
        <v>2.6</v>
      </c>
      <c r="W703" s="1">
        <v>3.3</v>
      </c>
      <c r="X703" s="1">
        <v>63.0</v>
      </c>
      <c r="Y703" s="1">
        <v>81.0</v>
      </c>
      <c r="Z703" s="1">
        <v>181.0</v>
      </c>
      <c r="AA703" s="1">
        <v>0.0</v>
      </c>
      <c r="AB703" s="1">
        <v>0.07</v>
      </c>
      <c r="AC703" s="1">
        <v>0.07</v>
      </c>
      <c r="AD703" s="1">
        <v>0.0</v>
      </c>
      <c r="AE703" s="1">
        <v>0.07</v>
      </c>
      <c r="AF703" s="1">
        <v>0.02</v>
      </c>
      <c r="AG703" s="1">
        <v>0.1</v>
      </c>
      <c r="AH703" s="1">
        <v>0.12</v>
      </c>
      <c r="AI703" s="1">
        <v>0.02</v>
      </c>
      <c r="AJ703" s="1">
        <v>0.12</v>
      </c>
      <c r="AK703" s="2" t="s">
        <v>28</v>
      </c>
    </row>
    <row r="704" ht="15.75" customHeight="1">
      <c r="A704" s="1">
        <v>50.0</v>
      </c>
      <c r="B704" s="1" t="s">
        <v>73</v>
      </c>
      <c r="C704" s="1">
        <v>27.0</v>
      </c>
      <c r="D704" s="2" t="s">
        <v>532</v>
      </c>
      <c r="E704" s="1" t="s">
        <v>913</v>
      </c>
      <c r="F704" s="2" t="s">
        <v>32</v>
      </c>
      <c r="G704" s="1" t="s">
        <v>41</v>
      </c>
      <c r="H704" s="1">
        <v>22.0</v>
      </c>
      <c r="I704" s="1">
        <v>21.0</v>
      </c>
      <c r="J704" s="1">
        <v>1703.0</v>
      </c>
      <c r="K704" s="1">
        <v>18.9</v>
      </c>
      <c r="L704" s="1">
        <v>1.0</v>
      </c>
      <c r="M704" s="1">
        <v>2.0</v>
      </c>
      <c r="N704" s="1">
        <v>3.0</v>
      </c>
      <c r="O704" s="1">
        <v>1.0</v>
      </c>
      <c r="P704" s="1">
        <v>0.0</v>
      </c>
      <c r="Q704" s="1">
        <v>0.0</v>
      </c>
      <c r="R704" s="1">
        <v>5.0</v>
      </c>
      <c r="S704" s="1">
        <v>0.0</v>
      </c>
      <c r="T704" s="1">
        <v>2.1</v>
      </c>
      <c r="U704" s="1">
        <v>2.1</v>
      </c>
      <c r="V704" s="1">
        <v>3.6</v>
      </c>
      <c r="W704" s="1">
        <v>5.7</v>
      </c>
      <c r="X704" s="1">
        <v>64.0</v>
      </c>
      <c r="Y704" s="1">
        <v>88.0</v>
      </c>
      <c r="Z704" s="1">
        <v>139.0</v>
      </c>
      <c r="AA704" s="1">
        <v>0.05</v>
      </c>
      <c r="AB704" s="1">
        <v>0.11</v>
      </c>
      <c r="AC704" s="1">
        <v>0.16</v>
      </c>
      <c r="AD704" s="1">
        <v>0.05</v>
      </c>
      <c r="AE704" s="1">
        <v>0.16</v>
      </c>
      <c r="AF704" s="1">
        <v>0.11</v>
      </c>
      <c r="AG704" s="1">
        <v>0.19</v>
      </c>
      <c r="AH704" s="1">
        <v>0.3</v>
      </c>
      <c r="AI704" s="1">
        <v>0.11</v>
      </c>
      <c r="AJ704" s="1">
        <v>0.3</v>
      </c>
      <c r="AK704" s="2" t="s">
        <v>28</v>
      </c>
    </row>
    <row r="705" ht="15.75" customHeight="1">
      <c r="A705" s="1">
        <v>50.0</v>
      </c>
      <c r="B705" s="1" t="s">
        <v>101</v>
      </c>
      <c r="C705" s="1">
        <v>28.0</v>
      </c>
      <c r="D705" s="2" t="s">
        <v>532</v>
      </c>
      <c r="E705" s="1" t="s">
        <v>914</v>
      </c>
      <c r="F705" s="2" t="s">
        <v>32</v>
      </c>
      <c r="G705" s="1" t="s">
        <v>155</v>
      </c>
      <c r="H705" s="1">
        <v>37.0</v>
      </c>
      <c r="I705" s="1">
        <v>29.0</v>
      </c>
      <c r="J705" s="1">
        <v>2565.0</v>
      </c>
      <c r="K705" s="1">
        <v>28.5</v>
      </c>
      <c r="L705" s="1">
        <v>6.0</v>
      </c>
      <c r="M705" s="1">
        <v>4.0</v>
      </c>
      <c r="N705" s="1">
        <v>10.0</v>
      </c>
      <c r="O705" s="1">
        <v>6.0</v>
      </c>
      <c r="P705" s="1">
        <v>0.0</v>
      </c>
      <c r="Q705" s="1">
        <v>0.0</v>
      </c>
      <c r="R705" s="1">
        <v>5.0</v>
      </c>
      <c r="S705" s="1">
        <v>0.0</v>
      </c>
      <c r="T705" s="1">
        <v>4.1</v>
      </c>
      <c r="U705" s="1">
        <v>4.1</v>
      </c>
      <c r="V705" s="1">
        <v>5.6</v>
      </c>
      <c r="W705" s="1">
        <v>9.7</v>
      </c>
      <c r="X705" s="1">
        <v>71.0</v>
      </c>
      <c r="Y705" s="1">
        <v>106.0</v>
      </c>
      <c r="Z705" s="1">
        <v>179.0</v>
      </c>
      <c r="AA705" s="1">
        <v>0.21</v>
      </c>
      <c r="AB705" s="1">
        <v>0.14</v>
      </c>
      <c r="AC705" s="1">
        <v>0.35</v>
      </c>
      <c r="AD705" s="1">
        <v>0.21</v>
      </c>
      <c r="AE705" s="1">
        <v>0.35</v>
      </c>
      <c r="AF705" s="1">
        <v>0.14</v>
      </c>
      <c r="AG705" s="1">
        <v>0.2</v>
      </c>
      <c r="AH705" s="1">
        <v>0.34</v>
      </c>
      <c r="AI705" s="1">
        <v>0.14</v>
      </c>
      <c r="AJ705" s="1">
        <v>0.34</v>
      </c>
      <c r="AK705" s="2" t="s">
        <v>28</v>
      </c>
    </row>
    <row r="706" ht="15.75" customHeight="1">
      <c r="A706" s="1">
        <v>50.0</v>
      </c>
      <c r="B706" s="1" t="s">
        <v>106</v>
      </c>
      <c r="C706" s="1">
        <v>29.0</v>
      </c>
      <c r="D706" s="2" t="s">
        <v>532</v>
      </c>
      <c r="E706" s="1" t="s">
        <v>915</v>
      </c>
      <c r="F706" s="2" t="s">
        <v>32</v>
      </c>
      <c r="G706" s="1" t="s">
        <v>41</v>
      </c>
      <c r="H706" s="1">
        <v>11.0</v>
      </c>
      <c r="I706" s="1">
        <v>10.0</v>
      </c>
      <c r="J706" s="1">
        <v>854.0</v>
      </c>
      <c r="K706" s="1">
        <v>9.5</v>
      </c>
      <c r="L706" s="1">
        <v>2.0</v>
      </c>
      <c r="M706" s="1">
        <v>2.0</v>
      </c>
      <c r="N706" s="1">
        <v>4.0</v>
      </c>
      <c r="O706" s="1">
        <v>2.0</v>
      </c>
      <c r="P706" s="1">
        <v>0.0</v>
      </c>
      <c r="Q706" s="1">
        <v>0.0</v>
      </c>
      <c r="R706" s="1">
        <v>0.0</v>
      </c>
      <c r="S706" s="1">
        <v>1.0</v>
      </c>
      <c r="T706" s="1">
        <v>0.2</v>
      </c>
      <c r="U706" s="1">
        <v>0.2</v>
      </c>
      <c r="V706" s="1">
        <v>2.7</v>
      </c>
      <c r="W706" s="1">
        <v>2.9</v>
      </c>
      <c r="X706" s="1">
        <v>32.0</v>
      </c>
      <c r="Y706" s="1">
        <v>41.0</v>
      </c>
      <c r="Z706" s="1">
        <v>66.0</v>
      </c>
      <c r="AA706" s="1">
        <v>0.21</v>
      </c>
      <c r="AB706" s="1">
        <v>0.21</v>
      </c>
      <c r="AC706" s="1">
        <v>0.42</v>
      </c>
      <c r="AD706" s="1">
        <v>0.21</v>
      </c>
      <c r="AE706" s="1">
        <v>0.42</v>
      </c>
      <c r="AF706" s="1">
        <v>0.02</v>
      </c>
      <c r="AG706" s="1">
        <v>0.28</v>
      </c>
      <c r="AH706" s="1">
        <v>0.3</v>
      </c>
      <c r="AI706" s="1">
        <v>0.02</v>
      </c>
      <c r="AJ706" s="1">
        <v>0.3</v>
      </c>
      <c r="AK706" s="2" t="s">
        <v>916</v>
      </c>
    </row>
    <row r="707" ht="15.75" customHeight="1">
      <c r="A707" s="1">
        <v>51.0</v>
      </c>
      <c r="B707" s="1">
        <v>2014.0</v>
      </c>
      <c r="C707" s="1">
        <v>15.0</v>
      </c>
      <c r="D707" s="2" t="s">
        <v>917</v>
      </c>
      <c r="E707" s="1" t="s">
        <v>918</v>
      </c>
      <c r="F707" s="2" t="s">
        <v>919</v>
      </c>
      <c r="G707" s="1" t="s">
        <v>155</v>
      </c>
      <c r="H707" s="1">
        <v>23.0</v>
      </c>
      <c r="I707" s="1">
        <v>15.0</v>
      </c>
      <c r="J707" s="1">
        <v>1452.0</v>
      </c>
      <c r="K707" s="1">
        <v>16.1</v>
      </c>
      <c r="L707" s="1">
        <v>5.0</v>
      </c>
      <c r="M707" s="1">
        <v>6.0</v>
      </c>
      <c r="N707" s="1">
        <v>11.0</v>
      </c>
      <c r="O707" s="1">
        <v>5.0</v>
      </c>
      <c r="P707" s="1">
        <v>0.0</v>
      </c>
      <c r="Q707" s="1">
        <v>0.0</v>
      </c>
      <c r="R707" s="1">
        <v>1.0</v>
      </c>
      <c r="S707" s="1">
        <v>0.0</v>
      </c>
      <c r="AA707" s="1">
        <v>0.31</v>
      </c>
      <c r="AB707" s="1">
        <v>0.37</v>
      </c>
      <c r="AC707" s="1">
        <v>0.68</v>
      </c>
      <c r="AD707" s="1">
        <v>0.31</v>
      </c>
      <c r="AE707" s="1">
        <v>0.68</v>
      </c>
      <c r="AK707" s="2" t="s">
        <v>28</v>
      </c>
    </row>
    <row r="708" ht="15.75" customHeight="1">
      <c r="A708" s="1">
        <v>51.0</v>
      </c>
      <c r="B708" s="1" t="s">
        <v>54</v>
      </c>
      <c r="C708" s="1">
        <v>15.0</v>
      </c>
      <c r="D708" s="2" t="s">
        <v>86</v>
      </c>
      <c r="E708" s="1" t="s">
        <v>920</v>
      </c>
      <c r="F708" s="2" t="s">
        <v>32</v>
      </c>
      <c r="G708" s="1" t="s">
        <v>38</v>
      </c>
      <c r="H708" s="1">
        <v>1.0</v>
      </c>
      <c r="I708" s="1">
        <v>0.0</v>
      </c>
      <c r="J708" s="1">
        <v>34.0</v>
      </c>
      <c r="K708" s="1">
        <v>0.4</v>
      </c>
      <c r="L708" s="1">
        <v>0.0</v>
      </c>
      <c r="M708" s="1">
        <v>0.0</v>
      </c>
      <c r="N708" s="1">
        <v>0.0</v>
      </c>
      <c r="O708" s="1">
        <v>0.0</v>
      </c>
      <c r="P708" s="1">
        <v>0.0</v>
      </c>
      <c r="Q708" s="1">
        <v>0.0</v>
      </c>
      <c r="R708" s="1">
        <v>0.0</v>
      </c>
      <c r="S708" s="1">
        <v>0.0</v>
      </c>
      <c r="AA708" s="1">
        <v>0.0</v>
      </c>
      <c r="AB708" s="1">
        <v>0.0</v>
      </c>
      <c r="AC708" s="1">
        <v>0.0</v>
      </c>
      <c r="AD708" s="1">
        <v>0.0</v>
      </c>
      <c r="AE708" s="1">
        <v>0.0</v>
      </c>
      <c r="AK708" s="2" t="s">
        <v>28</v>
      </c>
    </row>
    <row r="709" ht="15.75" customHeight="1">
      <c r="A709" s="1">
        <v>51.0</v>
      </c>
      <c r="B709" s="1" t="s">
        <v>57</v>
      </c>
      <c r="C709" s="1">
        <v>16.0</v>
      </c>
      <c r="D709" s="2" t="s">
        <v>86</v>
      </c>
      <c r="E709" s="1" t="s">
        <v>921</v>
      </c>
      <c r="F709" s="2" t="s">
        <v>32</v>
      </c>
      <c r="G709" s="1" t="s">
        <v>38</v>
      </c>
      <c r="H709" s="1">
        <v>0.0</v>
      </c>
      <c r="I709" s="1">
        <v>0.0</v>
      </c>
      <c r="AK709" s="2" t="s">
        <v>28</v>
      </c>
    </row>
    <row r="710" ht="15.75" customHeight="1">
      <c r="A710" s="1">
        <v>51.0</v>
      </c>
      <c r="B710" s="1" t="s">
        <v>59</v>
      </c>
      <c r="C710" s="1">
        <v>17.0</v>
      </c>
      <c r="D710" s="2" t="s">
        <v>922</v>
      </c>
      <c r="E710" s="1" t="s">
        <v>923</v>
      </c>
      <c r="F710" s="2" t="s">
        <v>519</v>
      </c>
      <c r="G710" s="1" t="s">
        <v>384</v>
      </c>
      <c r="H710" s="1">
        <v>14.0</v>
      </c>
      <c r="I710" s="1">
        <v>8.0</v>
      </c>
      <c r="J710" s="1">
        <v>680.0</v>
      </c>
      <c r="K710" s="1">
        <v>7.6</v>
      </c>
      <c r="L710" s="1">
        <v>0.0</v>
      </c>
      <c r="M710" s="1">
        <v>3.0</v>
      </c>
      <c r="N710" s="1">
        <v>3.0</v>
      </c>
      <c r="O710" s="1">
        <v>0.0</v>
      </c>
      <c r="P710" s="1">
        <v>0.0</v>
      </c>
      <c r="Q710" s="1">
        <v>0.0</v>
      </c>
      <c r="R710" s="1">
        <v>0.0</v>
      </c>
      <c r="S710" s="1">
        <v>0.0</v>
      </c>
      <c r="AA710" s="1">
        <v>0.0</v>
      </c>
      <c r="AB710" s="1">
        <v>0.4</v>
      </c>
      <c r="AC710" s="1">
        <v>0.4</v>
      </c>
      <c r="AD710" s="1">
        <v>0.0</v>
      </c>
      <c r="AE710" s="1">
        <v>0.4</v>
      </c>
      <c r="AK710" s="2" t="s">
        <v>28</v>
      </c>
    </row>
    <row r="711" ht="15.75" customHeight="1">
      <c r="A711" s="1">
        <v>51.0</v>
      </c>
      <c r="B711" s="1" t="s">
        <v>61</v>
      </c>
      <c r="C711" s="1">
        <v>18.0</v>
      </c>
      <c r="D711" s="2" t="s">
        <v>922</v>
      </c>
      <c r="E711" s="1" t="s">
        <v>924</v>
      </c>
      <c r="F711" s="2" t="s">
        <v>519</v>
      </c>
      <c r="G711" s="1" t="s">
        <v>226</v>
      </c>
      <c r="H711" s="1">
        <v>24.0</v>
      </c>
      <c r="I711" s="1">
        <v>24.0</v>
      </c>
      <c r="J711" s="1">
        <v>2073.0</v>
      </c>
      <c r="K711" s="1">
        <v>23.0</v>
      </c>
      <c r="L711" s="1">
        <v>2.0</v>
      </c>
      <c r="M711" s="1">
        <v>1.0</v>
      </c>
      <c r="N711" s="1">
        <v>3.0</v>
      </c>
      <c r="O711" s="1">
        <v>2.0</v>
      </c>
      <c r="P711" s="1">
        <v>0.0</v>
      </c>
      <c r="Q711" s="1">
        <v>0.0</v>
      </c>
      <c r="R711" s="1">
        <v>1.0</v>
      </c>
      <c r="S711" s="1">
        <v>0.0</v>
      </c>
      <c r="AA711" s="1">
        <v>0.09</v>
      </c>
      <c r="AB711" s="1">
        <v>0.04</v>
      </c>
      <c r="AC711" s="1">
        <v>0.13</v>
      </c>
      <c r="AD711" s="1">
        <v>0.09</v>
      </c>
      <c r="AE711" s="1">
        <v>0.13</v>
      </c>
      <c r="AK711" s="2" t="s">
        <v>28</v>
      </c>
    </row>
    <row r="712" ht="15.75" customHeight="1">
      <c r="A712" s="1">
        <v>51.0</v>
      </c>
      <c r="B712" s="1" t="s">
        <v>63</v>
      </c>
      <c r="C712" s="1">
        <v>19.0</v>
      </c>
      <c r="D712" s="2" t="s">
        <v>860</v>
      </c>
      <c r="E712" s="1" t="s">
        <v>925</v>
      </c>
      <c r="F712" s="2" t="s">
        <v>519</v>
      </c>
      <c r="G712" s="1" t="s">
        <v>105</v>
      </c>
      <c r="H712" s="1">
        <v>31.0</v>
      </c>
      <c r="I712" s="1">
        <v>29.0</v>
      </c>
      <c r="J712" s="1">
        <v>2611.0</v>
      </c>
      <c r="K712" s="1">
        <v>29.0</v>
      </c>
      <c r="L712" s="1">
        <v>8.0</v>
      </c>
      <c r="M712" s="1">
        <v>10.0</v>
      </c>
      <c r="N712" s="1">
        <v>18.0</v>
      </c>
      <c r="O712" s="1">
        <v>7.0</v>
      </c>
      <c r="P712" s="1">
        <v>1.0</v>
      </c>
      <c r="Q712" s="1">
        <v>1.0</v>
      </c>
      <c r="R712" s="1">
        <v>2.0</v>
      </c>
      <c r="S712" s="1">
        <v>0.0</v>
      </c>
      <c r="T712" s="1">
        <v>5.4</v>
      </c>
      <c r="U712" s="1">
        <v>4.6</v>
      </c>
      <c r="V712" s="1">
        <v>11.7</v>
      </c>
      <c r="W712" s="1">
        <v>16.3</v>
      </c>
      <c r="X712" s="1">
        <v>117.0</v>
      </c>
      <c r="Y712" s="1">
        <v>205.0</v>
      </c>
      <c r="Z712" s="1">
        <v>164.0</v>
      </c>
      <c r="AA712" s="1">
        <v>0.28</v>
      </c>
      <c r="AB712" s="1">
        <v>0.34</v>
      </c>
      <c r="AC712" s="1">
        <v>0.62</v>
      </c>
      <c r="AD712" s="1">
        <v>0.24</v>
      </c>
      <c r="AE712" s="1">
        <v>0.59</v>
      </c>
      <c r="AF712" s="1">
        <v>0.19</v>
      </c>
      <c r="AG712" s="1">
        <v>0.4</v>
      </c>
      <c r="AH712" s="1">
        <v>0.59</v>
      </c>
      <c r="AI712" s="1">
        <v>0.16</v>
      </c>
      <c r="AJ712" s="1">
        <v>0.56</v>
      </c>
      <c r="AK712" s="2" t="s">
        <v>28</v>
      </c>
    </row>
    <row r="713" ht="15.75" customHeight="1">
      <c r="A713" s="1">
        <v>51.0</v>
      </c>
      <c r="B713" s="1" t="s">
        <v>65</v>
      </c>
      <c r="C713" s="1">
        <v>20.0</v>
      </c>
      <c r="D713" s="2" t="s">
        <v>882</v>
      </c>
      <c r="E713" s="1" t="s">
        <v>926</v>
      </c>
      <c r="F713" s="2" t="s">
        <v>32</v>
      </c>
      <c r="G713" s="1" t="s">
        <v>195</v>
      </c>
      <c r="H713" s="1">
        <v>31.0</v>
      </c>
      <c r="I713" s="1">
        <v>29.0</v>
      </c>
      <c r="J713" s="1">
        <v>2527.0</v>
      </c>
      <c r="K713" s="1">
        <v>28.1</v>
      </c>
      <c r="L713" s="1">
        <v>4.0</v>
      </c>
      <c r="M713" s="1">
        <v>6.0</v>
      </c>
      <c r="N713" s="1">
        <v>10.0</v>
      </c>
      <c r="O713" s="1">
        <v>4.0</v>
      </c>
      <c r="P713" s="1">
        <v>0.0</v>
      </c>
      <c r="Q713" s="1">
        <v>0.0</v>
      </c>
      <c r="R713" s="1">
        <v>3.0</v>
      </c>
      <c r="S713" s="1">
        <v>0.0</v>
      </c>
      <c r="T713" s="1">
        <v>3.0</v>
      </c>
      <c r="U713" s="1">
        <v>3.0</v>
      </c>
      <c r="V713" s="1">
        <v>6.5</v>
      </c>
      <c r="W713" s="1">
        <v>9.5</v>
      </c>
      <c r="X713" s="1">
        <v>112.0</v>
      </c>
      <c r="Y713" s="1">
        <v>219.0</v>
      </c>
      <c r="Z713" s="1">
        <v>121.0</v>
      </c>
      <c r="AA713" s="1">
        <v>0.14</v>
      </c>
      <c r="AB713" s="1">
        <v>0.21</v>
      </c>
      <c r="AC713" s="1">
        <v>0.36</v>
      </c>
      <c r="AD713" s="1">
        <v>0.14</v>
      </c>
      <c r="AE713" s="1">
        <v>0.36</v>
      </c>
      <c r="AF713" s="1">
        <v>0.11</v>
      </c>
      <c r="AG713" s="1">
        <v>0.23</v>
      </c>
      <c r="AH713" s="1">
        <v>0.34</v>
      </c>
      <c r="AI713" s="1">
        <v>0.11</v>
      </c>
      <c r="AJ713" s="1">
        <v>0.34</v>
      </c>
      <c r="AK713" s="2" t="s">
        <v>28</v>
      </c>
    </row>
    <row r="714" ht="15.75" customHeight="1">
      <c r="A714" s="1">
        <v>51.0</v>
      </c>
      <c r="B714" s="1" t="s">
        <v>67</v>
      </c>
      <c r="C714" s="1">
        <v>21.0</v>
      </c>
      <c r="D714" s="2" t="s">
        <v>86</v>
      </c>
      <c r="E714" s="1" t="s">
        <v>927</v>
      </c>
      <c r="F714" s="2" t="s">
        <v>32</v>
      </c>
      <c r="G714" s="1" t="s">
        <v>38</v>
      </c>
      <c r="H714" s="1">
        <v>7.0</v>
      </c>
      <c r="I714" s="1">
        <v>3.0</v>
      </c>
      <c r="J714" s="1">
        <v>234.0</v>
      </c>
      <c r="K714" s="1">
        <v>2.6</v>
      </c>
      <c r="L714" s="1">
        <v>0.0</v>
      </c>
      <c r="M714" s="1">
        <v>0.0</v>
      </c>
      <c r="N714" s="1">
        <v>0.0</v>
      </c>
      <c r="O714" s="1">
        <v>0.0</v>
      </c>
      <c r="P714" s="1">
        <v>0.0</v>
      </c>
      <c r="Q714" s="1">
        <v>0.0</v>
      </c>
      <c r="R714" s="1">
        <v>0.0</v>
      </c>
      <c r="S714" s="1">
        <v>0.0</v>
      </c>
      <c r="T714" s="1">
        <v>0.2</v>
      </c>
      <c r="U714" s="1">
        <v>0.2</v>
      </c>
      <c r="V714" s="1">
        <v>0.4</v>
      </c>
      <c r="W714" s="1">
        <v>0.6</v>
      </c>
      <c r="X714" s="1">
        <v>7.0</v>
      </c>
      <c r="Y714" s="1">
        <v>20.0</v>
      </c>
      <c r="Z714" s="1">
        <v>18.0</v>
      </c>
      <c r="AA714" s="1">
        <v>0.0</v>
      </c>
      <c r="AB714" s="1">
        <v>0.0</v>
      </c>
      <c r="AC714" s="1">
        <v>0.0</v>
      </c>
      <c r="AD714" s="1">
        <v>0.0</v>
      </c>
      <c r="AE714" s="1">
        <v>0.0</v>
      </c>
      <c r="AF714" s="1">
        <v>0.07</v>
      </c>
      <c r="AG714" s="1">
        <v>0.16</v>
      </c>
      <c r="AH714" s="1">
        <v>0.23</v>
      </c>
      <c r="AI714" s="1">
        <v>0.07</v>
      </c>
      <c r="AJ714" s="1">
        <v>0.23</v>
      </c>
      <c r="AK714" s="2" t="s">
        <v>28</v>
      </c>
    </row>
    <row r="715" ht="15.75" customHeight="1">
      <c r="A715" s="1">
        <v>51.0</v>
      </c>
      <c r="B715" s="1" t="s">
        <v>67</v>
      </c>
      <c r="C715" s="1">
        <v>21.0</v>
      </c>
      <c r="D715" s="2" t="s">
        <v>371</v>
      </c>
      <c r="E715" s="1" t="s">
        <v>928</v>
      </c>
      <c r="F715" s="2" t="s">
        <v>150</v>
      </c>
      <c r="G715" s="1" t="s">
        <v>226</v>
      </c>
      <c r="H715" s="1">
        <v>14.0</v>
      </c>
      <c r="I715" s="1">
        <v>9.0</v>
      </c>
      <c r="J715" s="1">
        <v>866.0</v>
      </c>
      <c r="K715" s="1">
        <v>9.6</v>
      </c>
      <c r="L715" s="1">
        <v>1.0</v>
      </c>
      <c r="M715" s="1">
        <v>2.0</v>
      </c>
      <c r="N715" s="1">
        <v>3.0</v>
      </c>
      <c r="O715" s="1">
        <v>1.0</v>
      </c>
      <c r="P715" s="1">
        <v>0.0</v>
      </c>
      <c r="Q715" s="1">
        <v>0.0</v>
      </c>
      <c r="R715" s="1">
        <v>0.0</v>
      </c>
      <c r="S715" s="1">
        <v>0.0</v>
      </c>
      <c r="T715" s="1">
        <v>0.7</v>
      </c>
      <c r="U715" s="1">
        <v>0.7</v>
      </c>
      <c r="V715" s="1">
        <v>2.0</v>
      </c>
      <c r="W715" s="1">
        <v>2.7</v>
      </c>
      <c r="X715" s="1">
        <v>16.0</v>
      </c>
      <c r="Y715" s="1">
        <v>65.0</v>
      </c>
      <c r="Z715" s="1">
        <v>49.0</v>
      </c>
      <c r="AA715" s="1">
        <v>0.1</v>
      </c>
      <c r="AB715" s="1">
        <v>0.21</v>
      </c>
      <c r="AC715" s="1">
        <v>0.31</v>
      </c>
      <c r="AD715" s="1">
        <v>0.1</v>
      </c>
      <c r="AE715" s="1">
        <v>0.31</v>
      </c>
      <c r="AF715" s="1">
        <v>0.08</v>
      </c>
      <c r="AG715" s="1">
        <v>0.21</v>
      </c>
      <c r="AH715" s="1">
        <v>0.29</v>
      </c>
      <c r="AI715" s="1">
        <v>0.08</v>
      </c>
      <c r="AJ715" s="1">
        <v>0.29</v>
      </c>
      <c r="AK715" s="2" t="s">
        <v>28</v>
      </c>
    </row>
    <row r="716" ht="15.75" customHeight="1">
      <c r="A716" s="1">
        <v>51.0</v>
      </c>
      <c r="B716" s="1" t="s">
        <v>69</v>
      </c>
      <c r="C716" s="1">
        <v>22.0</v>
      </c>
      <c r="D716" s="2" t="s">
        <v>371</v>
      </c>
      <c r="E716" s="1" t="s">
        <v>929</v>
      </c>
      <c r="F716" s="2" t="s">
        <v>150</v>
      </c>
      <c r="G716" s="1" t="s">
        <v>105</v>
      </c>
      <c r="H716" s="1">
        <v>36.0</v>
      </c>
      <c r="I716" s="1">
        <v>32.0</v>
      </c>
      <c r="J716" s="1">
        <v>2785.0</v>
      </c>
      <c r="K716" s="1">
        <v>30.9</v>
      </c>
      <c r="L716" s="1">
        <v>7.0</v>
      </c>
      <c r="M716" s="1">
        <v>4.0</v>
      </c>
      <c r="N716" s="1">
        <v>11.0</v>
      </c>
      <c r="O716" s="1">
        <v>7.0</v>
      </c>
      <c r="P716" s="1">
        <v>0.0</v>
      </c>
      <c r="Q716" s="1">
        <v>0.0</v>
      </c>
      <c r="R716" s="1">
        <v>4.0</v>
      </c>
      <c r="S716" s="1">
        <v>0.0</v>
      </c>
      <c r="T716" s="1">
        <v>4.8</v>
      </c>
      <c r="U716" s="1">
        <v>4.8</v>
      </c>
      <c r="V716" s="1">
        <v>6.3</v>
      </c>
      <c r="W716" s="1">
        <v>11.1</v>
      </c>
      <c r="X716" s="1">
        <v>57.0</v>
      </c>
      <c r="Y716" s="1">
        <v>224.0</v>
      </c>
      <c r="Z716" s="1">
        <v>146.0</v>
      </c>
      <c r="AA716" s="1">
        <v>0.23</v>
      </c>
      <c r="AB716" s="1">
        <v>0.13</v>
      </c>
      <c r="AC716" s="1">
        <v>0.36</v>
      </c>
      <c r="AD716" s="1">
        <v>0.23</v>
      </c>
      <c r="AE716" s="1">
        <v>0.36</v>
      </c>
      <c r="AF716" s="1">
        <v>0.15</v>
      </c>
      <c r="AG716" s="1">
        <v>0.2</v>
      </c>
      <c r="AH716" s="1">
        <v>0.36</v>
      </c>
      <c r="AI716" s="1">
        <v>0.15</v>
      </c>
      <c r="AJ716" s="1">
        <v>0.36</v>
      </c>
      <c r="AK716" s="2" t="s">
        <v>28</v>
      </c>
    </row>
    <row r="717" ht="15.75" customHeight="1">
      <c r="A717" s="1">
        <v>51.0</v>
      </c>
      <c r="B717" s="1" t="s">
        <v>73</v>
      </c>
      <c r="C717" s="1">
        <v>23.0</v>
      </c>
      <c r="D717" s="2" t="s">
        <v>371</v>
      </c>
      <c r="E717" s="1" t="s">
        <v>930</v>
      </c>
      <c r="F717" s="2" t="s">
        <v>150</v>
      </c>
      <c r="G717" s="1" t="s">
        <v>38</v>
      </c>
      <c r="H717" s="1">
        <v>37.0</v>
      </c>
      <c r="I717" s="1">
        <v>37.0</v>
      </c>
      <c r="J717" s="1">
        <v>3127.0</v>
      </c>
      <c r="K717" s="1">
        <v>34.7</v>
      </c>
      <c r="L717" s="1">
        <v>15.0</v>
      </c>
      <c r="M717" s="1">
        <v>7.0</v>
      </c>
      <c r="N717" s="1">
        <v>22.0</v>
      </c>
      <c r="O717" s="1">
        <v>15.0</v>
      </c>
      <c r="P717" s="1">
        <v>0.0</v>
      </c>
      <c r="Q717" s="1">
        <v>0.0</v>
      </c>
      <c r="R717" s="1">
        <v>4.0</v>
      </c>
      <c r="S717" s="1">
        <v>0.0</v>
      </c>
      <c r="T717" s="1">
        <v>9.9</v>
      </c>
      <c r="U717" s="1">
        <v>9.9</v>
      </c>
      <c r="V717" s="1">
        <v>8.1</v>
      </c>
      <c r="W717" s="1">
        <v>18.0</v>
      </c>
      <c r="X717" s="1">
        <v>83.0</v>
      </c>
      <c r="Y717" s="1">
        <v>266.0</v>
      </c>
      <c r="Z717" s="1">
        <v>193.0</v>
      </c>
      <c r="AA717" s="1">
        <v>0.43</v>
      </c>
      <c r="AB717" s="1">
        <v>0.2</v>
      </c>
      <c r="AC717" s="1">
        <v>0.63</v>
      </c>
      <c r="AD717" s="1">
        <v>0.43</v>
      </c>
      <c r="AE717" s="1">
        <v>0.63</v>
      </c>
      <c r="AF717" s="1">
        <v>0.29</v>
      </c>
      <c r="AG717" s="1">
        <v>0.23</v>
      </c>
      <c r="AH717" s="1">
        <v>0.52</v>
      </c>
      <c r="AI717" s="1">
        <v>0.29</v>
      </c>
      <c r="AJ717" s="1">
        <v>0.52</v>
      </c>
      <c r="AK717" s="2" t="s">
        <v>28</v>
      </c>
    </row>
    <row r="718" ht="15.75" customHeight="1">
      <c r="A718" s="1">
        <v>51.0</v>
      </c>
      <c r="B718" s="1" t="s">
        <v>101</v>
      </c>
      <c r="C718" s="1">
        <v>24.0</v>
      </c>
      <c r="D718" s="2" t="s">
        <v>371</v>
      </c>
      <c r="E718" s="1" t="s">
        <v>931</v>
      </c>
      <c r="F718" s="2" t="s">
        <v>150</v>
      </c>
      <c r="G718" s="1" t="s">
        <v>38</v>
      </c>
      <c r="H718" s="1">
        <v>35.0</v>
      </c>
      <c r="I718" s="1">
        <v>35.0</v>
      </c>
      <c r="J718" s="1">
        <v>3091.0</v>
      </c>
      <c r="K718" s="1">
        <v>34.3</v>
      </c>
      <c r="L718" s="1">
        <v>8.0</v>
      </c>
      <c r="M718" s="1">
        <v>10.0</v>
      </c>
      <c r="N718" s="1">
        <v>18.0</v>
      </c>
      <c r="O718" s="1">
        <v>6.0</v>
      </c>
      <c r="P718" s="1">
        <v>2.0</v>
      </c>
      <c r="Q718" s="1">
        <v>2.0</v>
      </c>
      <c r="R718" s="1">
        <v>2.0</v>
      </c>
      <c r="S718" s="1">
        <v>0.0</v>
      </c>
      <c r="T718" s="1">
        <v>7.4</v>
      </c>
      <c r="U718" s="1">
        <v>5.8</v>
      </c>
      <c r="V718" s="1">
        <v>9.6</v>
      </c>
      <c r="W718" s="1">
        <v>15.5</v>
      </c>
      <c r="X718" s="1">
        <v>91.0</v>
      </c>
      <c r="Y718" s="1">
        <v>344.0</v>
      </c>
      <c r="Z718" s="1">
        <v>202.0</v>
      </c>
      <c r="AA718" s="1">
        <v>0.23</v>
      </c>
      <c r="AB718" s="1">
        <v>0.29</v>
      </c>
      <c r="AC718" s="1">
        <v>0.52</v>
      </c>
      <c r="AD718" s="1">
        <v>0.17</v>
      </c>
      <c r="AE718" s="1">
        <v>0.47</v>
      </c>
      <c r="AF718" s="1">
        <v>0.22</v>
      </c>
      <c r="AG718" s="1">
        <v>0.28</v>
      </c>
      <c r="AH718" s="1">
        <v>0.5</v>
      </c>
      <c r="AI718" s="1">
        <v>0.17</v>
      </c>
      <c r="AJ718" s="1">
        <v>0.45</v>
      </c>
      <c r="AK718" s="2" t="s">
        <v>28</v>
      </c>
    </row>
    <row r="719" ht="15.75" customHeight="1">
      <c r="A719" s="1">
        <v>51.0</v>
      </c>
      <c r="B719" s="1" t="s">
        <v>106</v>
      </c>
      <c r="C719" s="1">
        <v>25.0</v>
      </c>
      <c r="D719" s="2" t="s">
        <v>371</v>
      </c>
      <c r="E719" s="1" t="s">
        <v>932</v>
      </c>
      <c r="F719" s="2" t="s">
        <v>150</v>
      </c>
      <c r="G719" s="1" t="s">
        <v>41</v>
      </c>
      <c r="H719" s="1">
        <v>8.0</v>
      </c>
      <c r="I719" s="1">
        <v>8.0</v>
      </c>
      <c r="J719" s="1">
        <v>665.0</v>
      </c>
      <c r="K719" s="1">
        <v>7.4</v>
      </c>
      <c r="L719" s="1">
        <v>1.0</v>
      </c>
      <c r="M719" s="1">
        <v>2.0</v>
      </c>
      <c r="N719" s="1">
        <v>3.0</v>
      </c>
      <c r="O719" s="1">
        <v>0.0</v>
      </c>
      <c r="P719" s="1">
        <v>1.0</v>
      </c>
      <c r="Q719" s="1">
        <v>1.0</v>
      </c>
      <c r="R719" s="1">
        <v>1.0</v>
      </c>
      <c r="S719" s="1">
        <v>0.0</v>
      </c>
      <c r="T719" s="1">
        <v>1.8</v>
      </c>
      <c r="U719" s="1">
        <v>1.0</v>
      </c>
      <c r="V719" s="1">
        <v>1.5</v>
      </c>
      <c r="W719" s="1">
        <v>2.5</v>
      </c>
      <c r="X719" s="1">
        <v>24.0</v>
      </c>
      <c r="Y719" s="1">
        <v>74.0</v>
      </c>
      <c r="Z719" s="1">
        <v>41.0</v>
      </c>
      <c r="AA719" s="1">
        <v>0.14</v>
      </c>
      <c r="AB719" s="1">
        <v>0.27</v>
      </c>
      <c r="AC719" s="1">
        <v>0.41</v>
      </c>
      <c r="AD719" s="1">
        <v>0.0</v>
      </c>
      <c r="AE719" s="1">
        <v>0.27</v>
      </c>
      <c r="AF719" s="1">
        <v>0.24</v>
      </c>
      <c r="AG719" s="1">
        <v>0.2</v>
      </c>
      <c r="AH719" s="1">
        <v>0.44</v>
      </c>
      <c r="AI719" s="1">
        <v>0.13</v>
      </c>
      <c r="AJ719" s="1">
        <v>0.34</v>
      </c>
      <c r="AK719" s="2" t="s">
        <v>28</v>
      </c>
    </row>
    <row r="720" ht="15.75" customHeight="1">
      <c r="A720" s="1">
        <v>52.0</v>
      </c>
      <c r="B720" s="1" t="s">
        <v>57</v>
      </c>
      <c r="C720" s="1">
        <v>15.0</v>
      </c>
      <c r="D720" s="2" t="s">
        <v>933</v>
      </c>
      <c r="E720" s="1" t="s">
        <v>934</v>
      </c>
      <c r="F720" s="2" t="s">
        <v>703</v>
      </c>
      <c r="G720" s="1" t="s">
        <v>38</v>
      </c>
      <c r="H720" s="1">
        <v>14.0</v>
      </c>
      <c r="I720" s="1">
        <v>0.0</v>
      </c>
      <c r="J720" s="1">
        <v>300.0</v>
      </c>
      <c r="K720" s="1">
        <v>3.3</v>
      </c>
      <c r="L720" s="1">
        <v>1.0</v>
      </c>
      <c r="M720" s="1">
        <v>1.0</v>
      </c>
      <c r="N720" s="1">
        <v>2.0</v>
      </c>
      <c r="O720" s="1">
        <v>1.0</v>
      </c>
      <c r="P720" s="1">
        <v>0.0</v>
      </c>
      <c r="Q720" s="1">
        <v>0.0</v>
      </c>
      <c r="R720" s="1">
        <v>2.0</v>
      </c>
      <c r="S720" s="1">
        <v>0.0</v>
      </c>
      <c r="AA720" s="1">
        <v>0.3</v>
      </c>
      <c r="AB720" s="1">
        <v>0.3</v>
      </c>
      <c r="AC720" s="1">
        <v>0.6</v>
      </c>
      <c r="AD720" s="1">
        <v>0.3</v>
      </c>
      <c r="AE720" s="1">
        <v>0.6</v>
      </c>
      <c r="AK720" s="2" t="s">
        <v>28</v>
      </c>
    </row>
    <row r="721" ht="15.75" customHeight="1">
      <c r="A721" s="1">
        <v>52.0</v>
      </c>
      <c r="B721" s="1" t="s">
        <v>59</v>
      </c>
      <c r="C721" s="1">
        <v>16.0</v>
      </c>
      <c r="D721" s="2" t="s">
        <v>933</v>
      </c>
      <c r="E721" s="1" t="s">
        <v>935</v>
      </c>
      <c r="F721" s="2" t="s">
        <v>703</v>
      </c>
      <c r="G721" s="1" t="s">
        <v>33</v>
      </c>
      <c r="H721" s="1">
        <v>7.0</v>
      </c>
      <c r="I721" s="1">
        <v>1.0</v>
      </c>
      <c r="J721" s="1">
        <v>125.0</v>
      </c>
      <c r="K721" s="1">
        <v>1.4</v>
      </c>
      <c r="L721" s="1">
        <v>0.0</v>
      </c>
      <c r="M721" s="1">
        <v>0.0</v>
      </c>
      <c r="N721" s="1">
        <v>0.0</v>
      </c>
      <c r="O721" s="1">
        <v>0.0</v>
      </c>
      <c r="P721" s="1">
        <v>0.0</v>
      </c>
      <c r="Q721" s="1">
        <v>0.0</v>
      </c>
      <c r="R721" s="1">
        <v>0.0</v>
      </c>
      <c r="S721" s="1">
        <v>0.0</v>
      </c>
      <c r="AA721" s="1">
        <v>0.0</v>
      </c>
      <c r="AB721" s="1">
        <v>0.0</v>
      </c>
      <c r="AC721" s="1">
        <v>0.0</v>
      </c>
      <c r="AD721" s="1">
        <v>0.0</v>
      </c>
      <c r="AE721" s="1">
        <v>0.0</v>
      </c>
      <c r="AK721" s="2" t="s">
        <v>28</v>
      </c>
    </row>
    <row r="722" ht="15.75" customHeight="1">
      <c r="A722" s="1">
        <v>52.0</v>
      </c>
      <c r="B722" s="1" t="s">
        <v>63</v>
      </c>
      <c r="C722" s="1">
        <v>18.0</v>
      </c>
      <c r="D722" s="2" t="s">
        <v>152</v>
      </c>
      <c r="E722" s="1" t="s">
        <v>936</v>
      </c>
      <c r="F722" s="2" t="s">
        <v>154</v>
      </c>
      <c r="G722" s="1" t="s">
        <v>208</v>
      </c>
      <c r="H722" s="1">
        <v>10.0</v>
      </c>
      <c r="I722" s="1">
        <v>1.0</v>
      </c>
      <c r="J722" s="1">
        <v>160.0</v>
      </c>
      <c r="K722" s="1">
        <v>1.8</v>
      </c>
      <c r="L722" s="1">
        <v>0.0</v>
      </c>
      <c r="M722" s="1">
        <v>0.0</v>
      </c>
      <c r="N722" s="1">
        <v>0.0</v>
      </c>
      <c r="O722" s="1">
        <v>0.0</v>
      </c>
      <c r="P722" s="1">
        <v>0.0</v>
      </c>
      <c r="Q722" s="1">
        <v>0.0</v>
      </c>
      <c r="R722" s="1">
        <v>0.0</v>
      </c>
      <c r="S722" s="1">
        <v>0.0</v>
      </c>
      <c r="T722" s="1">
        <v>1.5</v>
      </c>
      <c r="U722" s="1">
        <v>1.5</v>
      </c>
      <c r="V722" s="1">
        <v>0.1</v>
      </c>
      <c r="W722" s="1">
        <v>1.6</v>
      </c>
      <c r="X722" s="1">
        <v>4.0</v>
      </c>
      <c r="Y722" s="1">
        <v>3.0</v>
      </c>
      <c r="Z722" s="1">
        <v>20.0</v>
      </c>
      <c r="AA722" s="1">
        <v>0.0</v>
      </c>
      <c r="AB722" s="1">
        <v>0.0</v>
      </c>
      <c r="AC722" s="1">
        <v>0.0</v>
      </c>
      <c r="AD722" s="1">
        <v>0.0</v>
      </c>
      <c r="AE722" s="1">
        <v>0.0</v>
      </c>
      <c r="AF722" s="1">
        <v>0.83</v>
      </c>
      <c r="AG722" s="1">
        <v>0.08</v>
      </c>
      <c r="AH722" s="1">
        <v>0.91</v>
      </c>
      <c r="AI722" s="1">
        <v>0.83</v>
      </c>
      <c r="AJ722" s="1">
        <v>0.91</v>
      </c>
      <c r="AK722" s="2" t="s">
        <v>28</v>
      </c>
    </row>
    <row r="723" ht="15.75" customHeight="1">
      <c r="A723" s="1">
        <v>52.0</v>
      </c>
      <c r="B723" s="1" t="s">
        <v>65</v>
      </c>
      <c r="C723" s="1">
        <v>19.0</v>
      </c>
      <c r="D723" s="2" t="s">
        <v>152</v>
      </c>
      <c r="E723" s="1" t="s">
        <v>937</v>
      </c>
      <c r="F723" s="2" t="s">
        <v>154</v>
      </c>
      <c r="G723" s="1" t="s">
        <v>417</v>
      </c>
      <c r="H723" s="1">
        <v>30.0</v>
      </c>
      <c r="I723" s="1">
        <v>13.0</v>
      </c>
      <c r="J723" s="1">
        <v>1499.0</v>
      </c>
      <c r="K723" s="1">
        <v>16.7</v>
      </c>
      <c r="L723" s="1">
        <v>6.0</v>
      </c>
      <c r="M723" s="1">
        <v>0.0</v>
      </c>
      <c r="N723" s="1">
        <v>6.0</v>
      </c>
      <c r="O723" s="1">
        <v>5.0</v>
      </c>
      <c r="P723" s="1">
        <v>1.0</v>
      </c>
      <c r="Q723" s="1">
        <v>1.0</v>
      </c>
      <c r="R723" s="1">
        <v>4.0</v>
      </c>
      <c r="S723" s="1">
        <v>1.0</v>
      </c>
      <c r="T723" s="1">
        <v>7.0</v>
      </c>
      <c r="U723" s="1">
        <v>6.2</v>
      </c>
      <c r="V723" s="1">
        <v>0.9</v>
      </c>
      <c r="W723" s="1">
        <v>7.1</v>
      </c>
      <c r="X723" s="1">
        <v>42.0</v>
      </c>
      <c r="Y723" s="1">
        <v>23.0</v>
      </c>
      <c r="Z723" s="1">
        <v>129.0</v>
      </c>
      <c r="AA723" s="1">
        <v>0.36</v>
      </c>
      <c r="AB723" s="1">
        <v>0.0</v>
      </c>
      <c r="AC723" s="1">
        <v>0.36</v>
      </c>
      <c r="AD723" s="1">
        <v>0.3</v>
      </c>
      <c r="AE723" s="1">
        <v>0.3</v>
      </c>
      <c r="AF723" s="1">
        <v>0.42</v>
      </c>
      <c r="AG723" s="1">
        <v>0.05</v>
      </c>
      <c r="AH723" s="1">
        <v>0.47</v>
      </c>
      <c r="AI723" s="1">
        <v>0.37</v>
      </c>
      <c r="AJ723" s="1">
        <v>0.43</v>
      </c>
      <c r="AK723" s="2" t="s">
        <v>28</v>
      </c>
    </row>
    <row r="724" ht="15.75" customHeight="1">
      <c r="A724" s="1">
        <v>52.0</v>
      </c>
      <c r="B724" s="1" t="s">
        <v>67</v>
      </c>
      <c r="C724" s="1">
        <v>20.0</v>
      </c>
      <c r="D724" s="2" t="s">
        <v>152</v>
      </c>
      <c r="E724" s="1" t="s">
        <v>938</v>
      </c>
      <c r="F724" s="2" t="s">
        <v>154</v>
      </c>
      <c r="G724" s="1" t="s">
        <v>412</v>
      </c>
      <c r="H724" s="1">
        <v>37.0</v>
      </c>
      <c r="I724" s="1">
        <v>34.0</v>
      </c>
      <c r="J724" s="1">
        <v>2923.0</v>
      </c>
      <c r="K724" s="1">
        <v>32.5</v>
      </c>
      <c r="L724" s="1">
        <v>21.0</v>
      </c>
      <c r="M724" s="1">
        <v>3.0</v>
      </c>
      <c r="N724" s="1">
        <v>24.0</v>
      </c>
      <c r="O724" s="1">
        <v>15.0</v>
      </c>
      <c r="P724" s="1">
        <v>6.0</v>
      </c>
      <c r="Q724" s="1">
        <v>6.0</v>
      </c>
      <c r="R724" s="1">
        <v>1.0</v>
      </c>
      <c r="S724" s="1">
        <v>0.0</v>
      </c>
      <c r="T724" s="1">
        <v>18.5</v>
      </c>
      <c r="U724" s="1">
        <v>13.8</v>
      </c>
      <c r="V724" s="1">
        <v>2.2</v>
      </c>
      <c r="W724" s="1">
        <v>16.0</v>
      </c>
      <c r="X724" s="1">
        <v>36.0</v>
      </c>
      <c r="Y724" s="1">
        <v>31.0</v>
      </c>
      <c r="Z724" s="1">
        <v>213.0</v>
      </c>
      <c r="AA724" s="1">
        <v>0.65</v>
      </c>
      <c r="AB724" s="1">
        <v>0.09</v>
      </c>
      <c r="AC724" s="1">
        <v>0.74</v>
      </c>
      <c r="AD724" s="1">
        <v>0.46</v>
      </c>
      <c r="AE724" s="1">
        <v>0.55</v>
      </c>
      <c r="AF724" s="1">
        <v>0.57</v>
      </c>
      <c r="AG724" s="1">
        <v>0.07</v>
      </c>
      <c r="AH724" s="1">
        <v>0.64</v>
      </c>
      <c r="AI724" s="1">
        <v>0.43</v>
      </c>
      <c r="AJ724" s="1">
        <v>0.49</v>
      </c>
      <c r="AK724" s="2" t="s">
        <v>28</v>
      </c>
    </row>
    <row r="725" ht="15.75" customHeight="1">
      <c r="A725" s="1">
        <v>52.0</v>
      </c>
      <c r="B725" s="1" t="s">
        <v>69</v>
      </c>
      <c r="C725" s="1">
        <v>21.0</v>
      </c>
      <c r="D725" s="2" t="s">
        <v>152</v>
      </c>
      <c r="E725" s="1" t="s">
        <v>939</v>
      </c>
      <c r="F725" s="2" t="s">
        <v>154</v>
      </c>
      <c r="G725" s="1" t="s">
        <v>204</v>
      </c>
      <c r="H725" s="1">
        <v>21.0</v>
      </c>
      <c r="I725" s="1">
        <v>21.0</v>
      </c>
      <c r="J725" s="1">
        <v>1857.0</v>
      </c>
      <c r="K725" s="1">
        <v>20.6</v>
      </c>
      <c r="L725" s="1">
        <v>17.0</v>
      </c>
      <c r="M725" s="1">
        <v>2.0</v>
      </c>
      <c r="N725" s="1">
        <v>19.0</v>
      </c>
      <c r="O725" s="1">
        <v>12.0</v>
      </c>
      <c r="P725" s="1">
        <v>5.0</v>
      </c>
      <c r="Q725" s="1">
        <v>6.0</v>
      </c>
      <c r="R725" s="1">
        <v>2.0</v>
      </c>
      <c r="S725" s="1">
        <v>0.0</v>
      </c>
      <c r="T725" s="1">
        <v>12.9</v>
      </c>
      <c r="U725" s="1">
        <v>8.2</v>
      </c>
      <c r="V725" s="1">
        <v>1.8</v>
      </c>
      <c r="W725" s="1">
        <v>9.9</v>
      </c>
      <c r="X725" s="1">
        <v>18.0</v>
      </c>
      <c r="Y725" s="1">
        <v>40.0</v>
      </c>
      <c r="Z725" s="1">
        <v>138.0</v>
      </c>
      <c r="AA725" s="1">
        <v>0.82</v>
      </c>
      <c r="AB725" s="1">
        <v>0.1</v>
      </c>
      <c r="AC725" s="1">
        <v>0.92</v>
      </c>
      <c r="AD725" s="1">
        <v>0.58</v>
      </c>
      <c r="AE725" s="1">
        <v>0.68</v>
      </c>
      <c r="AF725" s="1">
        <v>0.62</v>
      </c>
      <c r="AG725" s="1">
        <v>0.09</v>
      </c>
      <c r="AH725" s="1">
        <v>0.71</v>
      </c>
      <c r="AI725" s="1">
        <v>0.4</v>
      </c>
      <c r="AJ725" s="1">
        <v>0.48</v>
      </c>
      <c r="AK725" s="2" t="s">
        <v>28</v>
      </c>
    </row>
    <row r="726" ht="15.75" customHeight="1">
      <c r="A726" s="1">
        <v>52.0</v>
      </c>
      <c r="B726" s="1" t="s">
        <v>69</v>
      </c>
      <c r="C726" s="1">
        <v>21.0</v>
      </c>
      <c r="D726" s="2" t="s">
        <v>189</v>
      </c>
      <c r="E726" s="1" t="s">
        <v>940</v>
      </c>
      <c r="F726" s="2" t="s">
        <v>154</v>
      </c>
      <c r="G726" s="1" t="s">
        <v>155</v>
      </c>
      <c r="H726" s="1">
        <v>15.0</v>
      </c>
      <c r="I726" s="1">
        <v>12.0</v>
      </c>
      <c r="J726" s="1">
        <v>1076.0</v>
      </c>
      <c r="K726" s="1">
        <v>12.0</v>
      </c>
      <c r="L726" s="1">
        <v>7.0</v>
      </c>
      <c r="M726" s="1">
        <v>1.0</v>
      </c>
      <c r="N726" s="1">
        <v>8.0</v>
      </c>
      <c r="O726" s="1">
        <v>7.0</v>
      </c>
      <c r="P726" s="1">
        <v>0.0</v>
      </c>
      <c r="Q726" s="1">
        <v>0.0</v>
      </c>
      <c r="R726" s="1">
        <v>2.0</v>
      </c>
      <c r="S726" s="1">
        <v>0.0</v>
      </c>
      <c r="T726" s="1">
        <v>5.2</v>
      </c>
      <c r="U726" s="1">
        <v>5.2</v>
      </c>
      <c r="V726" s="1">
        <v>1.1</v>
      </c>
      <c r="W726" s="1">
        <v>6.3</v>
      </c>
      <c r="X726" s="1">
        <v>15.0</v>
      </c>
      <c r="Y726" s="1">
        <v>16.0</v>
      </c>
      <c r="Z726" s="1">
        <v>113.0</v>
      </c>
      <c r="AA726" s="1">
        <v>0.59</v>
      </c>
      <c r="AB726" s="1">
        <v>0.08</v>
      </c>
      <c r="AC726" s="1">
        <v>0.67</v>
      </c>
      <c r="AD726" s="1">
        <v>0.59</v>
      </c>
      <c r="AE726" s="1">
        <v>0.67</v>
      </c>
      <c r="AF726" s="1">
        <v>0.44</v>
      </c>
      <c r="AG726" s="1">
        <v>0.09</v>
      </c>
      <c r="AH726" s="1">
        <v>0.53</v>
      </c>
      <c r="AI726" s="1">
        <v>0.44</v>
      </c>
      <c r="AJ726" s="1">
        <v>0.53</v>
      </c>
      <c r="AK726" s="2" t="s">
        <v>28</v>
      </c>
    </row>
    <row r="727" ht="15.75" customHeight="1">
      <c r="A727" s="1">
        <v>52.0</v>
      </c>
      <c r="B727" s="1" t="s">
        <v>73</v>
      </c>
      <c r="C727" s="1">
        <v>22.0</v>
      </c>
      <c r="D727" s="2" t="s">
        <v>189</v>
      </c>
      <c r="E727" s="1" t="s">
        <v>941</v>
      </c>
      <c r="F727" s="2" t="s">
        <v>154</v>
      </c>
      <c r="G727" s="1" t="s">
        <v>204</v>
      </c>
      <c r="H727" s="1">
        <v>27.0</v>
      </c>
      <c r="I727" s="1">
        <v>22.0</v>
      </c>
      <c r="J727" s="1">
        <v>1925.0</v>
      </c>
      <c r="K727" s="1">
        <v>21.4</v>
      </c>
      <c r="L727" s="1">
        <v>10.0</v>
      </c>
      <c r="M727" s="1">
        <v>2.0</v>
      </c>
      <c r="N727" s="1">
        <v>12.0</v>
      </c>
      <c r="O727" s="1">
        <v>8.0</v>
      </c>
      <c r="P727" s="1">
        <v>2.0</v>
      </c>
      <c r="Q727" s="1">
        <v>3.0</v>
      </c>
      <c r="R727" s="1">
        <v>1.0</v>
      </c>
      <c r="S727" s="1">
        <v>0.0</v>
      </c>
      <c r="T727" s="1">
        <v>9.7</v>
      </c>
      <c r="U727" s="1">
        <v>7.3</v>
      </c>
      <c r="V727" s="1">
        <v>2.4</v>
      </c>
      <c r="W727" s="1">
        <v>9.8</v>
      </c>
      <c r="X727" s="1">
        <v>22.0</v>
      </c>
      <c r="Y727" s="1">
        <v>40.0</v>
      </c>
      <c r="Z727" s="1">
        <v>117.0</v>
      </c>
      <c r="AA727" s="1">
        <v>0.47</v>
      </c>
      <c r="AB727" s="1">
        <v>0.09</v>
      </c>
      <c r="AC727" s="1">
        <v>0.56</v>
      </c>
      <c r="AD727" s="1">
        <v>0.37</v>
      </c>
      <c r="AE727" s="1">
        <v>0.47</v>
      </c>
      <c r="AF727" s="1">
        <v>0.45</v>
      </c>
      <c r="AG727" s="1">
        <v>0.11</v>
      </c>
      <c r="AH727" s="1">
        <v>0.57</v>
      </c>
      <c r="AI727" s="1">
        <v>0.34</v>
      </c>
      <c r="AJ727" s="1">
        <v>0.46</v>
      </c>
      <c r="AK727" s="2" t="s">
        <v>28</v>
      </c>
    </row>
    <row r="728" ht="15.75" customHeight="1">
      <c r="A728" s="1">
        <v>52.0</v>
      </c>
      <c r="B728" s="1" t="s">
        <v>101</v>
      </c>
      <c r="C728" s="1">
        <v>23.0</v>
      </c>
      <c r="D728" s="2" t="s">
        <v>189</v>
      </c>
      <c r="E728" s="1" t="s">
        <v>942</v>
      </c>
      <c r="F728" s="2" t="s">
        <v>154</v>
      </c>
      <c r="G728" s="1" t="s">
        <v>41</v>
      </c>
      <c r="H728" s="1">
        <v>33.0</v>
      </c>
      <c r="I728" s="1">
        <v>27.0</v>
      </c>
      <c r="J728" s="1">
        <v>2307.0</v>
      </c>
      <c r="K728" s="1">
        <v>25.6</v>
      </c>
      <c r="L728" s="1">
        <v>16.0</v>
      </c>
      <c r="M728" s="1">
        <v>4.0</v>
      </c>
      <c r="N728" s="1">
        <v>20.0</v>
      </c>
      <c r="O728" s="1">
        <v>14.0</v>
      </c>
      <c r="P728" s="1">
        <v>2.0</v>
      </c>
      <c r="Q728" s="1">
        <v>4.0</v>
      </c>
      <c r="R728" s="1">
        <v>8.0</v>
      </c>
      <c r="S728" s="1">
        <v>1.0</v>
      </c>
      <c r="T728" s="1">
        <v>16.6</v>
      </c>
      <c r="U728" s="1">
        <v>13.3</v>
      </c>
      <c r="V728" s="1">
        <v>2.3</v>
      </c>
      <c r="W728" s="1">
        <v>15.6</v>
      </c>
      <c r="X728" s="1">
        <v>36.0</v>
      </c>
      <c r="Y728" s="1">
        <v>46.0</v>
      </c>
      <c r="Z728" s="1">
        <v>174.0</v>
      </c>
      <c r="AA728" s="1">
        <v>0.62</v>
      </c>
      <c r="AB728" s="1">
        <v>0.16</v>
      </c>
      <c r="AC728" s="1">
        <v>0.78</v>
      </c>
      <c r="AD728" s="1">
        <v>0.55</v>
      </c>
      <c r="AE728" s="1">
        <v>0.7</v>
      </c>
      <c r="AF728" s="1">
        <v>0.65</v>
      </c>
      <c r="AG728" s="1">
        <v>0.09</v>
      </c>
      <c r="AH728" s="1">
        <v>0.74</v>
      </c>
      <c r="AI728" s="1">
        <v>0.52</v>
      </c>
      <c r="AJ728" s="1">
        <v>0.61</v>
      </c>
      <c r="AK728" s="2" t="s">
        <v>28</v>
      </c>
    </row>
    <row r="729" ht="15.75" customHeight="1">
      <c r="A729" s="1">
        <v>52.0</v>
      </c>
      <c r="B729" s="1" t="s">
        <v>106</v>
      </c>
      <c r="C729" s="1">
        <v>24.0</v>
      </c>
      <c r="D729" s="2" t="s">
        <v>189</v>
      </c>
      <c r="E729" s="1" t="s">
        <v>943</v>
      </c>
      <c r="F729" s="2" t="s">
        <v>154</v>
      </c>
      <c r="G729" s="1" t="s">
        <v>195</v>
      </c>
      <c r="H729" s="1">
        <v>13.0</v>
      </c>
      <c r="I729" s="1">
        <v>13.0</v>
      </c>
      <c r="J729" s="1">
        <v>1065.0</v>
      </c>
      <c r="K729" s="1">
        <v>11.8</v>
      </c>
      <c r="L729" s="1">
        <v>6.0</v>
      </c>
      <c r="M729" s="1">
        <v>1.0</v>
      </c>
      <c r="N729" s="1">
        <v>7.0</v>
      </c>
      <c r="O729" s="1">
        <v>3.0</v>
      </c>
      <c r="P729" s="1">
        <v>3.0</v>
      </c>
      <c r="Q729" s="1">
        <v>3.0</v>
      </c>
      <c r="R729" s="1">
        <v>2.0</v>
      </c>
      <c r="S729" s="1">
        <v>0.0</v>
      </c>
      <c r="T729" s="1">
        <v>8.3</v>
      </c>
      <c r="U729" s="1">
        <v>5.9</v>
      </c>
      <c r="V729" s="1">
        <v>0.5</v>
      </c>
      <c r="W729" s="1">
        <v>6.4</v>
      </c>
      <c r="X729" s="1">
        <v>10.0</v>
      </c>
      <c r="Y729" s="1">
        <v>10.0</v>
      </c>
      <c r="Z729" s="1">
        <v>53.0</v>
      </c>
      <c r="AA729" s="1">
        <v>0.51</v>
      </c>
      <c r="AB729" s="1">
        <v>0.08</v>
      </c>
      <c r="AC729" s="1">
        <v>0.59</v>
      </c>
      <c r="AD729" s="1">
        <v>0.25</v>
      </c>
      <c r="AE729" s="1">
        <v>0.34</v>
      </c>
      <c r="AF729" s="1">
        <v>0.7</v>
      </c>
      <c r="AG729" s="1">
        <v>0.04</v>
      </c>
      <c r="AH729" s="1">
        <v>0.74</v>
      </c>
      <c r="AI729" s="1">
        <v>0.5</v>
      </c>
      <c r="AJ729" s="1">
        <v>0.54</v>
      </c>
      <c r="AK729" s="2" t="s">
        <v>28</v>
      </c>
    </row>
    <row r="730" ht="15.75" customHeight="1">
      <c r="A730" s="1">
        <v>53.0</v>
      </c>
      <c r="B730" s="1" t="s">
        <v>52</v>
      </c>
      <c r="C730" s="1">
        <v>17.0</v>
      </c>
      <c r="D730" s="2" t="s">
        <v>542</v>
      </c>
      <c r="E730" s="1" t="s">
        <v>944</v>
      </c>
      <c r="F730" s="2" t="s">
        <v>502</v>
      </c>
      <c r="G730" s="1" t="s">
        <v>315</v>
      </c>
      <c r="H730" s="1">
        <v>20.0</v>
      </c>
      <c r="I730" s="1">
        <v>12.0</v>
      </c>
      <c r="J730" s="1">
        <v>1203.0</v>
      </c>
      <c r="K730" s="1">
        <v>13.4</v>
      </c>
      <c r="L730" s="1">
        <v>1.0</v>
      </c>
      <c r="M730" s="1">
        <v>2.0</v>
      </c>
      <c r="N730" s="1">
        <v>3.0</v>
      </c>
      <c r="O730" s="1">
        <v>1.0</v>
      </c>
      <c r="P730" s="1">
        <v>0.0</v>
      </c>
      <c r="Q730" s="1">
        <v>0.0</v>
      </c>
      <c r="R730" s="1">
        <v>3.0</v>
      </c>
      <c r="S730" s="1">
        <v>0.0</v>
      </c>
      <c r="AA730" s="1">
        <v>0.07</v>
      </c>
      <c r="AB730" s="1">
        <v>0.15</v>
      </c>
      <c r="AC730" s="1">
        <v>0.22</v>
      </c>
      <c r="AD730" s="1">
        <v>0.07</v>
      </c>
      <c r="AE730" s="1">
        <v>0.22</v>
      </c>
    </row>
    <row r="731" ht="15.75" customHeight="1">
      <c r="A731" s="1">
        <v>53.0</v>
      </c>
      <c r="B731" s="1" t="s">
        <v>54</v>
      </c>
      <c r="C731" s="1">
        <v>18.0</v>
      </c>
      <c r="D731" s="2" t="s">
        <v>542</v>
      </c>
      <c r="E731" s="1" t="s">
        <v>945</v>
      </c>
      <c r="F731" s="2" t="s">
        <v>502</v>
      </c>
      <c r="G731" s="1" t="s">
        <v>208</v>
      </c>
      <c r="H731" s="1">
        <v>36.0</v>
      </c>
      <c r="I731" s="1">
        <v>33.0</v>
      </c>
      <c r="J731" s="1">
        <v>2908.0</v>
      </c>
      <c r="K731" s="1">
        <v>32.3</v>
      </c>
      <c r="L731" s="1">
        <v>6.0</v>
      </c>
      <c r="M731" s="1">
        <v>7.0</v>
      </c>
      <c r="N731" s="1">
        <v>13.0</v>
      </c>
      <c r="O731" s="1">
        <v>6.0</v>
      </c>
      <c r="P731" s="1">
        <v>0.0</v>
      </c>
      <c r="Q731" s="1">
        <v>0.0</v>
      </c>
      <c r="R731" s="1">
        <v>5.0</v>
      </c>
      <c r="S731" s="1">
        <v>1.0</v>
      </c>
      <c r="AA731" s="1">
        <v>0.19</v>
      </c>
      <c r="AB731" s="1">
        <v>0.22</v>
      </c>
      <c r="AC731" s="1">
        <v>0.4</v>
      </c>
      <c r="AD731" s="1">
        <v>0.19</v>
      </c>
      <c r="AE731" s="1">
        <v>0.4</v>
      </c>
      <c r="AK731" s="2" t="s">
        <v>28</v>
      </c>
    </row>
    <row r="732" ht="15.75" customHeight="1">
      <c r="A732" s="1">
        <v>53.0</v>
      </c>
      <c r="B732" s="1" t="s">
        <v>57</v>
      </c>
      <c r="C732" s="1">
        <v>19.0</v>
      </c>
      <c r="D732" s="2" t="s">
        <v>545</v>
      </c>
      <c r="E732" s="1" t="s">
        <v>946</v>
      </c>
      <c r="F732" s="2" t="s">
        <v>32</v>
      </c>
      <c r="G732" s="1" t="s">
        <v>412</v>
      </c>
      <c r="H732" s="1">
        <v>34.0</v>
      </c>
      <c r="I732" s="1">
        <v>33.0</v>
      </c>
      <c r="J732" s="1">
        <v>2825.0</v>
      </c>
      <c r="K732" s="1">
        <v>31.4</v>
      </c>
      <c r="L732" s="1">
        <v>4.0</v>
      </c>
      <c r="M732" s="1">
        <v>8.0</v>
      </c>
      <c r="N732" s="1">
        <v>12.0</v>
      </c>
      <c r="O732" s="1">
        <v>4.0</v>
      </c>
      <c r="P732" s="1">
        <v>0.0</v>
      </c>
      <c r="Q732" s="1">
        <v>0.0</v>
      </c>
      <c r="R732" s="1">
        <v>3.0</v>
      </c>
      <c r="S732" s="1">
        <v>0.0</v>
      </c>
      <c r="AA732" s="1">
        <v>0.13</v>
      </c>
      <c r="AB732" s="1">
        <v>0.25</v>
      </c>
      <c r="AC732" s="1">
        <v>0.38</v>
      </c>
      <c r="AD732" s="1">
        <v>0.13</v>
      </c>
      <c r="AE732" s="1">
        <v>0.38</v>
      </c>
      <c r="AK732" s="2" t="s">
        <v>28</v>
      </c>
    </row>
    <row r="733" ht="15.75" customHeight="1">
      <c r="A733" s="1">
        <v>53.0</v>
      </c>
      <c r="B733" s="1" t="s">
        <v>59</v>
      </c>
      <c r="C733" s="1">
        <v>20.0</v>
      </c>
      <c r="D733" s="2" t="s">
        <v>86</v>
      </c>
      <c r="E733" s="1" t="s">
        <v>947</v>
      </c>
      <c r="F733" s="2" t="s">
        <v>32</v>
      </c>
      <c r="G733" s="1" t="s">
        <v>33</v>
      </c>
      <c r="H733" s="1">
        <v>23.0</v>
      </c>
      <c r="I733" s="1">
        <v>11.0</v>
      </c>
      <c r="J733" s="1">
        <v>1082.0</v>
      </c>
      <c r="K733" s="1">
        <v>12.0</v>
      </c>
      <c r="L733" s="1">
        <v>3.0</v>
      </c>
      <c r="M733" s="1">
        <v>2.0</v>
      </c>
      <c r="N733" s="1">
        <v>5.0</v>
      </c>
      <c r="O733" s="1">
        <v>3.0</v>
      </c>
      <c r="P733" s="1">
        <v>0.0</v>
      </c>
      <c r="Q733" s="1">
        <v>0.0</v>
      </c>
      <c r="R733" s="1">
        <v>0.0</v>
      </c>
      <c r="S733" s="1">
        <v>0.0</v>
      </c>
      <c r="AA733" s="1">
        <v>0.25</v>
      </c>
      <c r="AB733" s="1">
        <v>0.17</v>
      </c>
      <c r="AC733" s="1">
        <v>0.42</v>
      </c>
      <c r="AD733" s="1">
        <v>0.25</v>
      </c>
      <c r="AE733" s="1">
        <v>0.42</v>
      </c>
      <c r="AK733" s="2" t="s">
        <v>28</v>
      </c>
    </row>
    <row r="734" ht="15.75" customHeight="1">
      <c r="A734" s="1">
        <v>53.0</v>
      </c>
      <c r="B734" s="1" t="s">
        <v>61</v>
      </c>
      <c r="C734" s="1">
        <v>21.0</v>
      </c>
      <c r="D734" s="2" t="s">
        <v>86</v>
      </c>
      <c r="E734" s="1" t="s">
        <v>948</v>
      </c>
      <c r="F734" s="2" t="s">
        <v>32</v>
      </c>
      <c r="G734" s="1" t="s">
        <v>41</v>
      </c>
      <c r="H734" s="1">
        <v>32.0</v>
      </c>
      <c r="I734" s="1">
        <v>19.0</v>
      </c>
      <c r="J734" s="1">
        <v>1844.0</v>
      </c>
      <c r="K734" s="1">
        <v>20.5</v>
      </c>
      <c r="L734" s="1">
        <v>6.0</v>
      </c>
      <c r="M734" s="1">
        <v>6.0</v>
      </c>
      <c r="N734" s="1">
        <v>12.0</v>
      </c>
      <c r="O734" s="1">
        <v>6.0</v>
      </c>
      <c r="P734" s="1">
        <v>0.0</v>
      </c>
      <c r="Q734" s="1">
        <v>0.0</v>
      </c>
      <c r="R734" s="1">
        <v>2.0</v>
      </c>
      <c r="S734" s="1">
        <v>0.0</v>
      </c>
      <c r="T734" s="1">
        <v>4.5</v>
      </c>
      <c r="U734" s="1">
        <v>4.5</v>
      </c>
      <c r="V734" s="1">
        <v>6.4</v>
      </c>
      <c r="W734" s="1">
        <v>10.9</v>
      </c>
      <c r="X734" s="1">
        <v>135.0</v>
      </c>
      <c r="Y734" s="1">
        <v>157.0</v>
      </c>
      <c r="Z734" s="1">
        <v>209.0</v>
      </c>
      <c r="AA734" s="1">
        <v>0.29</v>
      </c>
      <c r="AB734" s="1">
        <v>0.29</v>
      </c>
      <c r="AC734" s="1">
        <v>0.59</v>
      </c>
      <c r="AD734" s="1">
        <v>0.29</v>
      </c>
      <c r="AE734" s="1">
        <v>0.59</v>
      </c>
      <c r="AF734" s="1">
        <v>0.22</v>
      </c>
      <c r="AG734" s="1">
        <v>0.31</v>
      </c>
      <c r="AH734" s="1">
        <v>0.53</v>
      </c>
      <c r="AI734" s="1">
        <v>0.22</v>
      </c>
      <c r="AJ734" s="1">
        <v>0.53</v>
      </c>
      <c r="AK734" s="2" t="s">
        <v>28</v>
      </c>
    </row>
    <row r="735" ht="15.75" customHeight="1">
      <c r="A735" s="1">
        <v>53.0</v>
      </c>
      <c r="B735" s="1" t="s">
        <v>63</v>
      </c>
      <c r="C735" s="1">
        <v>22.0</v>
      </c>
      <c r="D735" s="2" t="s">
        <v>86</v>
      </c>
      <c r="E735" s="1" t="s">
        <v>949</v>
      </c>
      <c r="F735" s="2" t="s">
        <v>32</v>
      </c>
      <c r="G735" s="1" t="s">
        <v>41</v>
      </c>
      <c r="H735" s="1">
        <v>30.0</v>
      </c>
      <c r="I735" s="1">
        <v>19.0</v>
      </c>
      <c r="J735" s="1">
        <v>1779.0</v>
      </c>
      <c r="K735" s="1">
        <v>19.8</v>
      </c>
      <c r="L735" s="1">
        <v>1.0</v>
      </c>
      <c r="M735" s="1">
        <v>4.0</v>
      </c>
      <c r="N735" s="1">
        <v>5.0</v>
      </c>
      <c r="O735" s="1">
        <v>1.0</v>
      </c>
      <c r="P735" s="1">
        <v>0.0</v>
      </c>
      <c r="Q735" s="1">
        <v>0.0</v>
      </c>
      <c r="R735" s="1">
        <v>3.0</v>
      </c>
      <c r="S735" s="1">
        <v>0.0</v>
      </c>
      <c r="T735" s="1">
        <v>4.1</v>
      </c>
      <c r="U735" s="1">
        <v>4.1</v>
      </c>
      <c r="V735" s="1">
        <v>5.0</v>
      </c>
      <c r="W735" s="1">
        <v>9.1</v>
      </c>
      <c r="X735" s="1">
        <v>116.0</v>
      </c>
      <c r="Y735" s="1">
        <v>95.0</v>
      </c>
      <c r="Z735" s="1">
        <v>228.0</v>
      </c>
      <c r="AA735" s="1">
        <v>0.05</v>
      </c>
      <c r="AB735" s="1">
        <v>0.2</v>
      </c>
      <c r="AC735" s="1">
        <v>0.25</v>
      </c>
      <c r="AD735" s="1">
        <v>0.05</v>
      </c>
      <c r="AE735" s="1">
        <v>0.25</v>
      </c>
      <c r="AF735" s="1">
        <v>0.21</v>
      </c>
      <c r="AG735" s="1">
        <v>0.25</v>
      </c>
      <c r="AH735" s="1">
        <v>0.46</v>
      </c>
      <c r="AI735" s="1">
        <v>0.21</v>
      </c>
      <c r="AJ735" s="1">
        <v>0.46</v>
      </c>
      <c r="AK735" s="2" t="s">
        <v>28</v>
      </c>
    </row>
    <row r="736" ht="15.75" customHeight="1">
      <c r="A736" s="1">
        <v>53.0</v>
      </c>
      <c r="B736" s="1" t="s">
        <v>65</v>
      </c>
      <c r="C736" s="1">
        <v>23.0</v>
      </c>
      <c r="D736" s="2" t="s">
        <v>86</v>
      </c>
      <c r="E736" s="1" t="s">
        <v>950</v>
      </c>
      <c r="F736" s="2" t="s">
        <v>32</v>
      </c>
      <c r="G736" s="1" t="s">
        <v>33</v>
      </c>
      <c r="H736" s="1">
        <v>9.0</v>
      </c>
      <c r="I736" s="1">
        <v>3.0</v>
      </c>
      <c r="J736" s="1">
        <v>336.0</v>
      </c>
      <c r="K736" s="1">
        <v>3.7</v>
      </c>
      <c r="L736" s="1">
        <v>3.0</v>
      </c>
      <c r="M736" s="1">
        <v>1.0</v>
      </c>
      <c r="N736" s="1">
        <v>4.0</v>
      </c>
      <c r="O736" s="1">
        <v>3.0</v>
      </c>
      <c r="P736" s="1">
        <v>0.0</v>
      </c>
      <c r="Q736" s="1">
        <v>0.0</v>
      </c>
      <c r="R736" s="1">
        <v>0.0</v>
      </c>
      <c r="S736" s="1">
        <v>0.0</v>
      </c>
      <c r="T736" s="1">
        <v>1.1</v>
      </c>
      <c r="U736" s="1">
        <v>1.1</v>
      </c>
      <c r="V736" s="1">
        <v>1.4</v>
      </c>
      <c r="W736" s="1">
        <v>2.6</v>
      </c>
      <c r="X736" s="1">
        <v>8.0</v>
      </c>
      <c r="Y736" s="1">
        <v>13.0</v>
      </c>
      <c r="Z736" s="1">
        <v>31.0</v>
      </c>
      <c r="AA736" s="1">
        <v>0.8</v>
      </c>
      <c r="AB736" s="1">
        <v>0.27</v>
      </c>
      <c r="AC736" s="1">
        <v>1.07</v>
      </c>
      <c r="AD736" s="1">
        <v>0.8</v>
      </c>
      <c r="AE736" s="1">
        <v>1.07</v>
      </c>
      <c r="AF736" s="1">
        <v>0.31</v>
      </c>
      <c r="AG736" s="1">
        <v>0.38</v>
      </c>
      <c r="AH736" s="1">
        <v>0.68</v>
      </c>
      <c r="AI736" s="1">
        <v>0.31</v>
      </c>
      <c r="AJ736" s="1">
        <v>0.68</v>
      </c>
      <c r="AK736" s="2" t="s">
        <v>28</v>
      </c>
    </row>
    <row r="737" ht="15.75" customHeight="1">
      <c r="A737" s="1">
        <v>53.0</v>
      </c>
      <c r="B737" s="1" t="s">
        <v>67</v>
      </c>
      <c r="C737" s="1">
        <v>24.0</v>
      </c>
      <c r="D737" s="2" t="s">
        <v>86</v>
      </c>
      <c r="E737" s="1" t="s">
        <v>951</v>
      </c>
      <c r="F737" s="2" t="s">
        <v>32</v>
      </c>
      <c r="G737" s="1" t="s">
        <v>38</v>
      </c>
      <c r="H737" s="1">
        <v>35.0</v>
      </c>
      <c r="I737" s="1">
        <v>21.0</v>
      </c>
      <c r="J737" s="1">
        <v>1869.0</v>
      </c>
      <c r="K737" s="1">
        <v>20.8</v>
      </c>
      <c r="L737" s="1">
        <v>5.0</v>
      </c>
      <c r="M737" s="1">
        <v>2.0</v>
      </c>
      <c r="N737" s="1">
        <v>7.0</v>
      </c>
      <c r="O737" s="1">
        <v>5.0</v>
      </c>
      <c r="P737" s="1">
        <v>0.0</v>
      </c>
      <c r="Q737" s="1">
        <v>0.0</v>
      </c>
      <c r="R737" s="1">
        <v>1.0</v>
      </c>
      <c r="S737" s="1">
        <v>0.0</v>
      </c>
      <c r="T737" s="1">
        <v>3.8</v>
      </c>
      <c r="U737" s="1">
        <v>3.8</v>
      </c>
      <c r="V737" s="1">
        <v>3.3</v>
      </c>
      <c r="W737" s="1">
        <v>7.0</v>
      </c>
      <c r="X737" s="1">
        <v>92.0</v>
      </c>
      <c r="Y737" s="1">
        <v>82.0</v>
      </c>
      <c r="Z737" s="1">
        <v>166.0</v>
      </c>
      <c r="AA737" s="1">
        <v>0.24</v>
      </c>
      <c r="AB737" s="1">
        <v>0.1</v>
      </c>
      <c r="AC737" s="1">
        <v>0.34</v>
      </c>
      <c r="AD737" s="1">
        <v>0.24</v>
      </c>
      <c r="AE737" s="1">
        <v>0.34</v>
      </c>
      <c r="AF737" s="1">
        <v>0.18</v>
      </c>
      <c r="AG737" s="1">
        <v>0.16</v>
      </c>
      <c r="AH737" s="1">
        <v>0.34</v>
      </c>
      <c r="AI737" s="1">
        <v>0.18</v>
      </c>
      <c r="AJ737" s="1">
        <v>0.34</v>
      </c>
      <c r="AK737" s="2" t="s">
        <v>28</v>
      </c>
    </row>
    <row r="738" ht="15.75" customHeight="1">
      <c r="A738" s="1">
        <v>53.0</v>
      </c>
      <c r="B738" s="1" t="s">
        <v>69</v>
      </c>
      <c r="C738" s="1">
        <v>25.0</v>
      </c>
      <c r="D738" s="2" t="s">
        <v>86</v>
      </c>
      <c r="E738" s="1" t="s">
        <v>952</v>
      </c>
      <c r="F738" s="2" t="s">
        <v>32</v>
      </c>
      <c r="G738" s="1" t="s">
        <v>33</v>
      </c>
      <c r="H738" s="1">
        <v>31.0</v>
      </c>
      <c r="I738" s="1">
        <v>19.0</v>
      </c>
      <c r="J738" s="1">
        <v>1731.0</v>
      </c>
      <c r="K738" s="1">
        <v>19.2</v>
      </c>
      <c r="L738" s="1">
        <v>10.0</v>
      </c>
      <c r="M738" s="1">
        <v>0.0</v>
      </c>
      <c r="N738" s="1">
        <v>10.0</v>
      </c>
      <c r="O738" s="1">
        <v>10.0</v>
      </c>
      <c r="P738" s="1">
        <v>0.0</v>
      </c>
      <c r="Q738" s="1">
        <v>0.0</v>
      </c>
      <c r="R738" s="1">
        <v>2.0</v>
      </c>
      <c r="S738" s="1">
        <v>0.0</v>
      </c>
      <c r="T738" s="1">
        <v>7.5</v>
      </c>
      <c r="U738" s="1">
        <v>7.5</v>
      </c>
      <c r="V738" s="1">
        <v>2.4</v>
      </c>
      <c r="W738" s="1">
        <v>9.9</v>
      </c>
      <c r="X738" s="1">
        <v>56.0</v>
      </c>
      <c r="Y738" s="1">
        <v>80.0</v>
      </c>
      <c r="Z738" s="1">
        <v>143.0</v>
      </c>
      <c r="AA738" s="1">
        <v>0.52</v>
      </c>
      <c r="AB738" s="1">
        <v>0.0</v>
      </c>
      <c r="AC738" s="1">
        <v>0.52</v>
      </c>
      <c r="AD738" s="1">
        <v>0.52</v>
      </c>
      <c r="AE738" s="1">
        <v>0.52</v>
      </c>
      <c r="AF738" s="1">
        <v>0.39</v>
      </c>
      <c r="AG738" s="1">
        <v>0.13</v>
      </c>
      <c r="AH738" s="1">
        <v>0.52</v>
      </c>
      <c r="AI738" s="1">
        <v>0.39</v>
      </c>
      <c r="AJ738" s="1">
        <v>0.52</v>
      </c>
      <c r="AK738" s="2" t="s">
        <v>28</v>
      </c>
    </row>
    <row r="739" ht="15.75" customHeight="1">
      <c r="A739" s="1">
        <v>53.0</v>
      </c>
      <c r="B739" s="1" t="s">
        <v>73</v>
      </c>
      <c r="C739" s="1">
        <v>26.0</v>
      </c>
      <c r="D739" s="2" t="s">
        <v>86</v>
      </c>
      <c r="E739" s="1" t="s">
        <v>953</v>
      </c>
      <c r="F739" s="2" t="s">
        <v>32</v>
      </c>
      <c r="G739" s="1" t="s">
        <v>38</v>
      </c>
      <c r="H739" s="1">
        <v>31.0</v>
      </c>
      <c r="I739" s="1">
        <v>15.0</v>
      </c>
      <c r="J739" s="1">
        <v>1442.0</v>
      </c>
      <c r="K739" s="1">
        <v>16.0</v>
      </c>
      <c r="L739" s="1">
        <v>9.0</v>
      </c>
      <c r="M739" s="1">
        <v>6.0</v>
      </c>
      <c r="N739" s="1">
        <v>15.0</v>
      </c>
      <c r="O739" s="1">
        <v>9.0</v>
      </c>
      <c r="P739" s="1">
        <v>0.0</v>
      </c>
      <c r="Q739" s="1">
        <v>1.0</v>
      </c>
      <c r="R739" s="1">
        <v>1.0</v>
      </c>
      <c r="S739" s="1">
        <v>0.0</v>
      </c>
      <c r="T739" s="1">
        <v>6.3</v>
      </c>
      <c r="U739" s="1">
        <v>5.5</v>
      </c>
      <c r="V739" s="1">
        <v>4.9</v>
      </c>
      <c r="W739" s="1">
        <v>10.4</v>
      </c>
      <c r="X739" s="1">
        <v>56.0</v>
      </c>
      <c r="Y739" s="1">
        <v>70.0</v>
      </c>
      <c r="Z739" s="1">
        <v>108.0</v>
      </c>
      <c r="AA739" s="1">
        <v>0.56</v>
      </c>
      <c r="AB739" s="1">
        <v>0.37</v>
      </c>
      <c r="AC739" s="1">
        <v>0.94</v>
      </c>
      <c r="AD739" s="1">
        <v>0.56</v>
      </c>
      <c r="AE739" s="1">
        <v>0.94</v>
      </c>
      <c r="AF739" s="1">
        <v>0.39</v>
      </c>
      <c r="AG739" s="1">
        <v>0.3</v>
      </c>
      <c r="AH739" s="1">
        <v>0.7</v>
      </c>
      <c r="AI739" s="1">
        <v>0.35</v>
      </c>
      <c r="AJ739" s="1">
        <v>0.65</v>
      </c>
      <c r="AK739" s="2" t="s">
        <v>28</v>
      </c>
    </row>
    <row r="740" ht="15.75" customHeight="1">
      <c r="A740" s="1">
        <v>53.0</v>
      </c>
      <c r="B740" s="1" t="s">
        <v>101</v>
      </c>
      <c r="C740" s="1">
        <v>27.0</v>
      </c>
      <c r="D740" s="2" t="s">
        <v>70</v>
      </c>
      <c r="E740" s="1" t="s">
        <v>954</v>
      </c>
      <c r="F740" s="2" t="s">
        <v>72</v>
      </c>
      <c r="G740" s="1" t="s">
        <v>33</v>
      </c>
      <c r="H740" s="1">
        <v>19.0</v>
      </c>
      <c r="I740" s="1">
        <v>13.0</v>
      </c>
      <c r="J740" s="1">
        <v>1113.0</v>
      </c>
      <c r="K740" s="1">
        <v>12.4</v>
      </c>
      <c r="L740" s="1">
        <v>4.0</v>
      </c>
      <c r="M740" s="1">
        <v>5.0</v>
      </c>
      <c r="N740" s="1">
        <v>9.0</v>
      </c>
      <c r="O740" s="1">
        <v>4.0</v>
      </c>
      <c r="P740" s="1">
        <v>0.0</v>
      </c>
      <c r="Q740" s="1">
        <v>0.0</v>
      </c>
      <c r="R740" s="1">
        <v>0.0</v>
      </c>
      <c r="S740" s="1">
        <v>0.0</v>
      </c>
      <c r="T740" s="1">
        <v>3.2</v>
      </c>
      <c r="U740" s="1">
        <v>3.2</v>
      </c>
      <c r="V740" s="1">
        <v>5.8</v>
      </c>
      <c r="W740" s="1">
        <v>9.0</v>
      </c>
      <c r="X740" s="1">
        <v>36.0</v>
      </c>
      <c r="Y740" s="1">
        <v>71.0</v>
      </c>
      <c r="Z740" s="1">
        <v>92.0</v>
      </c>
      <c r="AA740" s="1">
        <v>0.32</v>
      </c>
      <c r="AB740" s="1">
        <v>0.4</v>
      </c>
      <c r="AC740" s="1">
        <v>0.73</v>
      </c>
      <c r="AD740" s="1">
        <v>0.32</v>
      </c>
      <c r="AE740" s="1">
        <v>0.73</v>
      </c>
      <c r="AF740" s="1">
        <v>0.26</v>
      </c>
      <c r="AG740" s="1">
        <v>0.47</v>
      </c>
      <c r="AH740" s="1">
        <v>0.73</v>
      </c>
      <c r="AI740" s="1">
        <v>0.26</v>
      </c>
      <c r="AJ740" s="1">
        <v>0.73</v>
      </c>
      <c r="AK740" s="2" t="s">
        <v>28</v>
      </c>
    </row>
    <row r="741" ht="15.75" customHeight="1">
      <c r="A741" s="1">
        <v>53.0</v>
      </c>
      <c r="B741" s="1" t="s">
        <v>106</v>
      </c>
      <c r="C741" s="1">
        <v>28.0</v>
      </c>
      <c r="D741" s="2" t="s">
        <v>70</v>
      </c>
      <c r="E741" s="1" t="s">
        <v>955</v>
      </c>
      <c r="F741" s="2" t="s">
        <v>72</v>
      </c>
      <c r="G741" s="1" t="s">
        <v>33</v>
      </c>
      <c r="H741" s="1">
        <v>11.0</v>
      </c>
      <c r="I741" s="1">
        <v>8.0</v>
      </c>
      <c r="J741" s="1">
        <v>610.0</v>
      </c>
      <c r="K741" s="1">
        <v>6.8</v>
      </c>
      <c r="L741" s="1">
        <v>2.0</v>
      </c>
      <c r="M741" s="1">
        <v>4.0</v>
      </c>
      <c r="N741" s="1">
        <v>6.0</v>
      </c>
      <c r="O741" s="1">
        <v>2.0</v>
      </c>
      <c r="P741" s="1">
        <v>0.0</v>
      </c>
      <c r="Q741" s="1">
        <v>0.0</v>
      </c>
      <c r="R741" s="1">
        <v>0.0</v>
      </c>
      <c r="S741" s="1">
        <v>0.0</v>
      </c>
      <c r="T741" s="1">
        <v>5.5</v>
      </c>
      <c r="U741" s="1">
        <v>5.5</v>
      </c>
      <c r="V741" s="1">
        <v>2.7</v>
      </c>
      <c r="W741" s="1">
        <v>8.1</v>
      </c>
      <c r="X741" s="1">
        <v>18.0</v>
      </c>
      <c r="Y741" s="1">
        <v>35.0</v>
      </c>
      <c r="Z741" s="1">
        <v>49.0</v>
      </c>
      <c r="AA741" s="1">
        <v>0.3</v>
      </c>
      <c r="AB741" s="1">
        <v>0.59</v>
      </c>
      <c r="AC741" s="1">
        <v>0.89</v>
      </c>
      <c r="AD741" s="1">
        <v>0.3</v>
      </c>
      <c r="AE741" s="1">
        <v>0.89</v>
      </c>
      <c r="AF741" s="1">
        <v>0.81</v>
      </c>
      <c r="AG741" s="1">
        <v>0.39</v>
      </c>
      <c r="AH741" s="1">
        <v>1.2</v>
      </c>
      <c r="AI741" s="1">
        <v>0.81</v>
      </c>
      <c r="AJ741" s="1">
        <v>1.2</v>
      </c>
      <c r="AK741" s="2" t="s">
        <v>28</v>
      </c>
    </row>
    <row r="742" ht="15.75" customHeight="1">
      <c r="A742" s="1">
        <v>54.0</v>
      </c>
      <c r="B742" s="1">
        <v>2015.0</v>
      </c>
      <c r="C742" s="1">
        <v>17.0</v>
      </c>
      <c r="D742" s="2" t="s">
        <v>956</v>
      </c>
      <c r="E742" s="1" t="s">
        <v>957</v>
      </c>
      <c r="F742" s="2" t="s">
        <v>454</v>
      </c>
      <c r="G742" s="1" t="s">
        <v>384</v>
      </c>
      <c r="H742" s="1">
        <v>20.0</v>
      </c>
      <c r="I742" s="1">
        <v>12.0</v>
      </c>
      <c r="J742" s="1">
        <v>1304.0</v>
      </c>
      <c r="K742" s="1">
        <v>14.5</v>
      </c>
      <c r="L742" s="1">
        <v>4.0</v>
      </c>
      <c r="M742" s="1">
        <v>3.0</v>
      </c>
      <c r="N742" s="1">
        <v>7.0</v>
      </c>
      <c r="O742" s="1">
        <v>4.0</v>
      </c>
      <c r="P742" s="1">
        <v>0.0</v>
      </c>
      <c r="Q742" s="1">
        <v>0.0</v>
      </c>
      <c r="R742" s="1">
        <v>5.0</v>
      </c>
      <c r="S742" s="1">
        <v>0.0</v>
      </c>
      <c r="AA742" s="1">
        <v>0.28</v>
      </c>
      <c r="AB742" s="1">
        <v>0.21</v>
      </c>
      <c r="AC742" s="1">
        <v>0.48</v>
      </c>
      <c r="AD742" s="1">
        <v>0.28</v>
      </c>
      <c r="AE742" s="1">
        <v>0.48</v>
      </c>
      <c r="AK742" s="2" t="s">
        <v>28</v>
      </c>
    </row>
    <row r="743" ht="15.75" customHeight="1">
      <c r="A743" s="1">
        <v>54.0</v>
      </c>
      <c r="B743" s="1">
        <v>2016.0</v>
      </c>
      <c r="C743" s="1">
        <v>18.0</v>
      </c>
      <c r="D743" s="2" t="s">
        <v>956</v>
      </c>
      <c r="E743" s="1" t="s">
        <v>958</v>
      </c>
      <c r="F743" s="2" t="s">
        <v>454</v>
      </c>
      <c r="G743" s="1" t="s">
        <v>33</v>
      </c>
      <c r="H743" s="1">
        <v>27.0</v>
      </c>
      <c r="I743" s="1">
        <v>26.0</v>
      </c>
      <c r="J743" s="1">
        <v>2316.0</v>
      </c>
      <c r="K743" s="1">
        <v>25.7</v>
      </c>
      <c r="L743" s="1">
        <v>12.0</v>
      </c>
      <c r="M743" s="1">
        <v>6.0</v>
      </c>
      <c r="N743" s="1">
        <v>18.0</v>
      </c>
      <c r="O743" s="1">
        <v>12.0</v>
      </c>
      <c r="P743" s="1">
        <v>0.0</v>
      </c>
      <c r="Q743" s="1">
        <v>0.0</v>
      </c>
      <c r="R743" s="1">
        <v>11.0</v>
      </c>
      <c r="S743" s="1">
        <v>0.0</v>
      </c>
      <c r="AA743" s="1">
        <v>0.47</v>
      </c>
      <c r="AB743" s="1">
        <v>0.23</v>
      </c>
      <c r="AC743" s="1">
        <v>0.7</v>
      </c>
      <c r="AD743" s="1">
        <v>0.47</v>
      </c>
      <c r="AE743" s="1">
        <v>0.7</v>
      </c>
      <c r="AK743" s="2" t="s">
        <v>28</v>
      </c>
    </row>
    <row r="744" ht="15.75" customHeight="1">
      <c r="A744" s="1">
        <v>54.0</v>
      </c>
      <c r="B744" s="1" t="s">
        <v>59</v>
      </c>
      <c r="C744" s="1">
        <v>19.0</v>
      </c>
      <c r="D744" s="2" t="s">
        <v>270</v>
      </c>
      <c r="E744" s="1" t="s">
        <v>959</v>
      </c>
      <c r="F744" s="2" t="s">
        <v>150</v>
      </c>
      <c r="G744" s="1" t="s">
        <v>41</v>
      </c>
      <c r="H744" s="1">
        <v>10.0</v>
      </c>
      <c r="I744" s="1">
        <v>8.0</v>
      </c>
      <c r="J744" s="1">
        <v>650.0</v>
      </c>
      <c r="K744" s="1">
        <v>7.2</v>
      </c>
      <c r="L744" s="1">
        <v>7.0</v>
      </c>
      <c r="M744" s="1">
        <v>4.0</v>
      </c>
      <c r="N744" s="1">
        <v>11.0</v>
      </c>
      <c r="O744" s="1">
        <v>6.0</v>
      </c>
      <c r="P744" s="1">
        <v>1.0</v>
      </c>
      <c r="Q744" s="1">
        <v>1.0</v>
      </c>
      <c r="R744" s="1">
        <v>2.0</v>
      </c>
      <c r="S744" s="1">
        <v>0.0</v>
      </c>
      <c r="AA744" s="1">
        <v>0.97</v>
      </c>
      <c r="AB744" s="1">
        <v>0.55</v>
      </c>
      <c r="AC744" s="1">
        <v>1.52</v>
      </c>
      <c r="AD744" s="1">
        <v>0.83</v>
      </c>
      <c r="AE744" s="1">
        <v>1.38</v>
      </c>
      <c r="AK744" s="2" t="s">
        <v>28</v>
      </c>
    </row>
    <row r="745" ht="15.75" customHeight="1">
      <c r="A745" s="1">
        <v>54.0</v>
      </c>
      <c r="B745" s="1" t="s">
        <v>61</v>
      </c>
      <c r="C745" s="1">
        <v>20.0</v>
      </c>
      <c r="D745" s="2" t="s">
        <v>270</v>
      </c>
      <c r="E745" s="1" t="s">
        <v>960</v>
      </c>
      <c r="F745" s="2" t="s">
        <v>150</v>
      </c>
      <c r="G745" s="1" t="s">
        <v>33</v>
      </c>
      <c r="H745" s="1">
        <v>29.0</v>
      </c>
      <c r="I745" s="1">
        <v>19.0</v>
      </c>
      <c r="J745" s="1">
        <v>1668.0</v>
      </c>
      <c r="K745" s="1">
        <v>18.5</v>
      </c>
      <c r="L745" s="1">
        <v>13.0</v>
      </c>
      <c r="M745" s="1">
        <v>3.0</v>
      </c>
      <c r="N745" s="1">
        <v>16.0</v>
      </c>
      <c r="O745" s="1">
        <v>13.0</v>
      </c>
      <c r="P745" s="1">
        <v>0.0</v>
      </c>
      <c r="Q745" s="1">
        <v>2.0</v>
      </c>
      <c r="R745" s="1">
        <v>6.0</v>
      </c>
      <c r="S745" s="1">
        <v>0.0</v>
      </c>
      <c r="T745" s="1">
        <v>13.8</v>
      </c>
      <c r="U745" s="1">
        <v>12.2</v>
      </c>
      <c r="V745" s="1">
        <v>2.1</v>
      </c>
      <c r="W745" s="1">
        <v>14.3</v>
      </c>
      <c r="X745" s="1">
        <v>28.0</v>
      </c>
      <c r="Y745" s="1">
        <v>49.0</v>
      </c>
      <c r="Z745" s="1">
        <v>181.0</v>
      </c>
      <c r="AA745" s="1">
        <v>0.7</v>
      </c>
      <c r="AB745" s="1">
        <v>0.16</v>
      </c>
      <c r="AC745" s="1">
        <v>0.86</v>
      </c>
      <c r="AD745" s="1">
        <v>0.7</v>
      </c>
      <c r="AE745" s="1">
        <v>0.86</v>
      </c>
      <c r="AF745" s="1">
        <v>0.74</v>
      </c>
      <c r="AG745" s="1">
        <v>0.11</v>
      </c>
      <c r="AH745" s="1">
        <v>0.86</v>
      </c>
      <c r="AI745" s="1">
        <v>0.66</v>
      </c>
      <c r="AJ745" s="1">
        <v>0.77</v>
      </c>
      <c r="AK745" s="2" t="s">
        <v>28</v>
      </c>
    </row>
    <row r="746" ht="15.75" customHeight="1">
      <c r="A746" s="1">
        <v>54.0</v>
      </c>
      <c r="B746" s="1" t="s">
        <v>63</v>
      </c>
      <c r="C746" s="1">
        <v>21.0</v>
      </c>
      <c r="D746" s="2" t="s">
        <v>270</v>
      </c>
      <c r="E746" s="1" t="s">
        <v>961</v>
      </c>
      <c r="F746" s="2" t="s">
        <v>150</v>
      </c>
      <c r="G746" s="1" t="s">
        <v>33</v>
      </c>
      <c r="H746" s="1">
        <v>29.0</v>
      </c>
      <c r="I746" s="1">
        <v>8.0</v>
      </c>
      <c r="J746" s="1">
        <v>1036.0</v>
      </c>
      <c r="K746" s="1">
        <v>11.5</v>
      </c>
      <c r="L746" s="1">
        <v>7.0</v>
      </c>
      <c r="M746" s="1">
        <v>3.0</v>
      </c>
      <c r="N746" s="1">
        <v>10.0</v>
      </c>
      <c r="O746" s="1">
        <v>6.0</v>
      </c>
      <c r="P746" s="1">
        <v>1.0</v>
      </c>
      <c r="Q746" s="1">
        <v>1.0</v>
      </c>
      <c r="R746" s="1">
        <v>1.0</v>
      </c>
      <c r="S746" s="1">
        <v>0.0</v>
      </c>
      <c r="T746" s="1">
        <v>11.2</v>
      </c>
      <c r="U746" s="1">
        <v>10.5</v>
      </c>
      <c r="V746" s="1">
        <v>2.3</v>
      </c>
      <c r="W746" s="1">
        <v>12.7</v>
      </c>
      <c r="X746" s="1">
        <v>35.0</v>
      </c>
      <c r="Y746" s="1">
        <v>21.0</v>
      </c>
      <c r="Z746" s="1">
        <v>128.0</v>
      </c>
      <c r="AA746" s="1">
        <v>0.61</v>
      </c>
      <c r="AB746" s="1">
        <v>0.26</v>
      </c>
      <c r="AC746" s="1">
        <v>0.87</v>
      </c>
      <c r="AD746" s="1">
        <v>0.52</v>
      </c>
      <c r="AE746" s="1">
        <v>0.78</v>
      </c>
      <c r="AF746" s="1">
        <v>0.97</v>
      </c>
      <c r="AG746" s="1">
        <v>0.2</v>
      </c>
      <c r="AH746" s="1">
        <v>1.17</v>
      </c>
      <c r="AI746" s="1">
        <v>0.91</v>
      </c>
      <c r="AJ746" s="1">
        <v>1.11</v>
      </c>
      <c r="AK746" s="2" t="s">
        <v>28</v>
      </c>
    </row>
    <row r="747" ht="15.75" customHeight="1">
      <c r="A747" s="1">
        <v>54.0</v>
      </c>
      <c r="B747" s="1" t="s">
        <v>65</v>
      </c>
      <c r="C747" s="1">
        <v>22.0</v>
      </c>
      <c r="D747" s="2" t="s">
        <v>270</v>
      </c>
      <c r="E747" s="1" t="s">
        <v>962</v>
      </c>
      <c r="F747" s="2" t="s">
        <v>150</v>
      </c>
      <c r="G747" s="1" t="s">
        <v>38</v>
      </c>
      <c r="H747" s="1">
        <v>34.0</v>
      </c>
      <c r="I747" s="1">
        <v>21.0</v>
      </c>
      <c r="J747" s="1">
        <v>2030.0</v>
      </c>
      <c r="K747" s="1">
        <v>22.6</v>
      </c>
      <c r="L747" s="1">
        <v>14.0</v>
      </c>
      <c r="M747" s="1">
        <v>7.0</v>
      </c>
      <c r="N747" s="1">
        <v>21.0</v>
      </c>
      <c r="O747" s="1">
        <v>14.0</v>
      </c>
      <c r="P747" s="1">
        <v>0.0</v>
      </c>
      <c r="Q747" s="1">
        <v>1.0</v>
      </c>
      <c r="R747" s="1">
        <v>3.0</v>
      </c>
      <c r="S747" s="1">
        <v>0.0</v>
      </c>
      <c r="T747" s="1">
        <v>18.2</v>
      </c>
      <c r="U747" s="1">
        <v>17.4</v>
      </c>
      <c r="V747" s="1">
        <v>3.2</v>
      </c>
      <c r="W747" s="1">
        <v>20.6</v>
      </c>
      <c r="X747" s="1">
        <v>55.0</v>
      </c>
      <c r="Y747" s="1">
        <v>37.0</v>
      </c>
      <c r="Z747" s="1">
        <v>203.0</v>
      </c>
      <c r="AA747" s="1">
        <v>0.62</v>
      </c>
      <c r="AB747" s="1">
        <v>0.31</v>
      </c>
      <c r="AC747" s="1">
        <v>0.93</v>
      </c>
      <c r="AD747" s="1">
        <v>0.62</v>
      </c>
      <c r="AE747" s="1">
        <v>0.93</v>
      </c>
      <c r="AF747" s="1">
        <v>0.81</v>
      </c>
      <c r="AG747" s="1">
        <v>0.14</v>
      </c>
      <c r="AH747" s="1">
        <v>0.95</v>
      </c>
      <c r="AI747" s="1">
        <v>0.77</v>
      </c>
      <c r="AJ747" s="1">
        <v>0.91</v>
      </c>
      <c r="AK747" s="2" t="s">
        <v>28</v>
      </c>
    </row>
    <row r="748" ht="15.75" customHeight="1">
      <c r="A748" s="1">
        <v>54.0</v>
      </c>
      <c r="B748" s="1" t="s">
        <v>67</v>
      </c>
      <c r="C748" s="1">
        <v>23.0</v>
      </c>
      <c r="D748" s="2" t="s">
        <v>270</v>
      </c>
      <c r="E748" s="1" t="s">
        <v>963</v>
      </c>
      <c r="F748" s="2" t="s">
        <v>150</v>
      </c>
      <c r="G748" s="1" t="s">
        <v>33</v>
      </c>
      <c r="H748" s="1">
        <v>29.0</v>
      </c>
      <c r="I748" s="1">
        <v>22.0</v>
      </c>
      <c r="J748" s="1">
        <v>2063.0</v>
      </c>
      <c r="K748" s="1">
        <v>22.9</v>
      </c>
      <c r="L748" s="1">
        <v>9.0</v>
      </c>
      <c r="M748" s="1">
        <v>4.0</v>
      </c>
      <c r="N748" s="1">
        <v>13.0</v>
      </c>
      <c r="O748" s="1">
        <v>9.0</v>
      </c>
      <c r="P748" s="1">
        <v>0.0</v>
      </c>
      <c r="Q748" s="1">
        <v>0.0</v>
      </c>
      <c r="R748" s="1">
        <v>2.0</v>
      </c>
      <c r="S748" s="1">
        <v>0.0</v>
      </c>
      <c r="T748" s="1">
        <v>8.7</v>
      </c>
      <c r="U748" s="1">
        <v>8.7</v>
      </c>
      <c r="V748" s="1">
        <v>2.7</v>
      </c>
      <c r="W748" s="1">
        <v>11.4</v>
      </c>
      <c r="X748" s="1">
        <v>54.0</v>
      </c>
      <c r="Y748" s="1">
        <v>41.0</v>
      </c>
      <c r="Z748" s="1">
        <v>202.0</v>
      </c>
      <c r="AA748" s="1">
        <v>0.39</v>
      </c>
      <c r="AB748" s="1">
        <v>0.17</v>
      </c>
      <c r="AC748" s="1">
        <v>0.57</v>
      </c>
      <c r="AD748" s="1">
        <v>0.39</v>
      </c>
      <c r="AE748" s="1">
        <v>0.57</v>
      </c>
      <c r="AF748" s="1">
        <v>0.38</v>
      </c>
      <c r="AG748" s="1">
        <v>0.12</v>
      </c>
      <c r="AH748" s="1">
        <v>0.5</v>
      </c>
      <c r="AI748" s="1">
        <v>0.38</v>
      </c>
      <c r="AJ748" s="1">
        <v>0.5</v>
      </c>
      <c r="AK748" s="2" t="s">
        <v>28</v>
      </c>
    </row>
    <row r="749" ht="15.75" customHeight="1">
      <c r="A749" s="1">
        <v>54.0</v>
      </c>
      <c r="B749" s="1" t="s">
        <v>69</v>
      </c>
      <c r="C749" s="1">
        <v>24.0</v>
      </c>
      <c r="D749" s="2" t="s">
        <v>270</v>
      </c>
      <c r="E749" s="1" t="s">
        <v>964</v>
      </c>
      <c r="F749" s="2" t="s">
        <v>150</v>
      </c>
      <c r="G749" s="1" t="s">
        <v>33</v>
      </c>
      <c r="H749" s="1">
        <v>28.0</v>
      </c>
      <c r="I749" s="1">
        <v>21.0</v>
      </c>
      <c r="J749" s="1">
        <v>1877.0</v>
      </c>
      <c r="K749" s="1">
        <v>20.9</v>
      </c>
      <c r="L749" s="1">
        <v>8.0</v>
      </c>
      <c r="M749" s="1">
        <v>8.0</v>
      </c>
      <c r="N749" s="1">
        <v>16.0</v>
      </c>
      <c r="O749" s="1">
        <v>7.0</v>
      </c>
      <c r="P749" s="1">
        <v>1.0</v>
      </c>
      <c r="Q749" s="1">
        <v>1.0</v>
      </c>
      <c r="R749" s="1">
        <v>1.0</v>
      </c>
      <c r="S749" s="1">
        <v>0.0</v>
      </c>
      <c r="T749" s="1">
        <v>9.8</v>
      </c>
      <c r="U749" s="1">
        <v>9.0</v>
      </c>
      <c r="V749" s="1">
        <v>5.7</v>
      </c>
      <c r="W749" s="1">
        <v>14.7</v>
      </c>
      <c r="X749" s="1">
        <v>51.0</v>
      </c>
      <c r="Y749" s="1">
        <v>55.0</v>
      </c>
      <c r="Z749" s="1">
        <v>220.0</v>
      </c>
      <c r="AA749" s="1">
        <v>0.38</v>
      </c>
      <c r="AB749" s="1">
        <v>0.38</v>
      </c>
      <c r="AC749" s="1">
        <v>0.77</v>
      </c>
      <c r="AD749" s="1">
        <v>0.34</v>
      </c>
      <c r="AE749" s="1">
        <v>0.72</v>
      </c>
      <c r="AF749" s="1">
        <v>0.47</v>
      </c>
      <c r="AG749" s="1">
        <v>0.28</v>
      </c>
      <c r="AH749" s="1">
        <v>0.74</v>
      </c>
      <c r="AI749" s="1">
        <v>0.43</v>
      </c>
      <c r="AJ749" s="1">
        <v>0.71</v>
      </c>
      <c r="AK749" s="2" t="s">
        <v>28</v>
      </c>
    </row>
    <row r="750" ht="15.75" customHeight="1">
      <c r="A750" s="1">
        <v>54.0</v>
      </c>
      <c r="B750" s="1" t="s">
        <v>73</v>
      </c>
      <c r="C750" s="1">
        <v>25.0</v>
      </c>
      <c r="D750" s="2" t="s">
        <v>371</v>
      </c>
      <c r="E750" s="1" t="s">
        <v>965</v>
      </c>
      <c r="F750" s="2" t="s">
        <v>150</v>
      </c>
      <c r="G750" s="1" t="s">
        <v>38</v>
      </c>
      <c r="H750" s="1">
        <v>26.0</v>
      </c>
      <c r="I750" s="1">
        <v>24.0</v>
      </c>
      <c r="J750" s="1">
        <v>2064.0</v>
      </c>
      <c r="K750" s="1">
        <v>22.9</v>
      </c>
      <c r="L750" s="1">
        <v>11.0</v>
      </c>
      <c r="M750" s="1">
        <v>6.0</v>
      </c>
      <c r="N750" s="1">
        <v>17.0</v>
      </c>
      <c r="O750" s="1">
        <v>10.0</v>
      </c>
      <c r="P750" s="1">
        <v>1.0</v>
      </c>
      <c r="Q750" s="1">
        <v>1.0</v>
      </c>
      <c r="R750" s="1">
        <v>6.0</v>
      </c>
      <c r="S750" s="1">
        <v>0.0</v>
      </c>
      <c r="T750" s="1">
        <v>13.9</v>
      </c>
      <c r="U750" s="1">
        <v>13.1</v>
      </c>
      <c r="V750" s="1">
        <v>3.9</v>
      </c>
      <c r="W750" s="1">
        <v>17.0</v>
      </c>
      <c r="X750" s="1">
        <v>44.0</v>
      </c>
      <c r="Y750" s="1">
        <v>64.0</v>
      </c>
      <c r="Z750" s="1">
        <v>194.0</v>
      </c>
      <c r="AA750" s="1">
        <v>0.48</v>
      </c>
      <c r="AB750" s="1">
        <v>0.26</v>
      </c>
      <c r="AC750" s="1">
        <v>0.74</v>
      </c>
      <c r="AD750" s="1">
        <v>0.44</v>
      </c>
      <c r="AE750" s="1">
        <v>0.7</v>
      </c>
      <c r="AF750" s="1">
        <v>0.61</v>
      </c>
      <c r="AG750" s="1">
        <v>0.17</v>
      </c>
      <c r="AH750" s="1">
        <v>0.78</v>
      </c>
      <c r="AI750" s="1">
        <v>0.57</v>
      </c>
      <c r="AJ750" s="1">
        <v>0.74</v>
      </c>
      <c r="AK750" s="2" t="s">
        <v>28</v>
      </c>
    </row>
    <row r="751" ht="15.75" customHeight="1">
      <c r="A751" s="1">
        <v>54.0</v>
      </c>
      <c r="B751" s="1" t="s">
        <v>101</v>
      </c>
      <c r="C751" s="1">
        <v>26.0</v>
      </c>
      <c r="D751" s="2" t="s">
        <v>371</v>
      </c>
      <c r="E751" s="1" t="s">
        <v>966</v>
      </c>
      <c r="F751" s="2" t="s">
        <v>150</v>
      </c>
      <c r="G751" s="1" t="s">
        <v>38</v>
      </c>
      <c r="H751" s="1">
        <v>27.0</v>
      </c>
      <c r="I751" s="1">
        <v>17.0</v>
      </c>
      <c r="J751" s="1">
        <v>1478.0</v>
      </c>
      <c r="K751" s="1">
        <v>16.4</v>
      </c>
      <c r="L751" s="1">
        <v>4.0</v>
      </c>
      <c r="M751" s="1">
        <v>5.0</v>
      </c>
      <c r="N751" s="1">
        <v>9.0</v>
      </c>
      <c r="O751" s="1">
        <v>4.0</v>
      </c>
      <c r="P751" s="1">
        <v>0.0</v>
      </c>
      <c r="Q751" s="1">
        <v>0.0</v>
      </c>
      <c r="R751" s="1">
        <v>6.0</v>
      </c>
      <c r="S751" s="1">
        <v>0.0</v>
      </c>
      <c r="T751" s="1">
        <v>6.3</v>
      </c>
      <c r="U751" s="1">
        <v>6.3</v>
      </c>
      <c r="V751" s="1">
        <v>3.8</v>
      </c>
      <c r="W751" s="1">
        <v>10.1</v>
      </c>
      <c r="X751" s="1">
        <v>38.0</v>
      </c>
      <c r="Y751" s="1">
        <v>42.0</v>
      </c>
      <c r="Z751" s="1">
        <v>155.0</v>
      </c>
      <c r="AA751" s="1">
        <v>0.24</v>
      </c>
      <c r="AB751" s="1">
        <v>0.3</v>
      </c>
      <c r="AC751" s="1">
        <v>0.55</v>
      </c>
      <c r="AD751" s="1">
        <v>0.24</v>
      </c>
      <c r="AE751" s="1">
        <v>0.55</v>
      </c>
      <c r="AF751" s="1">
        <v>0.39</v>
      </c>
      <c r="AG751" s="1">
        <v>0.23</v>
      </c>
      <c r="AH751" s="1">
        <v>0.62</v>
      </c>
      <c r="AI751" s="1">
        <v>0.39</v>
      </c>
      <c r="AJ751" s="1">
        <v>0.62</v>
      </c>
      <c r="AK751" s="2" t="s">
        <v>28</v>
      </c>
    </row>
    <row r="752" ht="15.75" customHeight="1">
      <c r="A752" s="1">
        <v>54.0</v>
      </c>
      <c r="B752" s="1" t="s">
        <v>106</v>
      </c>
      <c r="C752" s="1">
        <v>27.0</v>
      </c>
      <c r="D752" s="2" t="s">
        <v>371</v>
      </c>
      <c r="E752" s="1" t="s">
        <v>967</v>
      </c>
      <c r="F752" s="2" t="s">
        <v>150</v>
      </c>
      <c r="G752" s="1" t="s">
        <v>41</v>
      </c>
      <c r="H752" s="1">
        <v>12.0</v>
      </c>
      <c r="I752" s="1">
        <v>2.0</v>
      </c>
      <c r="J752" s="1">
        <v>251.0</v>
      </c>
      <c r="K752" s="1">
        <v>2.8</v>
      </c>
      <c r="L752" s="1">
        <v>0.0</v>
      </c>
      <c r="M752" s="1">
        <v>0.0</v>
      </c>
      <c r="N752" s="1">
        <v>0.0</v>
      </c>
      <c r="O752" s="1">
        <v>0.0</v>
      </c>
      <c r="P752" s="1">
        <v>0.0</v>
      </c>
      <c r="Q752" s="1">
        <v>0.0</v>
      </c>
      <c r="R752" s="1">
        <v>4.0</v>
      </c>
      <c r="S752" s="1">
        <v>0.0</v>
      </c>
      <c r="T752" s="1">
        <v>0.8</v>
      </c>
      <c r="U752" s="1">
        <v>0.8</v>
      </c>
      <c r="V752" s="1">
        <v>0.5</v>
      </c>
      <c r="W752" s="1">
        <v>1.3</v>
      </c>
      <c r="X752" s="1">
        <v>7.0</v>
      </c>
      <c r="Y752" s="1">
        <v>9.0</v>
      </c>
      <c r="Z752" s="1">
        <v>28.0</v>
      </c>
      <c r="AA752" s="1">
        <v>0.0</v>
      </c>
      <c r="AB752" s="1">
        <v>0.0</v>
      </c>
      <c r="AC752" s="1">
        <v>0.0</v>
      </c>
      <c r="AD752" s="1">
        <v>0.0</v>
      </c>
      <c r="AE752" s="1">
        <v>0.0</v>
      </c>
      <c r="AF752" s="1">
        <v>0.28</v>
      </c>
      <c r="AG752" s="1">
        <v>0.18</v>
      </c>
      <c r="AH752" s="1">
        <v>0.45</v>
      </c>
      <c r="AI752" s="1">
        <v>0.28</v>
      </c>
      <c r="AJ752" s="1">
        <v>0.45</v>
      </c>
      <c r="AK752" s="2" t="s">
        <v>28</v>
      </c>
    </row>
    <row r="753" ht="15.75" customHeight="1">
      <c r="A753" s="1">
        <v>55.0</v>
      </c>
      <c r="B753" s="1" t="s">
        <v>59</v>
      </c>
      <c r="C753" s="1">
        <v>17.0</v>
      </c>
      <c r="D753" s="2" t="s">
        <v>809</v>
      </c>
      <c r="E753" s="1" t="s">
        <v>968</v>
      </c>
      <c r="F753" s="2" t="s">
        <v>115</v>
      </c>
      <c r="G753" s="1" t="s">
        <v>208</v>
      </c>
      <c r="H753" s="1">
        <v>2.0</v>
      </c>
      <c r="I753" s="1">
        <v>0.0</v>
      </c>
      <c r="J753" s="1">
        <v>47.0</v>
      </c>
      <c r="K753" s="1">
        <v>0.5</v>
      </c>
      <c r="L753" s="1">
        <v>0.0</v>
      </c>
      <c r="M753" s="1">
        <v>0.0</v>
      </c>
      <c r="N753" s="1">
        <v>0.0</v>
      </c>
      <c r="O753" s="1">
        <v>0.0</v>
      </c>
      <c r="P753" s="1">
        <v>0.0</v>
      </c>
      <c r="Q753" s="1">
        <v>0.0</v>
      </c>
      <c r="R753" s="1">
        <v>1.0</v>
      </c>
      <c r="S753" s="1">
        <v>0.0</v>
      </c>
      <c r="AA753" s="1">
        <v>0.0</v>
      </c>
      <c r="AB753" s="1">
        <v>0.0</v>
      </c>
      <c r="AC753" s="1">
        <v>0.0</v>
      </c>
      <c r="AD753" s="1">
        <v>0.0</v>
      </c>
      <c r="AE753" s="1">
        <v>0.0</v>
      </c>
      <c r="AK753" s="2" t="s">
        <v>28</v>
      </c>
    </row>
    <row r="754" ht="15.75" customHeight="1">
      <c r="A754" s="1">
        <v>55.0</v>
      </c>
      <c r="B754" s="1" t="s">
        <v>61</v>
      </c>
      <c r="C754" s="1">
        <v>18.0</v>
      </c>
      <c r="D754" s="2" t="s">
        <v>809</v>
      </c>
      <c r="E754" s="1" t="s">
        <v>969</v>
      </c>
      <c r="F754" s="2" t="s">
        <v>115</v>
      </c>
      <c r="G754" s="1" t="s">
        <v>208</v>
      </c>
      <c r="H754" s="1">
        <v>12.0</v>
      </c>
      <c r="I754" s="1">
        <v>3.0</v>
      </c>
      <c r="J754" s="1">
        <v>287.0</v>
      </c>
      <c r="K754" s="1">
        <v>3.2</v>
      </c>
      <c r="L754" s="1">
        <v>0.0</v>
      </c>
      <c r="M754" s="1">
        <v>0.0</v>
      </c>
      <c r="N754" s="1">
        <v>0.0</v>
      </c>
      <c r="O754" s="1">
        <v>0.0</v>
      </c>
      <c r="P754" s="1">
        <v>0.0</v>
      </c>
      <c r="Q754" s="1">
        <v>0.0</v>
      </c>
      <c r="R754" s="1">
        <v>0.0</v>
      </c>
      <c r="S754" s="1">
        <v>0.0</v>
      </c>
      <c r="T754" s="1">
        <v>0.8</v>
      </c>
      <c r="U754" s="1">
        <v>0.8</v>
      </c>
      <c r="V754" s="1">
        <v>0.2</v>
      </c>
      <c r="W754" s="1">
        <v>1.0</v>
      </c>
      <c r="X754" s="1">
        <v>5.0</v>
      </c>
      <c r="Y754" s="1">
        <v>5.0</v>
      </c>
      <c r="Z754" s="1">
        <v>26.0</v>
      </c>
      <c r="AA754" s="1">
        <v>0.0</v>
      </c>
      <c r="AB754" s="1">
        <v>0.0</v>
      </c>
      <c r="AC754" s="1">
        <v>0.0</v>
      </c>
      <c r="AD754" s="1">
        <v>0.0</v>
      </c>
      <c r="AE754" s="1">
        <v>0.0</v>
      </c>
      <c r="AF754" s="1">
        <v>0.25</v>
      </c>
      <c r="AG754" s="1">
        <v>0.05</v>
      </c>
      <c r="AH754" s="1">
        <v>0.3</v>
      </c>
      <c r="AI754" s="1">
        <v>0.25</v>
      </c>
      <c r="AJ754" s="1">
        <v>0.3</v>
      </c>
      <c r="AK754" s="2" t="s">
        <v>28</v>
      </c>
    </row>
    <row r="755" ht="15.75" customHeight="1">
      <c r="A755" s="1">
        <v>55.0</v>
      </c>
      <c r="B755" s="1" t="s">
        <v>63</v>
      </c>
      <c r="C755" s="1">
        <v>19.0</v>
      </c>
      <c r="D755" s="2" t="s">
        <v>970</v>
      </c>
      <c r="E755" s="1" t="s">
        <v>971</v>
      </c>
      <c r="F755" s="2" t="s">
        <v>972</v>
      </c>
      <c r="G755" s="1" t="s">
        <v>226</v>
      </c>
      <c r="H755" s="1">
        <v>25.0</v>
      </c>
      <c r="I755" s="1">
        <v>22.0</v>
      </c>
      <c r="J755" s="1">
        <v>2028.0</v>
      </c>
      <c r="K755" s="1">
        <v>22.5</v>
      </c>
      <c r="L755" s="1">
        <v>12.0</v>
      </c>
      <c r="M755" s="1">
        <v>3.0</v>
      </c>
      <c r="N755" s="1">
        <v>15.0</v>
      </c>
      <c r="O755" s="1">
        <v>11.0</v>
      </c>
      <c r="P755" s="1">
        <v>1.0</v>
      </c>
      <c r="Q755" s="1">
        <v>1.0</v>
      </c>
      <c r="R755" s="1">
        <v>1.0</v>
      </c>
      <c r="S755" s="1">
        <v>0.0</v>
      </c>
      <c r="T755" s="1">
        <v>11.6</v>
      </c>
      <c r="U755" s="1">
        <v>10.8</v>
      </c>
      <c r="V755" s="1">
        <v>3.1</v>
      </c>
      <c r="W755" s="1">
        <v>14.0</v>
      </c>
      <c r="X755" s="1">
        <v>47.0</v>
      </c>
      <c r="Y755" s="1">
        <v>61.0</v>
      </c>
      <c r="Z755" s="1">
        <v>144.0</v>
      </c>
      <c r="AA755" s="1">
        <v>0.53</v>
      </c>
      <c r="AB755" s="1">
        <v>0.13</v>
      </c>
      <c r="AC755" s="1">
        <v>0.67</v>
      </c>
      <c r="AD755" s="1">
        <v>0.49</v>
      </c>
      <c r="AE755" s="1">
        <v>0.62</v>
      </c>
      <c r="AF755" s="1">
        <v>0.52</v>
      </c>
      <c r="AG755" s="1">
        <v>0.14</v>
      </c>
      <c r="AH755" s="1">
        <v>0.66</v>
      </c>
      <c r="AI755" s="1">
        <v>0.48</v>
      </c>
      <c r="AJ755" s="1">
        <v>0.62</v>
      </c>
      <c r="AK755" s="2" t="s">
        <v>28</v>
      </c>
    </row>
    <row r="756" ht="15.75" customHeight="1">
      <c r="A756" s="1">
        <v>55.0</v>
      </c>
      <c r="B756" s="1" t="s">
        <v>65</v>
      </c>
      <c r="C756" s="1">
        <v>20.0</v>
      </c>
      <c r="D756" s="2" t="s">
        <v>476</v>
      </c>
      <c r="E756" s="1" t="s">
        <v>973</v>
      </c>
      <c r="F756" s="2" t="s">
        <v>72</v>
      </c>
      <c r="G756" s="1" t="s">
        <v>155</v>
      </c>
      <c r="H756" s="1">
        <v>27.0</v>
      </c>
      <c r="I756" s="1">
        <v>25.0</v>
      </c>
      <c r="J756" s="1">
        <v>2287.0</v>
      </c>
      <c r="K756" s="1">
        <v>25.4</v>
      </c>
      <c r="L756" s="1">
        <v>13.0</v>
      </c>
      <c r="M756" s="1">
        <v>4.0</v>
      </c>
      <c r="N756" s="1">
        <v>17.0</v>
      </c>
      <c r="O756" s="1">
        <v>11.0</v>
      </c>
      <c r="P756" s="1">
        <v>2.0</v>
      </c>
      <c r="Q756" s="1">
        <v>3.0</v>
      </c>
      <c r="R756" s="1">
        <v>4.0</v>
      </c>
      <c r="S756" s="1">
        <v>0.0</v>
      </c>
      <c r="T756" s="1">
        <v>15.5</v>
      </c>
      <c r="U756" s="1">
        <v>13.2</v>
      </c>
      <c r="V756" s="1">
        <v>2.9</v>
      </c>
      <c r="W756" s="1">
        <v>16.1</v>
      </c>
      <c r="X756" s="1">
        <v>35.0</v>
      </c>
      <c r="Y756" s="1">
        <v>11.0</v>
      </c>
      <c r="Z756" s="1">
        <v>148.0</v>
      </c>
      <c r="AA756" s="1">
        <v>0.51</v>
      </c>
      <c r="AB756" s="1">
        <v>0.16</v>
      </c>
      <c r="AC756" s="1">
        <v>0.67</v>
      </c>
      <c r="AD756" s="1">
        <v>0.43</v>
      </c>
      <c r="AE756" s="1">
        <v>0.59</v>
      </c>
      <c r="AF756" s="1">
        <v>0.61</v>
      </c>
      <c r="AG756" s="1">
        <v>0.12</v>
      </c>
      <c r="AH756" s="1">
        <v>0.73</v>
      </c>
      <c r="AI756" s="1">
        <v>0.52</v>
      </c>
      <c r="AJ756" s="1">
        <v>0.63</v>
      </c>
      <c r="AK756" s="2" t="s">
        <v>28</v>
      </c>
    </row>
    <row r="757" ht="15.75" customHeight="1">
      <c r="A757" s="1">
        <v>55.0</v>
      </c>
      <c r="B757" s="1" t="s">
        <v>67</v>
      </c>
      <c r="C757" s="1">
        <v>21.0</v>
      </c>
      <c r="D757" s="2" t="s">
        <v>356</v>
      </c>
      <c r="E757" s="1" t="s">
        <v>974</v>
      </c>
      <c r="F757" s="2" t="s">
        <v>154</v>
      </c>
      <c r="G757" s="1" t="s">
        <v>105</v>
      </c>
      <c r="H757" s="1">
        <v>24.0</v>
      </c>
      <c r="I757" s="1">
        <v>16.0</v>
      </c>
      <c r="J757" s="1">
        <v>1573.0</v>
      </c>
      <c r="K757" s="1">
        <v>17.5</v>
      </c>
      <c r="L757" s="1">
        <v>10.0</v>
      </c>
      <c r="M757" s="1">
        <v>3.0</v>
      </c>
      <c r="N757" s="1">
        <v>13.0</v>
      </c>
      <c r="O757" s="1">
        <v>10.0</v>
      </c>
      <c r="P757" s="1">
        <v>0.0</v>
      </c>
      <c r="Q757" s="1">
        <v>0.0</v>
      </c>
      <c r="R757" s="1">
        <v>4.0</v>
      </c>
      <c r="S757" s="1">
        <v>0.0</v>
      </c>
      <c r="T757" s="1">
        <v>10.6</v>
      </c>
      <c r="U757" s="1">
        <v>10.6</v>
      </c>
      <c r="V757" s="1">
        <v>2.5</v>
      </c>
      <c r="W757" s="1">
        <v>13.1</v>
      </c>
      <c r="X757" s="1">
        <v>41.0</v>
      </c>
      <c r="Y757" s="1">
        <v>9.0</v>
      </c>
      <c r="Z757" s="1">
        <v>100.0</v>
      </c>
      <c r="AA757" s="1">
        <v>0.57</v>
      </c>
      <c r="AB757" s="1">
        <v>0.17</v>
      </c>
      <c r="AC757" s="1">
        <v>0.74</v>
      </c>
      <c r="AD757" s="1">
        <v>0.57</v>
      </c>
      <c r="AE757" s="1">
        <v>0.74</v>
      </c>
      <c r="AF757" s="1">
        <v>0.61</v>
      </c>
      <c r="AG757" s="1">
        <v>0.14</v>
      </c>
      <c r="AH757" s="1">
        <v>0.75</v>
      </c>
      <c r="AI757" s="1">
        <v>0.61</v>
      </c>
      <c r="AJ757" s="1">
        <v>0.75</v>
      </c>
      <c r="AK757" s="2" t="s">
        <v>28</v>
      </c>
    </row>
    <row r="758" ht="15.75" customHeight="1">
      <c r="A758" s="1">
        <v>55.0</v>
      </c>
      <c r="B758" s="1" t="s">
        <v>69</v>
      </c>
      <c r="C758" s="1">
        <v>22.0</v>
      </c>
      <c r="D758" s="2" t="s">
        <v>356</v>
      </c>
      <c r="E758" s="1" t="s">
        <v>975</v>
      </c>
      <c r="F758" s="2" t="s">
        <v>154</v>
      </c>
      <c r="G758" s="1" t="s">
        <v>41</v>
      </c>
      <c r="H758" s="1">
        <v>27.0</v>
      </c>
      <c r="I758" s="1">
        <v>23.0</v>
      </c>
      <c r="J758" s="1">
        <v>1983.0</v>
      </c>
      <c r="K758" s="1">
        <v>22.0</v>
      </c>
      <c r="L758" s="1">
        <v>14.0</v>
      </c>
      <c r="M758" s="1">
        <v>2.0</v>
      </c>
      <c r="N758" s="1">
        <v>16.0</v>
      </c>
      <c r="O758" s="1">
        <v>14.0</v>
      </c>
      <c r="P758" s="1">
        <v>0.0</v>
      </c>
      <c r="Q758" s="1">
        <v>0.0</v>
      </c>
      <c r="R758" s="1">
        <v>5.0</v>
      </c>
      <c r="S758" s="1">
        <v>1.0</v>
      </c>
      <c r="T758" s="1">
        <v>10.5</v>
      </c>
      <c r="U758" s="1">
        <v>10.5</v>
      </c>
      <c r="V758" s="1">
        <v>1.8</v>
      </c>
      <c r="W758" s="1">
        <v>12.4</v>
      </c>
      <c r="X758" s="1">
        <v>49.0</v>
      </c>
      <c r="Y758" s="1">
        <v>18.0</v>
      </c>
      <c r="Z758" s="1">
        <v>178.0</v>
      </c>
      <c r="AA758" s="1">
        <v>0.64</v>
      </c>
      <c r="AB758" s="1">
        <v>0.09</v>
      </c>
      <c r="AC758" s="1">
        <v>0.73</v>
      </c>
      <c r="AD758" s="1">
        <v>0.64</v>
      </c>
      <c r="AE758" s="1">
        <v>0.73</v>
      </c>
      <c r="AF758" s="1">
        <v>0.48</v>
      </c>
      <c r="AG758" s="1">
        <v>0.08</v>
      </c>
      <c r="AH758" s="1">
        <v>0.56</v>
      </c>
      <c r="AI758" s="1">
        <v>0.48</v>
      </c>
      <c r="AJ758" s="1">
        <v>0.56</v>
      </c>
      <c r="AK758" s="2" t="s">
        <v>28</v>
      </c>
    </row>
    <row r="759" ht="15.75" customHeight="1">
      <c r="A759" s="1">
        <v>55.0</v>
      </c>
      <c r="B759" s="1" t="s">
        <v>73</v>
      </c>
      <c r="C759" s="1">
        <v>23.0</v>
      </c>
      <c r="D759" s="2" t="s">
        <v>356</v>
      </c>
      <c r="E759" s="1" t="s">
        <v>976</v>
      </c>
      <c r="F759" s="2" t="s">
        <v>154</v>
      </c>
      <c r="G759" s="1" t="s">
        <v>33</v>
      </c>
      <c r="H759" s="1">
        <v>32.0</v>
      </c>
      <c r="I759" s="1">
        <v>30.0</v>
      </c>
      <c r="J759" s="1">
        <v>2566.0</v>
      </c>
      <c r="K759" s="1">
        <v>28.5</v>
      </c>
      <c r="L759" s="1">
        <v>26.0</v>
      </c>
      <c r="M759" s="1">
        <v>4.0</v>
      </c>
      <c r="N759" s="1">
        <v>30.0</v>
      </c>
      <c r="O759" s="1">
        <v>24.0</v>
      </c>
      <c r="P759" s="1">
        <v>2.0</v>
      </c>
      <c r="Q759" s="1">
        <v>3.0</v>
      </c>
      <c r="R759" s="1">
        <v>4.0</v>
      </c>
      <c r="S759" s="1">
        <v>0.0</v>
      </c>
      <c r="T759" s="1">
        <v>21.3</v>
      </c>
      <c r="U759" s="1">
        <v>18.9</v>
      </c>
      <c r="V759" s="1">
        <v>2.8</v>
      </c>
      <c r="W759" s="1">
        <v>21.8</v>
      </c>
      <c r="X759" s="1">
        <v>43.0</v>
      </c>
      <c r="Y759" s="1">
        <v>28.0</v>
      </c>
      <c r="Z759" s="1">
        <v>196.0</v>
      </c>
      <c r="AA759" s="1">
        <v>0.91</v>
      </c>
      <c r="AB759" s="1">
        <v>0.14</v>
      </c>
      <c r="AC759" s="1">
        <v>1.05</v>
      </c>
      <c r="AD759" s="1">
        <v>0.84</v>
      </c>
      <c r="AE759" s="1">
        <v>0.98</v>
      </c>
      <c r="AF759" s="1">
        <v>0.75</v>
      </c>
      <c r="AG759" s="1">
        <v>0.1</v>
      </c>
      <c r="AH759" s="1">
        <v>0.85</v>
      </c>
      <c r="AI759" s="1">
        <v>0.66</v>
      </c>
      <c r="AJ759" s="1">
        <v>0.76</v>
      </c>
      <c r="AK759" s="2" t="s">
        <v>28</v>
      </c>
    </row>
    <row r="760" ht="15.75" customHeight="1">
      <c r="A760" s="1">
        <v>55.0</v>
      </c>
      <c r="B760" s="1" t="s">
        <v>101</v>
      </c>
      <c r="C760" s="1">
        <v>24.0</v>
      </c>
      <c r="D760" s="2" t="s">
        <v>356</v>
      </c>
      <c r="E760" s="1" t="s">
        <v>977</v>
      </c>
      <c r="F760" s="2" t="s">
        <v>154</v>
      </c>
      <c r="G760" s="1" t="s">
        <v>417</v>
      </c>
      <c r="H760" s="1">
        <v>25.0</v>
      </c>
      <c r="I760" s="1">
        <v>22.0</v>
      </c>
      <c r="J760" s="1">
        <v>1982.0</v>
      </c>
      <c r="K760" s="1">
        <v>22.0</v>
      </c>
      <c r="L760" s="1">
        <v>15.0</v>
      </c>
      <c r="M760" s="1">
        <v>3.0</v>
      </c>
      <c r="N760" s="1">
        <v>18.0</v>
      </c>
      <c r="O760" s="1">
        <v>12.0</v>
      </c>
      <c r="P760" s="1">
        <v>3.0</v>
      </c>
      <c r="Q760" s="1">
        <v>5.0</v>
      </c>
      <c r="R760" s="1">
        <v>6.0</v>
      </c>
      <c r="S760" s="1">
        <v>1.0</v>
      </c>
      <c r="T760" s="1">
        <v>15.4</v>
      </c>
      <c r="U760" s="1">
        <v>11.4</v>
      </c>
      <c r="V760" s="1">
        <v>3.1</v>
      </c>
      <c r="W760" s="1">
        <v>14.6</v>
      </c>
      <c r="X760" s="1">
        <v>34.0</v>
      </c>
      <c r="Y760" s="1">
        <v>23.0</v>
      </c>
      <c r="Z760" s="1">
        <v>142.0</v>
      </c>
      <c r="AA760" s="1">
        <v>0.68</v>
      </c>
      <c r="AB760" s="1">
        <v>0.14</v>
      </c>
      <c r="AC760" s="1">
        <v>0.82</v>
      </c>
      <c r="AD760" s="1">
        <v>0.54</v>
      </c>
      <c r="AE760" s="1">
        <v>0.68</v>
      </c>
      <c r="AF760" s="1">
        <v>0.7</v>
      </c>
      <c r="AG760" s="1">
        <v>0.14</v>
      </c>
      <c r="AH760" s="1">
        <v>0.84</v>
      </c>
      <c r="AI760" s="1">
        <v>0.52</v>
      </c>
      <c r="AJ760" s="1">
        <v>0.66</v>
      </c>
      <c r="AK760" s="2" t="s">
        <v>28</v>
      </c>
    </row>
    <row r="761" ht="15.75" customHeight="1">
      <c r="A761" s="1">
        <v>55.0</v>
      </c>
      <c r="B761" s="1" t="s">
        <v>106</v>
      </c>
      <c r="C761" s="1">
        <v>25.0</v>
      </c>
      <c r="D761" s="2" t="s">
        <v>672</v>
      </c>
      <c r="E761" s="1" t="s">
        <v>978</v>
      </c>
      <c r="F761" s="2" t="s">
        <v>334</v>
      </c>
      <c r="G761" s="1" t="s">
        <v>33</v>
      </c>
      <c r="H761" s="1">
        <v>9.0</v>
      </c>
      <c r="I761" s="1">
        <v>8.0</v>
      </c>
      <c r="J761" s="1">
        <v>653.0</v>
      </c>
      <c r="K761" s="1">
        <v>7.3</v>
      </c>
      <c r="L761" s="1">
        <v>7.0</v>
      </c>
      <c r="M761" s="1">
        <v>3.0</v>
      </c>
      <c r="N761" s="1">
        <v>10.0</v>
      </c>
      <c r="O761" s="1">
        <v>6.0</v>
      </c>
      <c r="P761" s="1">
        <v>1.0</v>
      </c>
      <c r="Q761" s="1">
        <v>1.0</v>
      </c>
      <c r="R761" s="1">
        <v>2.0</v>
      </c>
      <c r="S761" s="1">
        <v>0.0</v>
      </c>
      <c r="AA761" s="1">
        <v>0.96</v>
      </c>
      <c r="AB761" s="1">
        <v>0.41</v>
      </c>
      <c r="AC761" s="1">
        <v>1.38</v>
      </c>
      <c r="AD761" s="1">
        <v>0.83</v>
      </c>
      <c r="AE761" s="1">
        <v>1.24</v>
      </c>
      <c r="AK761" s="2" t="s">
        <v>28</v>
      </c>
    </row>
    <row r="762" ht="15.75" customHeight="1">
      <c r="A762" s="1">
        <v>56.0</v>
      </c>
      <c r="B762" s="1" t="s">
        <v>52</v>
      </c>
      <c r="C762" s="1">
        <v>22.0</v>
      </c>
      <c r="D762" s="2" t="s">
        <v>356</v>
      </c>
      <c r="E762" s="1" t="s">
        <v>979</v>
      </c>
      <c r="F762" s="2" t="s">
        <v>154</v>
      </c>
      <c r="G762" s="1" t="s">
        <v>41</v>
      </c>
      <c r="H762" s="1">
        <v>16.0</v>
      </c>
      <c r="I762" s="1">
        <v>6.0</v>
      </c>
      <c r="J762" s="1">
        <v>575.0</v>
      </c>
      <c r="K762" s="1">
        <v>6.4</v>
      </c>
      <c r="L762" s="1">
        <v>5.0</v>
      </c>
      <c r="M762" s="1">
        <v>2.0</v>
      </c>
      <c r="N762" s="1">
        <v>7.0</v>
      </c>
      <c r="O762" s="1">
        <v>5.0</v>
      </c>
      <c r="P762" s="1">
        <v>0.0</v>
      </c>
      <c r="Q762" s="1">
        <v>0.0</v>
      </c>
      <c r="R762" s="1">
        <v>2.0</v>
      </c>
      <c r="S762" s="1">
        <v>0.0</v>
      </c>
      <c r="AA762" s="1">
        <v>0.78</v>
      </c>
      <c r="AB762" s="1">
        <v>0.31</v>
      </c>
      <c r="AC762" s="1">
        <v>1.1</v>
      </c>
      <c r="AD762" s="1">
        <v>0.78</v>
      </c>
      <c r="AE762" s="1">
        <v>1.1</v>
      </c>
      <c r="AK762" s="2" t="s">
        <v>28</v>
      </c>
    </row>
    <row r="763" ht="15.75" customHeight="1">
      <c r="A763" s="1">
        <v>56.0</v>
      </c>
      <c r="B763" s="1" t="s">
        <v>54</v>
      </c>
      <c r="C763" s="1">
        <v>23.0</v>
      </c>
      <c r="D763" s="2" t="s">
        <v>356</v>
      </c>
      <c r="E763" s="1" t="s">
        <v>980</v>
      </c>
      <c r="F763" s="2" t="s">
        <v>154</v>
      </c>
      <c r="G763" s="1" t="s">
        <v>105</v>
      </c>
      <c r="H763" s="1">
        <v>21.0</v>
      </c>
      <c r="I763" s="1">
        <v>6.0</v>
      </c>
      <c r="J763" s="1">
        <v>623.0</v>
      </c>
      <c r="K763" s="1">
        <v>6.9</v>
      </c>
      <c r="L763" s="1">
        <v>6.0</v>
      </c>
      <c r="M763" s="1">
        <v>1.0</v>
      </c>
      <c r="N763" s="1">
        <v>7.0</v>
      </c>
      <c r="O763" s="1">
        <v>6.0</v>
      </c>
      <c r="P763" s="1">
        <v>0.0</v>
      </c>
      <c r="Q763" s="1">
        <v>0.0</v>
      </c>
      <c r="R763" s="1">
        <v>2.0</v>
      </c>
      <c r="S763" s="1">
        <v>0.0</v>
      </c>
      <c r="AA763" s="1">
        <v>0.87</v>
      </c>
      <c r="AB763" s="1">
        <v>0.14</v>
      </c>
      <c r="AC763" s="1">
        <v>1.01</v>
      </c>
      <c r="AD763" s="1">
        <v>0.87</v>
      </c>
      <c r="AE763" s="1">
        <v>1.01</v>
      </c>
      <c r="AK763" s="2" t="s">
        <v>28</v>
      </c>
    </row>
    <row r="764" ht="15.75" customHeight="1">
      <c r="A764" s="1">
        <v>56.0</v>
      </c>
      <c r="B764" s="1" t="s">
        <v>57</v>
      </c>
      <c r="C764" s="1">
        <v>24.0</v>
      </c>
      <c r="D764" s="2" t="s">
        <v>410</v>
      </c>
      <c r="E764" s="1" t="s">
        <v>981</v>
      </c>
      <c r="F764" s="2" t="s">
        <v>154</v>
      </c>
      <c r="G764" s="1" t="s">
        <v>315</v>
      </c>
      <c r="H764" s="1">
        <v>25.0</v>
      </c>
      <c r="I764" s="1">
        <v>15.0</v>
      </c>
      <c r="J764" s="1">
        <v>1518.0</v>
      </c>
      <c r="K764" s="1">
        <v>16.9</v>
      </c>
      <c r="L764" s="1">
        <v>8.0</v>
      </c>
      <c r="M764" s="1">
        <v>2.0</v>
      </c>
      <c r="N764" s="1">
        <v>10.0</v>
      </c>
      <c r="O764" s="1">
        <v>8.0</v>
      </c>
      <c r="P764" s="1">
        <v>0.0</v>
      </c>
      <c r="Q764" s="1">
        <v>0.0</v>
      </c>
      <c r="R764" s="1">
        <v>6.0</v>
      </c>
      <c r="S764" s="1">
        <v>0.0</v>
      </c>
      <c r="AA764" s="1">
        <v>0.47</v>
      </c>
      <c r="AB764" s="1">
        <v>0.12</v>
      </c>
      <c r="AC764" s="1">
        <v>0.59</v>
      </c>
      <c r="AD764" s="1">
        <v>0.47</v>
      </c>
      <c r="AE764" s="1">
        <v>0.59</v>
      </c>
      <c r="AK764" s="2" t="s">
        <v>28</v>
      </c>
    </row>
    <row r="765" ht="15.75" customHeight="1">
      <c r="A765" s="1">
        <v>56.0</v>
      </c>
      <c r="B765" s="1" t="s">
        <v>59</v>
      </c>
      <c r="C765" s="1">
        <v>25.0</v>
      </c>
      <c r="D765" s="2" t="s">
        <v>410</v>
      </c>
      <c r="E765" s="1" t="s">
        <v>982</v>
      </c>
      <c r="F765" s="2" t="s">
        <v>154</v>
      </c>
      <c r="G765" s="1" t="s">
        <v>412</v>
      </c>
      <c r="H765" s="1">
        <v>38.0</v>
      </c>
      <c r="I765" s="1">
        <v>37.0</v>
      </c>
      <c r="J765" s="1">
        <v>3141.0</v>
      </c>
      <c r="K765" s="1">
        <v>34.9</v>
      </c>
      <c r="L765" s="1">
        <v>10.0</v>
      </c>
      <c r="M765" s="1">
        <v>3.0</v>
      </c>
      <c r="N765" s="1">
        <v>13.0</v>
      </c>
      <c r="O765" s="1">
        <v>9.0</v>
      </c>
      <c r="P765" s="1">
        <v>1.0</v>
      </c>
      <c r="Q765" s="1">
        <v>1.0</v>
      </c>
      <c r="R765" s="1">
        <v>3.0</v>
      </c>
      <c r="S765" s="1">
        <v>0.0</v>
      </c>
      <c r="AA765" s="1">
        <v>0.29</v>
      </c>
      <c r="AB765" s="1">
        <v>0.09</v>
      </c>
      <c r="AC765" s="1">
        <v>0.37</v>
      </c>
      <c r="AD765" s="1">
        <v>0.26</v>
      </c>
      <c r="AE765" s="1">
        <v>0.34</v>
      </c>
      <c r="AK765" s="2" t="s">
        <v>28</v>
      </c>
    </row>
    <row r="766" ht="15.75" customHeight="1">
      <c r="A766" s="1">
        <v>56.0</v>
      </c>
      <c r="B766" s="1" t="s">
        <v>61</v>
      </c>
      <c r="C766" s="1">
        <v>26.0</v>
      </c>
      <c r="D766" s="2" t="s">
        <v>415</v>
      </c>
      <c r="E766" s="1" t="s">
        <v>983</v>
      </c>
      <c r="F766" s="2" t="s">
        <v>154</v>
      </c>
      <c r="G766" s="1" t="s">
        <v>417</v>
      </c>
      <c r="H766" s="1">
        <v>31.0</v>
      </c>
      <c r="I766" s="1">
        <v>24.0</v>
      </c>
      <c r="J766" s="1">
        <v>2108.0</v>
      </c>
      <c r="K766" s="1">
        <v>23.4</v>
      </c>
      <c r="L766" s="1">
        <v>11.0</v>
      </c>
      <c r="M766" s="1">
        <v>3.0</v>
      </c>
      <c r="N766" s="1">
        <v>14.0</v>
      </c>
      <c r="O766" s="1">
        <v>11.0</v>
      </c>
      <c r="P766" s="1">
        <v>0.0</v>
      </c>
      <c r="Q766" s="1">
        <v>0.0</v>
      </c>
      <c r="R766" s="1">
        <v>1.0</v>
      </c>
      <c r="S766" s="1">
        <v>0.0</v>
      </c>
      <c r="T766" s="1">
        <v>9.7</v>
      </c>
      <c r="U766" s="1">
        <v>9.7</v>
      </c>
      <c r="V766" s="1">
        <v>3.6</v>
      </c>
      <c r="W766" s="1">
        <v>13.2</v>
      </c>
      <c r="X766" s="1">
        <v>57.0</v>
      </c>
      <c r="Y766" s="1">
        <v>36.0</v>
      </c>
      <c r="Z766" s="1">
        <v>222.0</v>
      </c>
      <c r="AA766" s="1">
        <v>0.47</v>
      </c>
      <c r="AB766" s="1">
        <v>0.13</v>
      </c>
      <c r="AC766" s="1">
        <v>0.6</v>
      </c>
      <c r="AD766" s="1">
        <v>0.47</v>
      </c>
      <c r="AE766" s="1">
        <v>0.6</v>
      </c>
      <c r="AF766" s="1">
        <v>0.41</v>
      </c>
      <c r="AG766" s="1">
        <v>0.15</v>
      </c>
      <c r="AH766" s="1">
        <v>0.56</v>
      </c>
      <c r="AI766" s="1">
        <v>0.41</v>
      </c>
      <c r="AJ766" s="1">
        <v>0.56</v>
      </c>
      <c r="AK766" s="2" t="s">
        <v>28</v>
      </c>
    </row>
    <row r="767" ht="15.75" customHeight="1">
      <c r="A767" s="1">
        <v>56.0</v>
      </c>
      <c r="B767" s="1" t="s">
        <v>63</v>
      </c>
      <c r="C767" s="1">
        <v>27.0</v>
      </c>
      <c r="D767" s="2" t="s">
        <v>640</v>
      </c>
      <c r="E767" s="1" t="s">
        <v>984</v>
      </c>
      <c r="F767" s="2" t="s">
        <v>154</v>
      </c>
      <c r="G767" s="1" t="s">
        <v>41</v>
      </c>
      <c r="H767" s="1">
        <v>37.0</v>
      </c>
      <c r="I767" s="1">
        <v>32.0</v>
      </c>
      <c r="J767" s="1">
        <v>2896.0</v>
      </c>
      <c r="K767" s="1">
        <v>32.2</v>
      </c>
      <c r="L767" s="1">
        <v>23.0</v>
      </c>
      <c r="M767" s="1">
        <v>7.0</v>
      </c>
      <c r="N767" s="1">
        <v>30.0</v>
      </c>
      <c r="O767" s="1">
        <v>22.0</v>
      </c>
      <c r="P767" s="1">
        <v>1.0</v>
      </c>
      <c r="Q767" s="1">
        <v>2.0</v>
      </c>
      <c r="R767" s="1">
        <v>5.0</v>
      </c>
      <c r="S767" s="1">
        <v>0.0</v>
      </c>
      <c r="T767" s="1">
        <v>18.9</v>
      </c>
      <c r="U767" s="1">
        <v>17.3</v>
      </c>
      <c r="V767" s="1">
        <v>9.5</v>
      </c>
      <c r="W767" s="1">
        <v>26.8</v>
      </c>
      <c r="X767" s="1">
        <v>108.0</v>
      </c>
      <c r="Y767" s="1">
        <v>68.0</v>
      </c>
      <c r="Z767" s="1">
        <v>374.0</v>
      </c>
      <c r="AA767" s="1">
        <v>0.71</v>
      </c>
      <c r="AB767" s="1">
        <v>0.22</v>
      </c>
      <c r="AC767" s="1">
        <v>0.93</v>
      </c>
      <c r="AD767" s="1">
        <v>0.68</v>
      </c>
      <c r="AE767" s="1">
        <v>0.9</v>
      </c>
      <c r="AF767" s="1">
        <v>0.59</v>
      </c>
      <c r="AG767" s="1">
        <v>0.3</v>
      </c>
      <c r="AH767" s="1">
        <v>0.88</v>
      </c>
      <c r="AI767" s="1">
        <v>0.54</v>
      </c>
      <c r="AJ767" s="1">
        <v>0.83</v>
      </c>
      <c r="AK767" s="2" t="s">
        <v>28</v>
      </c>
    </row>
    <row r="768" ht="15.75" customHeight="1">
      <c r="A768" s="1">
        <v>56.0</v>
      </c>
      <c r="B768" s="1" t="s">
        <v>65</v>
      </c>
      <c r="C768" s="1">
        <v>28.0</v>
      </c>
      <c r="D768" s="2" t="s">
        <v>640</v>
      </c>
      <c r="E768" s="1" t="s">
        <v>985</v>
      </c>
      <c r="F768" s="2" t="s">
        <v>154</v>
      </c>
      <c r="G768" s="1" t="s">
        <v>41</v>
      </c>
      <c r="H768" s="1">
        <v>28.0</v>
      </c>
      <c r="I768" s="1">
        <v>25.0</v>
      </c>
      <c r="J768" s="1">
        <v>2026.0</v>
      </c>
      <c r="K768" s="1">
        <v>22.5</v>
      </c>
      <c r="L768" s="1">
        <v>18.0</v>
      </c>
      <c r="M768" s="1">
        <v>6.0</v>
      </c>
      <c r="N768" s="1">
        <v>24.0</v>
      </c>
      <c r="O768" s="1">
        <v>17.0</v>
      </c>
      <c r="P768" s="1">
        <v>1.0</v>
      </c>
      <c r="Q768" s="1">
        <v>1.0</v>
      </c>
      <c r="R768" s="1">
        <v>1.0</v>
      </c>
      <c r="S768" s="1">
        <v>0.0</v>
      </c>
      <c r="T768" s="1">
        <v>15.6</v>
      </c>
      <c r="U768" s="1">
        <v>14.8</v>
      </c>
      <c r="V768" s="1">
        <v>5.7</v>
      </c>
      <c r="W768" s="1">
        <v>20.5</v>
      </c>
      <c r="X768" s="1">
        <v>52.0</v>
      </c>
      <c r="Y768" s="1">
        <v>43.0</v>
      </c>
      <c r="Z768" s="1">
        <v>247.0</v>
      </c>
      <c r="AA768" s="1">
        <v>0.8</v>
      </c>
      <c r="AB768" s="1">
        <v>0.27</v>
      </c>
      <c r="AC768" s="1">
        <v>1.07</v>
      </c>
      <c r="AD768" s="1">
        <v>0.76</v>
      </c>
      <c r="AE768" s="1">
        <v>1.02</v>
      </c>
      <c r="AF768" s="1">
        <v>0.69</v>
      </c>
      <c r="AG768" s="1">
        <v>0.25</v>
      </c>
      <c r="AH768" s="1">
        <v>0.94</v>
      </c>
      <c r="AI768" s="1">
        <v>0.66</v>
      </c>
      <c r="AJ768" s="1">
        <v>0.91</v>
      </c>
      <c r="AK768" s="2" t="s">
        <v>28</v>
      </c>
    </row>
    <row r="769" ht="15.75" customHeight="1">
      <c r="A769" s="1">
        <v>56.0</v>
      </c>
      <c r="B769" s="1" t="s">
        <v>67</v>
      </c>
      <c r="C769" s="1">
        <v>29.0</v>
      </c>
      <c r="D769" s="2" t="s">
        <v>640</v>
      </c>
      <c r="E769" s="1" t="s">
        <v>986</v>
      </c>
      <c r="F769" s="2" t="s">
        <v>154</v>
      </c>
      <c r="G769" s="1" t="s">
        <v>41</v>
      </c>
      <c r="H769" s="1">
        <v>37.0</v>
      </c>
      <c r="I769" s="1">
        <v>29.0</v>
      </c>
      <c r="J769" s="1">
        <v>2379.0</v>
      </c>
      <c r="K769" s="1">
        <v>26.4</v>
      </c>
      <c r="L769" s="1">
        <v>15.0</v>
      </c>
      <c r="M769" s="1">
        <v>9.0</v>
      </c>
      <c r="N769" s="1">
        <v>24.0</v>
      </c>
      <c r="O769" s="1">
        <v>14.0</v>
      </c>
      <c r="P769" s="1">
        <v>1.0</v>
      </c>
      <c r="Q769" s="1">
        <v>1.0</v>
      </c>
      <c r="R769" s="1">
        <v>0.0</v>
      </c>
      <c r="S769" s="1">
        <v>0.0</v>
      </c>
      <c r="T769" s="1">
        <v>15.2</v>
      </c>
      <c r="U769" s="1">
        <v>14.4</v>
      </c>
      <c r="V769" s="1">
        <v>5.4</v>
      </c>
      <c r="W769" s="1">
        <v>19.7</v>
      </c>
      <c r="X769" s="1">
        <v>88.0</v>
      </c>
      <c r="Y769" s="1">
        <v>48.0</v>
      </c>
      <c r="Z769" s="1">
        <v>329.0</v>
      </c>
      <c r="AA769" s="1">
        <v>0.57</v>
      </c>
      <c r="AB769" s="1">
        <v>0.34</v>
      </c>
      <c r="AC769" s="1">
        <v>0.91</v>
      </c>
      <c r="AD769" s="1">
        <v>0.53</v>
      </c>
      <c r="AE769" s="1">
        <v>0.87</v>
      </c>
      <c r="AF769" s="1">
        <v>0.57</v>
      </c>
      <c r="AG769" s="1">
        <v>0.2</v>
      </c>
      <c r="AH769" s="1">
        <v>0.78</v>
      </c>
      <c r="AI769" s="1">
        <v>0.54</v>
      </c>
      <c r="AJ769" s="1">
        <v>0.75</v>
      </c>
      <c r="AK769" s="2" t="s">
        <v>28</v>
      </c>
    </row>
    <row r="770" ht="15.75" customHeight="1">
      <c r="A770" s="1">
        <v>56.0</v>
      </c>
      <c r="B770" s="1" t="s">
        <v>69</v>
      </c>
      <c r="C770" s="1">
        <v>30.0</v>
      </c>
      <c r="D770" s="2" t="s">
        <v>640</v>
      </c>
      <c r="E770" s="1" t="s">
        <v>987</v>
      </c>
      <c r="F770" s="2" t="s">
        <v>154</v>
      </c>
      <c r="G770" s="1" t="s">
        <v>226</v>
      </c>
      <c r="H770" s="1">
        <v>24.0</v>
      </c>
      <c r="I770" s="1">
        <v>20.0</v>
      </c>
      <c r="J770" s="1">
        <v>1722.0</v>
      </c>
      <c r="K770" s="1">
        <v>19.1</v>
      </c>
      <c r="L770" s="1">
        <v>10.0</v>
      </c>
      <c r="M770" s="1">
        <v>4.0</v>
      </c>
      <c r="N770" s="1">
        <v>14.0</v>
      </c>
      <c r="O770" s="1">
        <v>7.0</v>
      </c>
      <c r="P770" s="1">
        <v>3.0</v>
      </c>
      <c r="Q770" s="1">
        <v>3.0</v>
      </c>
      <c r="R770" s="1">
        <v>3.0</v>
      </c>
      <c r="S770" s="1">
        <v>0.0</v>
      </c>
      <c r="T770" s="1">
        <v>13.5</v>
      </c>
      <c r="U770" s="1">
        <v>11.2</v>
      </c>
      <c r="V770" s="1">
        <v>4.4</v>
      </c>
      <c r="W770" s="1">
        <v>15.6</v>
      </c>
      <c r="X770" s="1">
        <v>66.0</v>
      </c>
      <c r="Y770" s="1">
        <v>47.0</v>
      </c>
      <c r="Z770" s="1">
        <v>213.0</v>
      </c>
      <c r="AA770" s="1">
        <v>0.52</v>
      </c>
      <c r="AB770" s="1">
        <v>0.21</v>
      </c>
      <c r="AC770" s="1">
        <v>0.73</v>
      </c>
      <c r="AD770" s="1">
        <v>0.37</v>
      </c>
      <c r="AE770" s="1">
        <v>0.57</v>
      </c>
      <c r="AF770" s="1">
        <v>0.71</v>
      </c>
      <c r="AG770" s="1">
        <v>0.23</v>
      </c>
      <c r="AH770" s="1">
        <v>0.94</v>
      </c>
      <c r="AI770" s="1">
        <v>0.58</v>
      </c>
      <c r="AJ770" s="1">
        <v>0.81</v>
      </c>
      <c r="AK770" s="2" t="s">
        <v>28</v>
      </c>
    </row>
    <row r="771" ht="15.75" customHeight="1">
      <c r="A771" s="1">
        <v>56.0</v>
      </c>
      <c r="B771" s="1" t="s">
        <v>73</v>
      </c>
      <c r="C771" s="1">
        <v>31.0</v>
      </c>
      <c r="D771" s="2" t="s">
        <v>640</v>
      </c>
      <c r="E771" s="1" t="s">
        <v>988</v>
      </c>
      <c r="F771" s="2" t="s">
        <v>154</v>
      </c>
      <c r="G771" s="1" t="s">
        <v>105</v>
      </c>
      <c r="H771" s="1">
        <v>25.0</v>
      </c>
      <c r="I771" s="1">
        <v>16.0</v>
      </c>
      <c r="J771" s="1">
        <v>1390.0</v>
      </c>
      <c r="K771" s="1">
        <v>15.4</v>
      </c>
      <c r="L771" s="1">
        <v>2.0</v>
      </c>
      <c r="M771" s="1">
        <v>2.0</v>
      </c>
      <c r="N771" s="1">
        <v>4.0</v>
      </c>
      <c r="O771" s="1">
        <v>2.0</v>
      </c>
      <c r="P771" s="1">
        <v>0.0</v>
      </c>
      <c r="Q771" s="1">
        <v>0.0</v>
      </c>
      <c r="R771" s="1">
        <v>1.0</v>
      </c>
      <c r="S771" s="1">
        <v>0.0</v>
      </c>
      <c r="T771" s="1">
        <v>3.9</v>
      </c>
      <c r="U771" s="1">
        <v>3.9</v>
      </c>
      <c r="V771" s="1">
        <v>1.1</v>
      </c>
      <c r="W771" s="1">
        <v>5.1</v>
      </c>
      <c r="X771" s="1">
        <v>35.0</v>
      </c>
      <c r="Y771" s="1">
        <v>40.0</v>
      </c>
      <c r="Z771" s="1">
        <v>140.0</v>
      </c>
      <c r="AA771" s="1">
        <v>0.13</v>
      </c>
      <c r="AB771" s="1">
        <v>0.13</v>
      </c>
      <c r="AC771" s="1">
        <v>0.26</v>
      </c>
      <c r="AD771" s="1">
        <v>0.13</v>
      </c>
      <c r="AE771" s="1">
        <v>0.26</v>
      </c>
      <c r="AF771" s="1">
        <v>0.25</v>
      </c>
      <c r="AG771" s="1">
        <v>0.07</v>
      </c>
      <c r="AH771" s="1">
        <v>0.33</v>
      </c>
      <c r="AI771" s="1">
        <v>0.25</v>
      </c>
      <c r="AJ771" s="1">
        <v>0.33</v>
      </c>
      <c r="AK771" s="2" t="s">
        <v>28</v>
      </c>
    </row>
    <row r="772" ht="15.75" customHeight="1">
      <c r="A772" s="1">
        <v>56.0</v>
      </c>
      <c r="B772" s="1" t="s">
        <v>101</v>
      </c>
      <c r="C772" s="1">
        <v>32.0</v>
      </c>
      <c r="D772" s="2" t="s">
        <v>640</v>
      </c>
      <c r="E772" s="1" t="s">
        <v>989</v>
      </c>
      <c r="F772" s="2" t="s">
        <v>154</v>
      </c>
      <c r="G772" s="1" t="s">
        <v>155</v>
      </c>
      <c r="H772" s="1">
        <v>2.0</v>
      </c>
      <c r="I772" s="1">
        <v>2.0</v>
      </c>
      <c r="J772" s="1">
        <v>112.0</v>
      </c>
      <c r="K772" s="1">
        <v>1.2</v>
      </c>
      <c r="L772" s="1">
        <v>1.0</v>
      </c>
      <c r="M772" s="1">
        <v>0.0</v>
      </c>
      <c r="N772" s="1">
        <v>1.0</v>
      </c>
      <c r="O772" s="1">
        <v>1.0</v>
      </c>
      <c r="P772" s="1">
        <v>0.0</v>
      </c>
      <c r="Q772" s="1">
        <v>0.0</v>
      </c>
      <c r="R772" s="1">
        <v>0.0</v>
      </c>
      <c r="S772" s="1">
        <v>0.0</v>
      </c>
      <c r="T772" s="1">
        <v>0.4</v>
      </c>
      <c r="U772" s="1">
        <v>0.4</v>
      </c>
      <c r="V772" s="1">
        <v>0.1</v>
      </c>
      <c r="W772" s="1">
        <v>0.5</v>
      </c>
      <c r="X772" s="1">
        <v>3.0</v>
      </c>
      <c r="Y772" s="1">
        <v>3.0</v>
      </c>
      <c r="Z772" s="1">
        <v>13.0</v>
      </c>
      <c r="AA772" s="1">
        <v>0.8</v>
      </c>
      <c r="AB772" s="1">
        <v>0.0</v>
      </c>
      <c r="AC772" s="1">
        <v>0.8</v>
      </c>
      <c r="AD772" s="1">
        <v>0.8</v>
      </c>
      <c r="AE772" s="1">
        <v>0.8</v>
      </c>
      <c r="AF772" s="1">
        <v>0.33</v>
      </c>
      <c r="AG772" s="1">
        <v>0.1</v>
      </c>
      <c r="AH772" s="1">
        <v>0.44</v>
      </c>
      <c r="AI772" s="1">
        <v>0.33</v>
      </c>
      <c r="AJ772" s="1">
        <v>0.44</v>
      </c>
      <c r="AK772" s="2" t="s">
        <v>28</v>
      </c>
    </row>
    <row r="773" ht="15.75" customHeight="1">
      <c r="A773" s="1">
        <v>56.0</v>
      </c>
      <c r="B773" s="1" t="s">
        <v>101</v>
      </c>
      <c r="C773" s="1">
        <v>32.0</v>
      </c>
      <c r="D773" s="2" t="s">
        <v>316</v>
      </c>
      <c r="E773" s="1" t="s">
        <v>990</v>
      </c>
      <c r="F773" s="2" t="s">
        <v>154</v>
      </c>
      <c r="G773" s="1" t="s">
        <v>384</v>
      </c>
      <c r="H773" s="1">
        <v>35.0</v>
      </c>
      <c r="I773" s="1">
        <v>34.0</v>
      </c>
      <c r="J773" s="1">
        <v>2880.0</v>
      </c>
      <c r="K773" s="1">
        <v>32.0</v>
      </c>
      <c r="L773" s="1">
        <v>12.0</v>
      </c>
      <c r="M773" s="1">
        <v>4.0</v>
      </c>
      <c r="N773" s="1">
        <v>16.0</v>
      </c>
      <c r="O773" s="1">
        <v>12.0</v>
      </c>
      <c r="P773" s="1">
        <v>0.0</v>
      </c>
      <c r="Q773" s="1">
        <v>0.0</v>
      </c>
      <c r="R773" s="1">
        <v>2.0</v>
      </c>
      <c r="S773" s="1">
        <v>0.0</v>
      </c>
      <c r="T773" s="1">
        <v>10.9</v>
      </c>
      <c r="U773" s="1">
        <v>10.9</v>
      </c>
      <c r="V773" s="1">
        <v>3.0</v>
      </c>
      <c r="W773" s="1">
        <v>13.9</v>
      </c>
      <c r="X773" s="1">
        <v>74.0</v>
      </c>
      <c r="Y773" s="1">
        <v>52.0</v>
      </c>
      <c r="Z773" s="1">
        <v>242.0</v>
      </c>
      <c r="AA773" s="1">
        <v>0.37</v>
      </c>
      <c r="AB773" s="1">
        <v>0.12</v>
      </c>
      <c r="AC773" s="1">
        <v>0.5</v>
      </c>
      <c r="AD773" s="1">
        <v>0.37</v>
      </c>
      <c r="AE773" s="1">
        <v>0.5</v>
      </c>
      <c r="AF773" s="1">
        <v>0.34</v>
      </c>
      <c r="AG773" s="1">
        <v>0.09</v>
      </c>
      <c r="AH773" s="1">
        <v>0.43</v>
      </c>
      <c r="AI773" s="1">
        <v>0.34</v>
      </c>
      <c r="AJ773" s="1">
        <v>0.43</v>
      </c>
      <c r="AK773" s="2" t="s">
        <v>28</v>
      </c>
    </row>
    <row r="774" ht="15.75" customHeight="1">
      <c r="A774" s="1">
        <v>56.0</v>
      </c>
      <c r="B774" s="1" t="s">
        <v>106</v>
      </c>
      <c r="C774" s="1">
        <v>33.0</v>
      </c>
      <c r="D774" s="2" t="s">
        <v>316</v>
      </c>
      <c r="E774" s="1" t="s">
        <v>991</v>
      </c>
      <c r="F774" s="2" t="s">
        <v>154</v>
      </c>
      <c r="G774" s="1" t="s">
        <v>322</v>
      </c>
      <c r="H774" s="1">
        <v>7.0</v>
      </c>
      <c r="I774" s="1">
        <v>7.0</v>
      </c>
      <c r="J774" s="1">
        <v>587.0</v>
      </c>
      <c r="K774" s="1">
        <v>6.5</v>
      </c>
      <c r="L774" s="1">
        <v>3.0</v>
      </c>
      <c r="M774" s="1">
        <v>0.0</v>
      </c>
      <c r="N774" s="1">
        <v>3.0</v>
      </c>
      <c r="O774" s="1">
        <v>3.0</v>
      </c>
      <c r="P774" s="1">
        <v>0.0</v>
      </c>
      <c r="Q774" s="1">
        <v>0.0</v>
      </c>
      <c r="R774" s="1">
        <v>1.0</v>
      </c>
      <c r="S774" s="1">
        <v>0.0</v>
      </c>
      <c r="T774" s="1">
        <v>3.4</v>
      </c>
      <c r="U774" s="1">
        <v>3.4</v>
      </c>
      <c r="V774" s="1">
        <v>0.5</v>
      </c>
      <c r="W774" s="1">
        <v>3.9</v>
      </c>
      <c r="X774" s="1">
        <v>6.0</v>
      </c>
      <c r="Y774" s="1">
        <v>7.0</v>
      </c>
      <c r="Z774" s="1">
        <v>36.0</v>
      </c>
      <c r="AA774" s="1">
        <v>0.46</v>
      </c>
      <c r="AB774" s="1">
        <v>0.0</v>
      </c>
      <c r="AC774" s="1">
        <v>0.46</v>
      </c>
      <c r="AD774" s="1">
        <v>0.46</v>
      </c>
      <c r="AE774" s="1">
        <v>0.46</v>
      </c>
      <c r="AF774" s="1">
        <v>0.52</v>
      </c>
      <c r="AG774" s="1">
        <v>0.08</v>
      </c>
      <c r="AH774" s="1">
        <v>0.59</v>
      </c>
      <c r="AI774" s="1">
        <v>0.52</v>
      </c>
      <c r="AJ774" s="1">
        <v>0.59</v>
      </c>
      <c r="AK774" s="2" t="s">
        <v>28</v>
      </c>
    </row>
    <row r="775" ht="15.75" customHeight="1">
      <c r="A775" s="1">
        <v>57.0</v>
      </c>
      <c r="B775" s="1" t="s">
        <v>57</v>
      </c>
      <c r="C775" s="1">
        <v>20.0</v>
      </c>
      <c r="D775" s="2" t="s">
        <v>532</v>
      </c>
      <c r="E775" s="1" t="s">
        <v>992</v>
      </c>
      <c r="F775" s="2" t="s">
        <v>32</v>
      </c>
      <c r="G775" s="1" t="s">
        <v>41</v>
      </c>
      <c r="H775" s="1">
        <v>26.0</v>
      </c>
      <c r="I775" s="1">
        <v>8.0</v>
      </c>
      <c r="J775" s="1">
        <v>958.0</v>
      </c>
      <c r="K775" s="1">
        <v>10.6</v>
      </c>
      <c r="L775" s="1">
        <v>5.0</v>
      </c>
      <c r="M775" s="1">
        <v>4.0</v>
      </c>
      <c r="N775" s="1">
        <v>9.0</v>
      </c>
      <c r="O775" s="1">
        <v>5.0</v>
      </c>
      <c r="P775" s="1">
        <v>0.0</v>
      </c>
      <c r="Q775" s="1">
        <v>0.0</v>
      </c>
      <c r="R775" s="1">
        <v>7.0</v>
      </c>
      <c r="S775" s="1">
        <v>0.0</v>
      </c>
      <c r="AA775" s="1">
        <v>0.47</v>
      </c>
      <c r="AB775" s="1">
        <v>0.38</v>
      </c>
      <c r="AC775" s="1">
        <v>0.85</v>
      </c>
      <c r="AD775" s="1">
        <v>0.47</v>
      </c>
      <c r="AE775" s="1">
        <v>0.85</v>
      </c>
      <c r="AK775" s="2" t="s">
        <v>28</v>
      </c>
    </row>
    <row r="776" ht="15.75" customHeight="1">
      <c r="A776" s="1">
        <v>57.0</v>
      </c>
      <c r="B776" s="1" t="s">
        <v>59</v>
      </c>
      <c r="C776" s="1">
        <v>21.0</v>
      </c>
      <c r="D776" s="2" t="s">
        <v>532</v>
      </c>
      <c r="E776" s="1" t="s">
        <v>993</v>
      </c>
      <c r="F776" s="2" t="s">
        <v>32</v>
      </c>
      <c r="G776" s="1" t="s">
        <v>41</v>
      </c>
      <c r="H776" s="1">
        <v>31.0</v>
      </c>
      <c r="I776" s="1">
        <v>10.0</v>
      </c>
      <c r="J776" s="1">
        <v>1229.0</v>
      </c>
      <c r="K776" s="1">
        <v>13.7</v>
      </c>
      <c r="L776" s="1">
        <v>4.0</v>
      </c>
      <c r="M776" s="1">
        <v>8.0</v>
      </c>
      <c r="N776" s="1">
        <v>12.0</v>
      </c>
      <c r="O776" s="1">
        <v>4.0</v>
      </c>
      <c r="P776" s="1">
        <v>0.0</v>
      </c>
      <c r="Q776" s="1">
        <v>0.0</v>
      </c>
      <c r="R776" s="1">
        <v>6.0</v>
      </c>
      <c r="S776" s="1">
        <v>0.0</v>
      </c>
      <c r="AA776" s="1">
        <v>0.29</v>
      </c>
      <c r="AB776" s="1">
        <v>0.59</v>
      </c>
      <c r="AC776" s="1">
        <v>0.88</v>
      </c>
      <c r="AD776" s="1">
        <v>0.29</v>
      </c>
      <c r="AE776" s="1">
        <v>0.88</v>
      </c>
      <c r="AK776" s="2" t="s">
        <v>28</v>
      </c>
    </row>
    <row r="777" ht="15.75" customHeight="1">
      <c r="A777" s="1">
        <v>57.0</v>
      </c>
      <c r="B777" s="1" t="s">
        <v>61</v>
      </c>
      <c r="C777" s="1">
        <v>22.0</v>
      </c>
      <c r="D777" s="2" t="s">
        <v>532</v>
      </c>
      <c r="E777" s="1" t="s">
        <v>994</v>
      </c>
      <c r="F777" s="2" t="s">
        <v>32</v>
      </c>
      <c r="G777" s="1" t="s">
        <v>38</v>
      </c>
      <c r="H777" s="1">
        <v>37.0</v>
      </c>
      <c r="I777" s="1">
        <v>27.0</v>
      </c>
      <c r="J777" s="1">
        <v>2253.0</v>
      </c>
      <c r="K777" s="1">
        <v>25.0</v>
      </c>
      <c r="L777" s="1">
        <v>8.0</v>
      </c>
      <c r="M777" s="1">
        <v>4.0</v>
      </c>
      <c r="N777" s="1">
        <v>12.0</v>
      </c>
      <c r="O777" s="1">
        <v>8.0</v>
      </c>
      <c r="P777" s="1">
        <v>0.0</v>
      </c>
      <c r="Q777" s="1">
        <v>0.0</v>
      </c>
      <c r="R777" s="1">
        <v>4.0</v>
      </c>
      <c r="S777" s="1">
        <v>1.0</v>
      </c>
      <c r="T777" s="1">
        <v>5.9</v>
      </c>
      <c r="U777" s="1">
        <v>5.9</v>
      </c>
      <c r="V777" s="1">
        <v>2.7</v>
      </c>
      <c r="W777" s="1">
        <v>8.5</v>
      </c>
      <c r="X777" s="1">
        <v>91.0</v>
      </c>
      <c r="Y777" s="1">
        <v>85.0</v>
      </c>
      <c r="Z777" s="1">
        <v>163.0</v>
      </c>
      <c r="AA777" s="1">
        <v>0.32</v>
      </c>
      <c r="AB777" s="1">
        <v>0.16</v>
      </c>
      <c r="AC777" s="1">
        <v>0.48</v>
      </c>
      <c r="AD777" s="1">
        <v>0.32</v>
      </c>
      <c r="AE777" s="1">
        <v>0.48</v>
      </c>
      <c r="AF777" s="1">
        <v>0.23</v>
      </c>
      <c r="AG777" s="1">
        <v>0.11</v>
      </c>
      <c r="AH777" s="1">
        <v>0.34</v>
      </c>
      <c r="AI777" s="1">
        <v>0.23</v>
      </c>
      <c r="AJ777" s="1">
        <v>0.34</v>
      </c>
      <c r="AK777" s="2" t="s">
        <v>28</v>
      </c>
    </row>
    <row r="778" ht="15.75" customHeight="1">
      <c r="A778" s="1">
        <v>57.0</v>
      </c>
      <c r="B778" s="1" t="s">
        <v>63</v>
      </c>
      <c r="C778" s="1">
        <v>23.0</v>
      </c>
      <c r="D778" s="2" t="s">
        <v>532</v>
      </c>
      <c r="E778" s="1" t="s">
        <v>995</v>
      </c>
      <c r="F778" s="2" t="s">
        <v>32</v>
      </c>
      <c r="G778" s="1" t="s">
        <v>38</v>
      </c>
      <c r="H778" s="1">
        <v>36.0</v>
      </c>
      <c r="I778" s="1">
        <v>20.0</v>
      </c>
      <c r="J778" s="1">
        <v>1919.0</v>
      </c>
      <c r="K778" s="1">
        <v>21.3</v>
      </c>
      <c r="L778" s="1">
        <v>3.0</v>
      </c>
      <c r="M778" s="1">
        <v>2.0</v>
      </c>
      <c r="N778" s="1">
        <v>5.0</v>
      </c>
      <c r="O778" s="1">
        <v>3.0</v>
      </c>
      <c r="P778" s="1">
        <v>0.0</v>
      </c>
      <c r="Q778" s="1">
        <v>0.0</v>
      </c>
      <c r="R778" s="1">
        <v>7.0</v>
      </c>
      <c r="S778" s="1">
        <v>1.0</v>
      </c>
      <c r="T778" s="1">
        <v>2.2</v>
      </c>
      <c r="U778" s="1">
        <v>2.2</v>
      </c>
      <c r="V778" s="1">
        <v>4.6</v>
      </c>
      <c r="W778" s="1">
        <v>6.8</v>
      </c>
      <c r="X778" s="1">
        <v>71.0</v>
      </c>
      <c r="Y778" s="1">
        <v>77.0</v>
      </c>
      <c r="Z778" s="1">
        <v>151.0</v>
      </c>
      <c r="AA778" s="1">
        <v>0.14</v>
      </c>
      <c r="AB778" s="1">
        <v>0.09</v>
      </c>
      <c r="AC778" s="1">
        <v>0.23</v>
      </c>
      <c r="AD778" s="1">
        <v>0.14</v>
      </c>
      <c r="AE778" s="1">
        <v>0.23</v>
      </c>
      <c r="AF778" s="1">
        <v>0.1</v>
      </c>
      <c r="AG778" s="1">
        <v>0.22</v>
      </c>
      <c r="AH778" s="1">
        <v>0.32</v>
      </c>
      <c r="AI778" s="1">
        <v>0.1</v>
      </c>
      <c r="AJ778" s="1">
        <v>0.32</v>
      </c>
      <c r="AK778" s="2" t="s">
        <v>28</v>
      </c>
    </row>
    <row r="779" ht="15.75" customHeight="1">
      <c r="A779" s="1">
        <v>57.0</v>
      </c>
      <c r="B779" s="1" t="s">
        <v>65</v>
      </c>
      <c r="C779" s="1">
        <v>24.0</v>
      </c>
      <c r="D779" s="2" t="s">
        <v>532</v>
      </c>
      <c r="E779" s="1" t="s">
        <v>996</v>
      </c>
      <c r="F779" s="2" t="s">
        <v>32</v>
      </c>
      <c r="G779" s="1" t="s">
        <v>41</v>
      </c>
      <c r="H779" s="1">
        <v>33.0</v>
      </c>
      <c r="I779" s="1">
        <v>22.0</v>
      </c>
      <c r="J779" s="1">
        <v>2061.0</v>
      </c>
      <c r="K779" s="1">
        <v>22.9</v>
      </c>
      <c r="L779" s="1">
        <v>5.0</v>
      </c>
      <c r="M779" s="1">
        <v>6.0</v>
      </c>
      <c r="N779" s="1">
        <v>11.0</v>
      </c>
      <c r="O779" s="1">
        <v>5.0</v>
      </c>
      <c r="P779" s="1">
        <v>0.0</v>
      </c>
      <c r="Q779" s="1">
        <v>0.0</v>
      </c>
      <c r="R779" s="1">
        <v>5.0</v>
      </c>
      <c r="S779" s="1">
        <v>0.0</v>
      </c>
      <c r="T779" s="1">
        <v>6.4</v>
      </c>
      <c r="U779" s="1">
        <v>6.4</v>
      </c>
      <c r="V779" s="1">
        <v>4.6</v>
      </c>
      <c r="W779" s="1">
        <v>11.1</v>
      </c>
      <c r="X779" s="1">
        <v>54.0</v>
      </c>
      <c r="Y779" s="1">
        <v>53.0</v>
      </c>
      <c r="Z779" s="1">
        <v>141.0</v>
      </c>
      <c r="AA779" s="1">
        <v>0.22</v>
      </c>
      <c r="AB779" s="1">
        <v>0.26</v>
      </c>
      <c r="AC779" s="1">
        <v>0.48</v>
      </c>
      <c r="AD779" s="1">
        <v>0.22</v>
      </c>
      <c r="AE779" s="1">
        <v>0.48</v>
      </c>
      <c r="AF779" s="1">
        <v>0.28</v>
      </c>
      <c r="AG779" s="1">
        <v>0.2</v>
      </c>
      <c r="AH779" s="1">
        <v>0.48</v>
      </c>
      <c r="AI779" s="1">
        <v>0.28</v>
      </c>
      <c r="AJ779" s="1">
        <v>0.48</v>
      </c>
      <c r="AK779" s="2" t="s">
        <v>28</v>
      </c>
    </row>
    <row r="780" ht="15.75" customHeight="1">
      <c r="A780" s="1">
        <v>57.0</v>
      </c>
      <c r="B780" s="1" t="s">
        <v>67</v>
      </c>
      <c r="C780" s="1">
        <v>25.0</v>
      </c>
      <c r="D780" s="2" t="s">
        <v>532</v>
      </c>
      <c r="E780" s="1" t="s">
        <v>997</v>
      </c>
      <c r="F780" s="2" t="s">
        <v>32</v>
      </c>
      <c r="G780" s="1" t="s">
        <v>33</v>
      </c>
      <c r="H780" s="1">
        <v>38.0</v>
      </c>
      <c r="I780" s="1">
        <v>29.0</v>
      </c>
      <c r="J780" s="1">
        <v>2393.0</v>
      </c>
      <c r="K780" s="1">
        <v>26.6</v>
      </c>
      <c r="L780" s="1">
        <v>9.0</v>
      </c>
      <c r="M780" s="1">
        <v>8.0</v>
      </c>
      <c r="N780" s="1">
        <v>17.0</v>
      </c>
      <c r="O780" s="1">
        <v>9.0</v>
      </c>
      <c r="P780" s="1">
        <v>0.0</v>
      </c>
      <c r="Q780" s="1">
        <v>0.0</v>
      </c>
      <c r="R780" s="1">
        <v>3.0</v>
      </c>
      <c r="S780" s="1">
        <v>0.0</v>
      </c>
      <c r="T780" s="1">
        <v>7.8</v>
      </c>
      <c r="U780" s="1">
        <v>7.7</v>
      </c>
      <c r="V780" s="1">
        <v>5.7</v>
      </c>
      <c r="W780" s="1">
        <v>13.4</v>
      </c>
      <c r="X780" s="1">
        <v>64.0</v>
      </c>
      <c r="Y780" s="1">
        <v>84.0</v>
      </c>
      <c r="Z780" s="1">
        <v>186.0</v>
      </c>
      <c r="AA780" s="1">
        <v>0.34</v>
      </c>
      <c r="AB780" s="1">
        <v>0.3</v>
      </c>
      <c r="AC780" s="1">
        <v>0.64</v>
      </c>
      <c r="AD780" s="1">
        <v>0.34</v>
      </c>
      <c r="AE780" s="1">
        <v>0.64</v>
      </c>
      <c r="AF780" s="1">
        <v>0.29</v>
      </c>
      <c r="AG780" s="1">
        <v>0.21</v>
      </c>
      <c r="AH780" s="1">
        <v>0.51</v>
      </c>
      <c r="AI780" s="1">
        <v>0.29</v>
      </c>
      <c r="AJ780" s="1">
        <v>0.51</v>
      </c>
      <c r="AK780" s="2" t="s">
        <v>28</v>
      </c>
    </row>
    <row r="781" ht="15.75" customHeight="1">
      <c r="A781" s="1">
        <v>57.0</v>
      </c>
      <c r="B781" s="1" t="s">
        <v>69</v>
      </c>
      <c r="C781" s="1">
        <v>26.0</v>
      </c>
      <c r="D781" s="2" t="s">
        <v>532</v>
      </c>
      <c r="E781" s="1" t="s">
        <v>998</v>
      </c>
      <c r="F781" s="2" t="s">
        <v>32</v>
      </c>
      <c r="G781" s="1" t="s">
        <v>41</v>
      </c>
      <c r="H781" s="1">
        <v>36.0</v>
      </c>
      <c r="I781" s="1">
        <v>21.0</v>
      </c>
      <c r="J781" s="1">
        <v>1856.0</v>
      </c>
      <c r="K781" s="1">
        <v>20.6</v>
      </c>
      <c r="L781" s="1">
        <v>12.0</v>
      </c>
      <c r="M781" s="1">
        <v>5.0</v>
      </c>
      <c r="N781" s="1">
        <v>17.0</v>
      </c>
      <c r="O781" s="1">
        <v>12.0</v>
      </c>
      <c r="P781" s="1">
        <v>0.0</v>
      </c>
      <c r="Q781" s="1">
        <v>0.0</v>
      </c>
      <c r="R781" s="1">
        <v>3.0</v>
      </c>
      <c r="S781" s="1">
        <v>1.0</v>
      </c>
      <c r="T781" s="1">
        <v>7.3</v>
      </c>
      <c r="U781" s="1">
        <v>7.3</v>
      </c>
      <c r="V781" s="1">
        <v>3.7</v>
      </c>
      <c r="W781" s="1">
        <v>11.0</v>
      </c>
      <c r="X781" s="1">
        <v>38.0</v>
      </c>
      <c r="Y781" s="1">
        <v>65.0</v>
      </c>
      <c r="Z781" s="1">
        <v>149.0</v>
      </c>
      <c r="AA781" s="1">
        <v>0.58</v>
      </c>
      <c r="AB781" s="1">
        <v>0.24</v>
      </c>
      <c r="AC781" s="1">
        <v>0.82</v>
      </c>
      <c r="AD781" s="1">
        <v>0.58</v>
      </c>
      <c r="AE781" s="1">
        <v>0.82</v>
      </c>
      <c r="AF781" s="1">
        <v>0.35</v>
      </c>
      <c r="AG781" s="1">
        <v>0.18</v>
      </c>
      <c r="AH781" s="1">
        <v>0.53</v>
      </c>
      <c r="AI781" s="1">
        <v>0.35</v>
      </c>
      <c r="AJ781" s="1">
        <v>0.53</v>
      </c>
      <c r="AK781" s="2" t="s">
        <v>28</v>
      </c>
    </row>
    <row r="782" ht="15.75" customHeight="1">
      <c r="A782" s="1">
        <v>57.0</v>
      </c>
      <c r="B782" s="1" t="s">
        <v>73</v>
      </c>
      <c r="C782" s="1">
        <v>27.0</v>
      </c>
      <c r="D782" s="2" t="s">
        <v>532</v>
      </c>
      <c r="E782" s="1" t="s">
        <v>999</v>
      </c>
      <c r="F782" s="2" t="s">
        <v>32</v>
      </c>
      <c r="G782" s="1" t="s">
        <v>41</v>
      </c>
      <c r="H782" s="1">
        <v>35.0</v>
      </c>
      <c r="I782" s="1">
        <v>13.0</v>
      </c>
      <c r="J782" s="1">
        <v>1455.0</v>
      </c>
      <c r="K782" s="1">
        <v>16.2</v>
      </c>
      <c r="L782" s="1">
        <v>9.0</v>
      </c>
      <c r="M782" s="1">
        <v>1.0</v>
      </c>
      <c r="N782" s="1">
        <v>10.0</v>
      </c>
      <c r="O782" s="1">
        <v>9.0</v>
      </c>
      <c r="P782" s="1">
        <v>0.0</v>
      </c>
      <c r="Q782" s="1">
        <v>0.0</v>
      </c>
      <c r="R782" s="1">
        <v>3.0</v>
      </c>
      <c r="S782" s="1">
        <v>1.0</v>
      </c>
      <c r="T782" s="1">
        <v>7.1</v>
      </c>
      <c r="U782" s="1">
        <v>7.1</v>
      </c>
      <c r="V782" s="1">
        <v>3.5</v>
      </c>
      <c r="W782" s="1">
        <v>10.7</v>
      </c>
      <c r="X782" s="1">
        <v>44.0</v>
      </c>
      <c r="Y782" s="1">
        <v>58.0</v>
      </c>
      <c r="Z782" s="1">
        <v>142.0</v>
      </c>
      <c r="AA782" s="1">
        <v>0.56</v>
      </c>
      <c r="AB782" s="1">
        <v>0.06</v>
      </c>
      <c r="AC782" s="1">
        <v>0.62</v>
      </c>
      <c r="AD782" s="1">
        <v>0.56</v>
      </c>
      <c r="AE782" s="1">
        <v>0.62</v>
      </c>
      <c r="AF782" s="1">
        <v>0.44</v>
      </c>
      <c r="AG782" s="1">
        <v>0.22</v>
      </c>
      <c r="AH782" s="1">
        <v>0.66</v>
      </c>
      <c r="AI782" s="1">
        <v>0.44</v>
      </c>
      <c r="AJ782" s="1">
        <v>0.66</v>
      </c>
      <c r="AK782" s="2" t="s">
        <v>28</v>
      </c>
    </row>
    <row r="783" ht="15.75" customHeight="1">
      <c r="A783" s="1">
        <v>57.0</v>
      </c>
      <c r="B783" s="1" t="s">
        <v>101</v>
      </c>
      <c r="C783" s="1">
        <v>28.0</v>
      </c>
      <c r="D783" s="2" t="s">
        <v>532</v>
      </c>
      <c r="E783" s="1" t="s">
        <v>1000</v>
      </c>
      <c r="F783" s="2" t="s">
        <v>32</v>
      </c>
      <c r="G783" s="1" t="s">
        <v>155</v>
      </c>
      <c r="H783" s="1">
        <v>32.0</v>
      </c>
      <c r="I783" s="1">
        <v>14.0</v>
      </c>
      <c r="J783" s="1">
        <v>1528.0</v>
      </c>
      <c r="K783" s="1">
        <v>17.0</v>
      </c>
      <c r="L783" s="1">
        <v>9.0</v>
      </c>
      <c r="M783" s="1">
        <v>2.0</v>
      </c>
      <c r="N783" s="1">
        <v>11.0</v>
      </c>
      <c r="O783" s="1">
        <v>8.0</v>
      </c>
      <c r="P783" s="1">
        <v>1.0</v>
      </c>
      <c r="Q783" s="1">
        <v>1.0</v>
      </c>
      <c r="R783" s="1">
        <v>3.0</v>
      </c>
      <c r="S783" s="1">
        <v>0.0</v>
      </c>
      <c r="T783" s="1">
        <v>7.9</v>
      </c>
      <c r="U783" s="1">
        <v>7.1</v>
      </c>
      <c r="V783" s="1">
        <v>3.6</v>
      </c>
      <c r="W783" s="1">
        <v>10.8</v>
      </c>
      <c r="X783" s="1">
        <v>40.0</v>
      </c>
      <c r="Y783" s="1">
        <v>61.0</v>
      </c>
      <c r="Z783" s="1">
        <v>128.0</v>
      </c>
      <c r="AA783" s="1">
        <v>0.53</v>
      </c>
      <c r="AB783" s="1">
        <v>0.12</v>
      </c>
      <c r="AC783" s="1">
        <v>0.65</v>
      </c>
      <c r="AD783" s="1">
        <v>0.47</v>
      </c>
      <c r="AE783" s="1">
        <v>0.59</v>
      </c>
      <c r="AF783" s="1">
        <v>0.47</v>
      </c>
      <c r="AG783" s="1">
        <v>0.21</v>
      </c>
      <c r="AH783" s="1">
        <v>0.68</v>
      </c>
      <c r="AI783" s="1">
        <v>0.42</v>
      </c>
      <c r="AJ783" s="1">
        <v>0.63</v>
      </c>
      <c r="AK783" s="2" t="s">
        <v>28</v>
      </c>
    </row>
    <row r="784" ht="15.75" customHeight="1">
      <c r="A784" s="1">
        <v>57.0</v>
      </c>
      <c r="B784" s="1" t="s">
        <v>106</v>
      </c>
      <c r="C784" s="1">
        <v>29.0</v>
      </c>
      <c r="D784" s="2" t="s">
        <v>532</v>
      </c>
      <c r="E784" s="1" t="s">
        <v>1001</v>
      </c>
      <c r="F784" s="2" t="s">
        <v>32</v>
      </c>
      <c r="G784" s="1" t="s">
        <v>41</v>
      </c>
      <c r="H784" s="1">
        <v>15.0</v>
      </c>
      <c r="I784" s="1">
        <v>2.0</v>
      </c>
      <c r="J784" s="1">
        <v>423.0</v>
      </c>
      <c r="K784" s="1">
        <v>4.7</v>
      </c>
      <c r="L784" s="1">
        <v>2.0</v>
      </c>
      <c r="M784" s="1">
        <v>1.0</v>
      </c>
      <c r="N784" s="1">
        <v>3.0</v>
      </c>
      <c r="O784" s="1">
        <v>2.0</v>
      </c>
      <c r="P784" s="1">
        <v>0.0</v>
      </c>
      <c r="Q784" s="1">
        <v>0.0</v>
      </c>
      <c r="R784" s="1">
        <v>2.0</v>
      </c>
      <c r="S784" s="1">
        <v>0.0</v>
      </c>
      <c r="T784" s="1">
        <v>3.2</v>
      </c>
      <c r="U784" s="1">
        <v>3.2</v>
      </c>
      <c r="V784" s="1">
        <v>1.1</v>
      </c>
      <c r="W784" s="1">
        <v>4.3</v>
      </c>
      <c r="X784" s="1">
        <v>13.0</v>
      </c>
      <c r="Y784" s="1">
        <v>12.0</v>
      </c>
      <c r="Z784" s="1">
        <v>46.0</v>
      </c>
      <c r="AA784" s="1">
        <v>0.43</v>
      </c>
      <c r="AB784" s="1">
        <v>0.21</v>
      </c>
      <c r="AC784" s="1">
        <v>0.64</v>
      </c>
      <c r="AD784" s="1">
        <v>0.43</v>
      </c>
      <c r="AE784" s="1">
        <v>0.64</v>
      </c>
      <c r="AF784" s="1">
        <v>0.68</v>
      </c>
      <c r="AG784" s="1">
        <v>0.24</v>
      </c>
      <c r="AH784" s="1">
        <v>0.92</v>
      </c>
      <c r="AI784" s="1">
        <v>0.68</v>
      </c>
      <c r="AJ784" s="1">
        <v>0.92</v>
      </c>
      <c r="AK784" s="2" t="s">
        <v>28</v>
      </c>
    </row>
    <row r="785" ht="15.75" customHeight="1">
      <c r="A785" s="1">
        <v>58.0</v>
      </c>
      <c r="B785" s="1" t="s">
        <v>52</v>
      </c>
      <c r="C785" s="1">
        <v>17.0</v>
      </c>
      <c r="D785" s="2" t="s">
        <v>1002</v>
      </c>
      <c r="E785" s="1" t="s">
        <v>1003</v>
      </c>
      <c r="F785" s="2" t="s">
        <v>375</v>
      </c>
      <c r="G785" s="1" t="s">
        <v>41</v>
      </c>
      <c r="H785" s="1">
        <v>7.0</v>
      </c>
      <c r="I785" s="1">
        <v>1.0</v>
      </c>
      <c r="J785" s="1">
        <v>156.0</v>
      </c>
      <c r="K785" s="1">
        <v>1.7</v>
      </c>
      <c r="L785" s="1">
        <v>0.0</v>
      </c>
      <c r="M785" s="1">
        <v>1.0</v>
      </c>
      <c r="N785" s="1">
        <v>1.0</v>
      </c>
      <c r="O785" s="1">
        <v>0.0</v>
      </c>
      <c r="P785" s="1">
        <v>0.0</v>
      </c>
      <c r="Q785" s="1">
        <v>0.0</v>
      </c>
      <c r="R785" s="1">
        <v>0.0</v>
      </c>
      <c r="S785" s="1">
        <v>0.0</v>
      </c>
      <c r="AA785" s="1">
        <v>0.0</v>
      </c>
      <c r="AB785" s="1">
        <v>0.58</v>
      </c>
      <c r="AC785" s="1">
        <v>0.58</v>
      </c>
      <c r="AD785" s="1">
        <v>0.0</v>
      </c>
      <c r="AE785" s="1">
        <v>0.58</v>
      </c>
    </row>
    <row r="786" ht="15.75" customHeight="1">
      <c r="A786" s="1">
        <v>58.0</v>
      </c>
      <c r="B786" s="1" t="s">
        <v>54</v>
      </c>
      <c r="C786" s="1">
        <v>18.0</v>
      </c>
      <c r="D786" s="2" t="s">
        <v>1002</v>
      </c>
      <c r="E786" s="1" t="s">
        <v>1004</v>
      </c>
      <c r="F786" s="2" t="s">
        <v>72</v>
      </c>
      <c r="G786" s="1" t="s">
        <v>412</v>
      </c>
      <c r="H786" s="1">
        <v>25.0</v>
      </c>
      <c r="I786" s="1">
        <v>6.0</v>
      </c>
      <c r="J786" s="1">
        <v>729.0</v>
      </c>
      <c r="K786" s="1">
        <v>8.1</v>
      </c>
      <c r="L786" s="1">
        <v>1.0</v>
      </c>
      <c r="M786" s="1">
        <v>4.0</v>
      </c>
      <c r="N786" s="1">
        <v>5.0</v>
      </c>
      <c r="O786" s="1">
        <v>1.0</v>
      </c>
      <c r="P786" s="1">
        <v>0.0</v>
      </c>
      <c r="Q786" s="1">
        <v>0.0</v>
      </c>
      <c r="R786" s="1">
        <v>1.0</v>
      </c>
      <c r="S786" s="1">
        <v>0.0</v>
      </c>
      <c r="AA786" s="1">
        <v>0.12</v>
      </c>
      <c r="AB786" s="1">
        <v>0.49</v>
      </c>
      <c r="AC786" s="1">
        <v>0.62</v>
      </c>
      <c r="AD786" s="1">
        <v>0.12</v>
      </c>
      <c r="AE786" s="1">
        <v>0.62</v>
      </c>
      <c r="AK786" s="2" t="s">
        <v>28</v>
      </c>
    </row>
    <row r="787" ht="15.75" customHeight="1">
      <c r="A787" s="1">
        <v>58.0</v>
      </c>
      <c r="B787" s="1" t="s">
        <v>57</v>
      </c>
      <c r="C787" s="1">
        <v>19.0</v>
      </c>
      <c r="D787" s="2" t="s">
        <v>132</v>
      </c>
      <c r="E787" s="1" t="s">
        <v>1005</v>
      </c>
      <c r="F787" s="2" t="s">
        <v>72</v>
      </c>
      <c r="G787" s="1" t="s">
        <v>41</v>
      </c>
      <c r="H787" s="1">
        <v>26.0</v>
      </c>
      <c r="I787" s="1">
        <v>20.0</v>
      </c>
      <c r="J787" s="1">
        <v>1805.0</v>
      </c>
      <c r="K787" s="1">
        <v>20.1</v>
      </c>
      <c r="L787" s="1">
        <v>5.0</v>
      </c>
      <c r="M787" s="1">
        <v>3.0</v>
      </c>
      <c r="N787" s="1">
        <v>8.0</v>
      </c>
      <c r="O787" s="1">
        <v>5.0</v>
      </c>
      <c r="P787" s="1">
        <v>0.0</v>
      </c>
      <c r="Q787" s="1">
        <v>0.0</v>
      </c>
      <c r="R787" s="1">
        <v>1.0</v>
      </c>
      <c r="S787" s="1">
        <v>0.0</v>
      </c>
      <c r="AA787" s="1">
        <v>0.25</v>
      </c>
      <c r="AB787" s="1">
        <v>0.15</v>
      </c>
      <c r="AC787" s="1">
        <v>0.4</v>
      </c>
      <c r="AD787" s="1">
        <v>0.25</v>
      </c>
      <c r="AE787" s="1">
        <v>0.4</v>
      </c>
      <c r="AK787" s="2" t="s">
        <v>28</v>
      </c>
    </row>
    <row r="788" ht="15.75" customHeight="1">
      <c r="A788" s="1">
        <v>58.0</v>
      </c>
      <c r="B788" s="1" t="s">
        <v>59</v>
      </c>
      <c r="C788" s="1">
        <v>20.0</v>
      </c>
      <c r="D788" s="2" t="s">
        <v>132</v>
      </c>
      <c r="E788" s="1" t="s">
        <v>1006</v>
      </c>
      <c r="F788" s="2" t="s">
        <v>72</v>
      </c>
      <c r="G788" s="1" t="s">
        <v>33</v>
      </c>
      <c r="H788" s="1">
        <v>34.0</v>
      </c>
      <c r="I788" s="1">
        <v>28.0</v>
      </c>
      <c r="J788" s="1">
        <v>2610.0</v>
      </c>
      <c r="K788" s="1">
        <v>29.0</v>
      </c>
      <c r="L788" s="1">
        <v>9.0</v>
      </c>
      <c r="M788" s="1">
        <v>11.0</v>
      </c>
      <c r="N788" s="1">
        <v>20.0</v>
      </c>
      <c r="O788" s="1">
        <v>9.0</v>
      </c>
      <c r="P788" s="1">
        <v>0.0</v>
      </c>
      <c r="Q788" s="1">
        <v>0.0</v>
      </c>
      <c r="R788" s="1">
        <v>1.0</v>
      </c>
      <c r="S788" s="1">
        <v>0.0</v>
      </c>
      <c r="AA788" s="1">
        <v>0.31</v>
      </c>
      <c r="AB788" s="1">
        <v>0.38</v>
      </c>
      <c r="AC788" s="1">
        <v>0.69</v>
      </c>
      <c r="AD788" s="1">
        <v>0.31</v>
      </c>
      <c r="AE788" s="1">
        <v>0.69</v>
      </c>
      <c r="AK788" s="2" t="s">
        <v>28</v>
      </c>
    </row>
    <row r="789" ht="15.75" customHeight="1">
      <c r="A789" s="1">
        <v>58.0</v>
      </c>
      <c r="B789" s="1" t="s">
        <v>61</v>
      </c>
      <c r="C789" s="1">
        <v>21.0</v>
      </c>
      <c r="D789" s="2" t="s">
        <v>132</v>
      </c>
      <c r="E789" s="1" t="s">
        <v>1007</v>
      </c>
      <c r="F789" s="2" t="s">
        <v>72</v>
      </c>
      <c r="G789" s="1" t="s">
        <v>38</v>
      </c>
      <c r="H789" s="1">
        <v>30.0</v>
      </c>
      <c r="I789" s="1">
        <v>27.0</v>
      </c>
      <c r="J789" s="1">
        <v>2378.0</v>
      </c>
      <c r="K789" s="1">
        <v>26.4</v>
      </c>
      <c r="L789" s="1">
        <v>2.0</v>
      </c>
      <c r="M789" s="1">
        <v>8.0</v>
      </c>
      <c r="N789" s="1">
        <v>10.0</v>
      </c>
      <c r="O789" s="1">
        <v>2.0</v>
      </c>
      <c r="P789" s="1">
        <v>0.0</v>
      </c>
      <c r="Q789" s="1">
        <v>0.0</v>
      </c>
      <c r="R789" s="1">
        <v>1.0</v>
      </c>
      <c r="S789" s="1">
        <v>0.0</v>
      </c>
      <c r="T789" s="1">
        <v>3.7</v>
      </c>
      <c r="U789" s="1">
        <v>3.7</v>
      </c>
      <c r="V789" s="1">
        <v>6.9</v>
      </c>
      <c r="W789" s="1">
        <v>10.5</v>
      </c>
      <c r="X789" s="1">
        <v>93.0</v>
      </c>
      <c r="Y789" s="1">
        <v>182.0</v>
      </c>
      <c r="Z789" s="1">
        <v>163.0</v>
      </c>
      <c r="AA789" s="1">
        <v>0.08</v>
      </c>
      <c r="AB789" s="1">
        <v>0.3</v>
      </c>
      <c r="AC789" s="1">
        <v>0.38</v>
      </c>
      <c r="AD789" s="1">
        <v>0.08</v>
      </c>
      <c r="AE789" s="1">
        <v>0.38</v>
      </c>
      <c r="AF789" s="1">
        <v>0.14</v>
      </c>
      <c r="AG789" s="1">
        <v>0.26</v>
      </c>
      <c r="AH789" s="1">
        <v>0.4</v>
      </c>
      <c r="AI789" s="1">
        <v>0.14</v>
      </c>
      <c r="AJ789" s="1">
        <v>0.4</v>
      </c>
      <c r="AK789" s="2" t="s">
        <v>28</v>
      </c>
    </row>
    <row r="790" ht="15.75" customHeight="1">
      <c r="A790" s="1">
        <v>58.0</v>
      </c>
      <c r="B790" s="1" t="s">
        <v>63</v>
      </c>
      <c r="C790" s="1">
        <v>22.0</v>
      </c>
      <c r="D790" s="2" t="s">
        <v>532</v>
      </c>
      <c r="E790" s="1" t="s">
        <v>1008</v>
      </c>
      <c r="F790" s="2" t="s">
        <v>32</v>
      </c>
      <c r="G790" s="1" t="s">
        <v>38</v>
      </c>
      <c r="H790" s="1">
        <v>31.0</v>
      </c>
      <c r="I790" s="1">
        <v>22.0</v>
      </c>
      <c r="J790" s="1">
        <v>1817.0</v>
      </c>
      <c r="K790" s="1">
        <v>20.2</v>
      </c>
      <c r="L790" s="1">
        <v>3.0</v>
      </c>
      <c r="M790" s="1">
        <v>3.0</v>
      </c>
      <c r="N790" s="1">
        <v>6.0</v>
      </c>
      <c r="O790" s="1">
        <v>3.0</v>
      </c>
      <c r="P790" s="1">
        <v>0.0</v>
      </c>
      <c r="Q790" s="1">
        <v>0.0</v>
      </c>
      <c r="R790" s="1">
        <v>4.0</v>
      </c>
      <c r="S790" s="1">
        <v>0.0</v>
      </c>
      <c r="T790" s="1">
        <v>3.0</v>
      </c>
      <c r="U790" s="1">
        <v>3.0</v>
      </c>
      <c r="V790" s="1">
        <v>3.3</v>
      </c>
      <c r="W790" s="1">
        <v>6.3</v>
      </c>
      <c r="X790" s="1">
        <v>64.0</v>
      </c>
      <c r="Y790" s="1">
        <v>84.0</v>
      </c>
      <c r="Z790" s="1">
        <v>125.0</v>
      </c>
      <c r="AA790" s="1">
        <v>0.15</v>
      </c>
      <c r="AB790" s="1">
        <v>0.15</v>
      </c>
      <c r="AC790" s="1">
        <v>0.3</v>
      </c>
      <c r="AD790" s="1">
        <v>0.15</v>
      </c>
      <c r="AE790" s="1">
        <v>0.3</v>
      </c>
      <c r="AF790" s="1">
        <v>0.15</v>
      </c>
      <c r="AG790" s="1">
        <v>0.17</v>
      </c>
      <c r="AH790" s="1">
        <v>0.31</v>
      </c>
      <c r="AI790" s="1">
        <v>0.15</v>
      </c>
      <c r="AJ790" s="1">
        <v>0.31</v>
      </c>
      <c r="AK790" s="2" t="s">
        <v>28</v>
      </c>
    </row>
    <row r="791" ht="15.75" customHeight="1">
      <c r="A791" s="1">
        <v>58.0</v>
      </c>
      <c r="B791" s="1" t="s">
        <v>65</v>
      </c>
      <c r="C791" s="1">
        <v>23.0</v>
      </c>
      <c r="D791" s="2" t="s">
        <v>532</v>
      </c>
      <c r="E791" s="1" t="s">
        <v>1009</v>
      </c>
      <c r="F791" s="2" t="s">
        <v>32</v>
      </c>
      <c r="G791" s="1" t="s">
        <v>41</v>
      </c>
      <c r="H791" s="1">
        <v>22.0</v>
      </c>
      <c r="I791" s="1">
        <v>10.0</v>
      </c>
      <c r="J791" s="1">
        <v>925.0</v>
      </c>
      <c r="K791" s="1">
        <v>10.3</v>
      </c>
      <c r="L791" s="1">
        <v>0.0</v>
      </c>
      <c r="M791" s="1">
        <v>0.0</v>
      </c>
      <c r="N791" s="1">
        <v>0.0</v>
      </c>
      <c r="O791" s="1">
        <v>0.0</v>
      </c>
      <c r="P791" s="1">
        <v>0.0</v>
      </c>
      <c r="Q791" s="1">
        <v>0.0</v>
      </c>
      <c r="R791" s="1">
        <v>2.0</v>
      </c>
      <c r="S791" s="1">
        <v>0.0</v>
      </c>
      <c r="T791" s="1">
        <v>0.5</v>
      </c>
      <c r="U791" s="1">
        <v>0.5</v>
      </c>
      <c r="V791" s="1">
        <v>0.5</v>
      </c>
      <c r="W791" s="1">
        <v>0.9</v>
      </c>
      <c r="X791" s="1">
        <v>21.0</v>
      </c>
      <c r="Y791" s="1">
        <v>49.0</v>
      </c>
      <c r="Z791" s="1">
        <v>34.0</v>
      </c>
      <c r="AA791" s="1">
        <v>0.0</v>
      </c>
      <c r="AB791" s="1">
        <v>0.0</v>
      </c>
      <c r="AC791" s="1">
        <v>0.0</v>
      </c>
      <c r="AD791" s="1">
        <v>0.0</v>
      </c>
      <c r="AE791" s="1">
        <v>0.0</v>
      </c>
      <c r="AF791" s="1">
        <v>0.05</v>
      </c>
      <c r="AG791" s="1">
        <v>0.05</v>
      </c>
      <c r="AH791" s="1">
        <v>0.09</v>
      </c>
      <c r="AI791" s="1">
        <v>0.05</v>
      </c>
      <c r="AJ791" s="1">
        <v>0.09</v>
      </c>
      <c r="AK791" s="2" t="s">
        <v>28</v>
      </c>
    </row>
    <row r="792" ht="15.75" customHeight="1">
      <c r="A792" s="1">
        <v>58.0</v>
      </c>
      <c r="B792" s="1" t="s">
        <v>67</v>
      </c>
      <c r="C792" s="1">
        <v>24.0</v>
      </c>
      <c r="D792" s="2" t="s">
        <v>532</v>
      </c>
      <c r="E792" s="1" t="s">
        <v>1010</v>
      </c>
      <c r="F792" s="2" t="s">
        <v>32</v>
      </c>
      <c r="G792" s="1" t="s">
        <v>33</v>
      </c>
      <c r="H792" s="1">
        <v>27.0</v>
      </c>
      <c r="I792" s="1">
        <v>19.0</v>
      </c>
      <c r="J792" s="1">
        <v>1366.0</v>
      </c>
      <c r="K792" s="1">
        <v>15.2</v>
      </c>
      <c r="L792" s="1">
        <v>1.0</v>
      </c>
      <c r="M792" s="1">
        <v>3.0</v>
      </c>
      <c r="N792" s="1">
        <v>4.0</v>
      </c>
      <c r="O792" s="1">
        <v>1.0</v>
      </c>
      <c r="P792" s="1">
        <v>0.0</v>
      </c>
      <c r="Q792" s="1">
        <v>0.0</v>
      </c>
      <c r="R792" s="1">
        <v>4.0</v>
      </c>
      <c r="S792" s="1">
        <v>0.0</v>
      </c>
      <c r="T792" s="1">
        <v>1.6</v>
      </c>
      <c r="U792" s="1">
        <v>1.6</v>
      </c>
      <c r="V792" s="1">
        <v>2.0</v>
      </c>
      <c r="W792" s="1">
        <v>3.6</v>
      </c>
      <c r="X792" s="1">
        <v>37.0</v>
      </c>
      <c r="Y792" s="1">
        <v>78.0</v>
      </c>
      <c r="Z792" s="1">
        <v>102.0</v>
      </c>
      <c r="AA792" s="1">
        <v>0.07</v>
      </c>
      <c r="AB792" s="1">
        <v>0.2</v>
      </c>
      <c r="AC792" s="1">
        <v>0.26</v>
      </c>
      <c r="AD792" s="1">
        <v>0.07</v>
      </c>
      <c r="AE792" s="1">
        <v>0.26</v>
      </c>
      <c r="AF792" s="1">
        <v>0.1</v>
      </c>
      <c r="AG792" s="1">
        <v>0.13</v>
      </c>
      <c r="AH792" s="1">
        <v>0.24</v>
      </c>
      <c r="AI792" s="1">
        <v>0.1</v>
      </c>
      <c r="AJ792" s="1">
        <v>0.24</v>
      </c>
      <c r="AK792" s="2" t="s">
        <v>28</v>
      </c>
    </row>
    <row r="793" ht="15.75" customHeight="1">
      <c r="A793" s="1">
        <v>58.0</v>
      </c>
      <c r="B793" s="1" t="s">
        <v>69</v>
      </c>
      <c r="C793" s="1">
        <v>25.0</v>
      </c>
      <c r="D793" s="2" t="s">
        <v>532</v>
      </c>
      <c r="E793" s="1" t="s">
        <v>1011</v>
      </c>
      <c r="F793" s="2" t="s">
        <v>32</v>
      </c>
      <c r="G793" s="1" t="s">
        <v>41</v>
      </c>
      <c r="H793" s="1">
        <v>24.0</v>
      </c>
      <c r="I793" s="1">
        <v>17.0</v>
      </c>
      <c r="J793" s="1">
        <v>1440.0</v>
      </c>
      <c r="K793" s="1">
        <v>16.0</v>
      </c>
      <c r="L793" s="1">
        <v>4.0</v>
      </c>
      <c r="M793" s="1">
        <v>5.0</v>
      </c>
      <c r="N793" s="1">
        <v>9.0</v>
      </c>
      <c r="O793" s="1">
        <v>4.0</v>
      </c>
      <c r="P793" s="1">
        <v>0.0</v>
      </c>
      <c r="Q793" s="1">
        <v>0.0</v>
      </c>
      <c r="R793" s="1">
        <v>2.0</v>
      </c>
      <c r="S793" s="1">
        <v>0.0</v>
      </c>
      <c r="T793" s="1">
        <v>3.4</v>
      </c>
      <c r="U793" s="1">
        <v>3.4</v>
      </c>
      <c r="V793" s="1">
        <v>3.3</v>
      </c>
      <c r="W793" s="1">
        <v>6.8</v>
      </c>
      <c r="X793" s="1">
        <v>54.0</v>
      </c>
      <c r="Y793" s="1">
        <v>95.0</v>
      </c>
      <c r="Z793" s="1">
        <v>92.0</v>
      </c>
      <c r="AA793" s="1">
        <v>0.25</v>
      </c>
      <c r="AB793" s="1">
        <v>0.31</v>
      </c>
      <c r="AC793" s="1">
        <v>0.56</v>
      </c>
      <c r="AD793" s="1">
        <v>0.25</v>
      </c>
      <c r="AE793" s="1">
        <v>0.56</v>
      </c>
      <c r="AF793" s="1">
        <v>0.21</v>
      </c>
      <c r="AG793" s="1">
        <v>0.21</v>
      </c>
      <c r="AH793" s="1">
        <v>0.42</v>
      </c>
      <c r="AI793" s="1">
        <v>0.21</v>
      </c>
      <c r="AJ793" s="1">
        <v>0.42</v>
      </c>
      <c r="AK793" s="2" t="s">
        <v>28</v>
      </c>
    </row>
    <row r="794" ht="15.75" customHeight="1">
      <c r="A794" s="1">
        <v>58.0</v>
      </c>
      <c r="B794" s="1" t="s">
        <v>73</v>
      </c>
      <c r="C794" s="1">
        <v>26.0</v>
      </c>
      <c r="D794" s="2" t="s">
        <v>532</v>
      </c>
      <c r="E794" s="1" t="s">
        <v>1012</v>
      </c>
      <c r="F794" s="2" t="s">
        <v>32</v>
      </c>
      <c r="G794" s="1" t="s">
        <v>41</v>
      </c>
      <c r="H794" s="1">
        <v>27.0</v>
      </c>
      <c r="I794" s="1">
        <v>17.0</v>
      </c>
      <c r="J794" s="1">
        <v>1252.0</v>
      </c>
      <c r="K794" s="1">
        <v>13.9</v>
      </c>
      <c r="L794" s="1">
        <v>1.0</v>
      </c>
      <c r="M794" s="1">
        <v>3.0</v>
      </c>
      <c r="N794" s="1">
        <v>4.0</v>
      </c>
      <c r="O794" s="1">
        <v>1.0</v>
      </c>
      <c r="P794" s="1">
        <v>0.0</v>
      </c>
      <c r="Q794" s="1">
        <v>0.0</v>
      </c>
      <c r="R794" s="1">
        <v>1.0</v>
      </c>
      <c r="S794" s="1">
        <v>0.0</v>
      </c>
      <c r="T794" s="1">
        <v>0.9</v>
      </c>
      <c r="U794" s="1">
        <v>0.9</v>
      </c>
      <c r="V794" s="1">
        <v>1.9</v>
      </c>
      <c r="W794" s="1">
        <v>2.9</v>
      </c>
      <c r="X794" s="1">
        <v>36.0</v>
      </c>
      <c r="Y794" s="1">
        <v>80.0</v>
      </c>
      <c r="Z794" s="1">
        <v>79.0</v>
      </c>
      <c r="AA794" s="1">
        <v>0.07</v>
      </c>
      <c r="AB794" s="1">
        <v>0.22</v>
      </c>
      <c r="AC794" s="1">
        <v>0.29</v>
      </c>
      <c r="AD794" s="1">
        <v>0.07</v>
      </c>
      <c r="AE794" s="1">
        <v>0.29</v>
      </c>
      <c r="AF794" s="1">
        <v>0.07</v>
      </c>
      <c r="AG794" s="1">
        <v>0.14</v>
      </c>
      <c r="AH794" s="1">
        <v>0.21</v>
      </c>
      <c r="AI794" s="1">
        <v>0.07</v>
      </c>
      <c r="AJ794" s="1">
        <v>0.21</v>
      </c>
      <c r="AK794" s="2" t="s">
        <v>28</v>
      </c>
    </row>
    <row r="795" ht="15.75" customHeight="1">
      <c r="A795" s="1">
        <v>58.0</v>
      </c>
      <c r="B795" s="1" t="s">
        <v>101</v>
      </c>
      <c r="C795" s="1">
        <v>27.0</v>
      </c>
      <c r="D795" s="2" t="s">
        <v>532</v>
      </c>
      <c r="E795" s="1" t="s">
        <v>1013</v>
      </c>
      <c r="F795" s="2" t="s">
        <v>32</v>
      </c>
      <c r="G795" s="1" t="s">
        <v>155</v>
      </c>
      <c r="H795" s="1">
        <v>3.0</v>
      </c>
      <c r="I795" s="1">
        <v>3.0</v>
      </c>
      <c r="J795" s="1">
        <v>164.0</v>
      </c>
      <c r="K795" s="1">
        <v>1.8</v>
      </c>
      <c r="L795" s="1">
        <v>0.0</v>
      </c>
      <c r="M795" s="1">
        <v>0.0</v>
      </c>
      <c r="N795" s="1">
        <v>0.0</v>
      </c>
      <c r="O795" s="1">
        <v>0.0</v>
      </c>
      <c r="P795" s="1">
        <v>0.0</v>
      </c>
      <c r="Q795" s="1">
        <v>0.0</v>
      </c>
      <c r="R795" s="1">
        <v>0.0</v>
      </c>
      <c r="S795" s="1">
        <v>0.0</v>
      </c>
      <c r="T795" s="1">
        <v>0.2</v>
      </c>
      <c r="U795" s="1">
        <v>0.2</v>
      </c>
      <c r="V795" s="1">
        <v>0.0</v>
      </c>
      <c r="W795" s="1">
        <v>0.2</v>
      </c>
      <c r="X795" s="1">
        <v>5.0</v>
      </c>
      <c r="Y795" s="1">
        <v>13.0</v>
      </c>
      <c r="Z795" s="1">
        <v>9.0</v>
      </c>
      <c r="AA795" s="1">
        <v>0.0</v>
      </c>
      <c r="AB795" s="1">
        <v>0.0</v>
      </c>
      <c r="AC795" s="1">
        <v>0.0</v>
      </c>
      <c r="AD795" s="1">
        <v>0.0</v>
      </c>
      <c r="AE795" s="1">
        <v>0.0</v>
      </c>
      <c r="AF795" s="1">
        <v>0.09</v>
      </c>
      <c r="AG795" s="1">
        <v>0.01</v>
      </c>
      <c r="AH795" s="1">
        <v>0.1</v>
      </c>
      <c r="AI795" s="1">
        <v>0.09</v>
      </c>
      <c r="AJ795" s="1">
        <v>0.1</v>
      </c>
      <c r="AK795" s="2" t="s">
        <v>28</v>
      </c>
    </row>
    <row r="796" ht="15.75" customHeight="1">
      <c r="A796" s="1">
        <v>58.0</v>
      </c>
      <c r="B796" s="1" t="s">
        <v>106</v>
      </c>
      <c r="C796" s="1">
        <v>28.0</v>
      </c>
      <c r="D796" s="2" t="s">
        <v>532</v>
      </c>
      <c r="E796" s="1" t="s">
        <v>1014</v>
      </c>
      <c r="F796" s="2" t="s">
        <v>32</v>
      </c>
      <c r="G796" s="1" t="s">
        <v>41</v>
      </c>
      <c r="H796" s="1">
        <v>1.0</v>
      </c>
      <c r="I796" s="1">
        <v>0.0</v>
      </c>
      <c r="J796" s="1">
        <v>7.0</v>
      </c>
      <c r="K796" s="1">
        <v>0.1</v>
      </c>
      <c r="L796" s="1">
        <v>0.0</v>
      </c>
      <c r="M796" s="1">
        <v>0.0</v>
      </c>
      <c r="N796" s="1">
        <v>0.0</v>
      </c>
      <c r="O796" s="1">
        <v>0.0</v>
      </c>
      <c r="P796" s="1">
        <v>0.0</v>
      </c>
      <c r="Q796" s="1">
        <v>0.0</v>
      </c>
      <c r="R796" s="1">
        <v>0.0</v>
      </c>
      <c r="S796" s="1">
        <v>0.0</v>
      </c>
      <c r="T796" s="1">
        <v>0.0</v>
      </c>
      <c r="U796" s="1">
        <v>0.0</v>
      </c>
      <c r="V796" s="1">
        <v>0.0</v>
      </c>
      <c r="W796" s="1">
        <v>0.0</v>
      </c>
      <c r="X796" s="1">
        <v>0.0</v>
      </c>
      <c r="Y796" s="1">
        <v>2.0</v>
      </c>
      <c r="Z796" s="1">
        <v>0.0</v>
      </c>
      <c r="AA796" s="1">
        <v>0.0</v>
      </c>
      <c r="AB796" s="1">
        <v>0.0</v>
      </c>
      <c r="AC796" s="1">
        <v>0.0</v>
      </c>
      <c r="AD796" s="1">
        <v>0.0</v>
      </c>
      <c r="AE796" s="1">
        <v>0.0</v>
      </c>
      <c r="AF796" s="1">
        <v>0.0</v>
      </c>
      <c r="AG796" s="1">
        <v>0.3</v>
      </c>
      <c r="AH796" s="1">
        <v>0.3</v>
      </c>
      <c r="AI796" s="1">
        <v>0.0</v>
      </c>
      <c r="AJ796" s="1">
        <v>0.3</v>
      </c>
      <c r="AK796" s="2" t="s">
        <v>131</v>
      </c>
    </row>
    <row r="797" ht="15.75" customHeight="1">
      <c r="A797" s="1">
        <v>59.0</v>
      </c>
      <c r="B797" s="1" t="s">
        <v>50</v>
      </c>
      <c r="C797" s="1">
        <v>18.0</v>
      </c>
      <c r="D797" s="2" t="s">
        <v>410</v>
      </c>
      <c r="E797" s="1" t="s">
        <v>1015</v>
      </c>
      <c r="F797" s="2" t="s">
        <v>154</v>
      </c>
      <c r="G797" s="1" t="s">
        <v>105</v>
      </c>
      <c r="H797" s="1">
        <v>9.0</v>
      </c>
      <c r="I797" s="1">
        <v>4.0</v>
      </c>
      <c r="J797" s="1">
        <v>318.0</v>
      </c>
      <c r="K797" s="1">
        <v>3.5</v>
      </c>
      <c r="L797" s="1">
        <v>0.0</v>
      </c>
      <c r="M797" s="1">
        <v>1.0</v>
      </c>
      <c r="N797" s="1">
        <v>1.0</v>
      </c>
      <c r="O797" s="1">
        <v>0.0</v>
      </c>
      <c r="P797" s="1">
        <v>0.0</v>
      </c>
      <c r="Q797" s="1">
        <v>0.0</v>
      </c>
      <c r="R797" s="1">
        <v>1.0</v>
      </c>
      <c r="S797" s="1">
        <v>0.0</v>
      </c>
      <c r="AA797" s="1">
        <v>0.0</v>
      </c>
      <c r="AB797" s="1">
        <v>0.28</v>
      </c>
      <c r="AC797" s="1">
        <v>0.28</v>
      </c>
      <c r="AD797" s="1">
        <v>0.0</v>
      </c>
      <c r="AE797" s="1">
        <v>0.28</v>
      </c>
      <c r="AK797" s="2" t="s">
        <v>28</v>
      </c>
    </row>
    <row r="798" ht="15.75" customHeight="1">
      <c r="A798" s="1">
        <v>59.0</v>
      </c>
      <c r="B798" s="1" t="s">
        <v>52</v>
      </c>
      <c r="C798" s="1">
        <v>19.0</v>
      </c>
      <c r="D798" s="2" t="s">
        <v>410</v>
      </c>
      <c r="E798" s="1" t="s">
        <v>1016</v>
      </c>
      <c r="F798" s="2" t="s">
        <v>154</v>
      </c>
      <c r="G798" s="1" t="s">
        <v>412</v>
      </c>
      <c r="H798" s="1">
        <v>10.0</v>
      </c>
      <c r="I798" s="1">
        <v>0.0</v>
      </c>
      <c r="J798" s="1">
        <v>136.0</v>
      </c>
      <c r="K798" s="1">
        <v>1.5</v>
      </c>
      <c r="L798" s="1">
        <v>0.0</v>
      </c>
      <c r="M798" s="1">
        <v>0.0</v>
      </c>
      <c r="N798" s="1">
        <v>0.0</v>
      </c>
      <c r="O798" s="1">
        <v>0.0</v>
      </c>
      <c r="P798" s="1">
        <v>0.0</v>
      </c>
      <c r="Q798" s="1">
        <v>0.0</v>
      </c>
      <c r="R798" s="1">
        <v>0.0</v>
      </c>
      <c r="S798" s="1">
        <v>0.0</v>
      </c>
      <c r="AA798" s="1">
        <v>0.0</v>
      </c>
      <c r="AB798" s="1">
        <v>0.0</v>
      </c>
      <c r="AC798" s="1">
        <v>0.0</v>
      </c>
      <c r="AD798" s="1">
        <v>0.0</v>
      </c>
      <c r="AE798" s="1">
        <v>0.0</v>
      </c>
      <c r="AK798" s="2" t="s">
        <v>28</v>
      </c>
    </row>
    <row r="799" ht="15.75" customHeight="1">
      <c r="A799" s="1">
        <v>59.0</v>
      </c>
      <c r="B799" s="1" t="s">
        <v>54</v>
      </c>
      <c r="C799" s="1">
        <v>20.0</v>
      </c>
      <c r="D799" s="2" t="s">
        <v>1017</v>
      </c>
      <c r="E799" s="1" t="s">
        <v>1018</v>
      </c>
      <c r="F799" s="2" t="s">
        <v>154</v>
      </c>
      <c r="G799" s="1" t="s">
        <v>244</v>
      </c>
      <c r="H799" s="1">
        <v>28.0</v>
      </c>
      <c r="I799" s="1">
        <v>7.0</v>
      </c>
      <c r="J799" s="1">
        <v>1050.0</v>
      </c>
      <c r="K799" s="1">
        <v>11.7</v>
      </c>
      <c r="L799" s="1">
        <v>0.0</v>
      </c>
      <c r="M799" s="1">
        <v>3.0</v>
      </c>
      <c r="N799" s="1">
        <v>3.0</v>
      </c>
      <c r="O799" s="1">
        <v>0.0</v>
      </c>
      <c r="P799" s="1">
        <v>0.0</v>
      </c>
      <c r="Q799" s="1">
        <v>0.0</v>
      </c>
      <c r="R799" s="1">
        <v>3.0</v>
      </c>
      <c r="S799" s="1">
        <v>0.0</v>
      </c>
      <c r="AA799" s="1">
        <v>0.0</v>
      </c>
      <c r="AB799" s="1">
        <v>0.26</v>
      </c>
      <c r="AC799" s="1">
        <v>0.26</v>
      </c>
      <c r="AD799" s="1">
        <v>0.0</v>
      </c>
      <c r="AE799" s="1">
        <v>0.26</v>
      </c>
      <c r="AK799" s="2" t="s">
        <v>28</v>
      </c>
    </row>
    <row r="800" ht="15.75" customHeight="1">
      <c r="A800" s="1">
        <v>59.0</v>
      </c>
      <c r="B800" s="1" t="s">
        <v>57</v>
      </c>
      <c r="C800" s="1">
        <v>21.0</v>
      </c>
      <c r="D800" s="2" t="s">
        <v>1017</v>
      </c>
      <c r="E800" s="1" t="s">
        <v>1019</v>
      </c>
      <c r="F800" s="2" t="s">
        <v>154</v>
      </c>
      <c r="G800" s="1" t="s">
        <v>417</v>
      </c>
      <c r="H800" s="1">
        <v>35.0</v>
      </c>
      <c r="I800" s="1">
        <v>35.0</v>
      </c>
      <c r="J800" s="1">
        <v>3026.0</v>
      </c>
      <c r="K800" s="1">
        <v>33.6</v>
      </c>
      <c r="L800" s="1">
        <v>5.0</v>
      </c>
      <c r="M800" s="1">
        <v>4.0</v>
      </c>
      <c r="N800" s="1">
        <v>9.0</v>
      </c>
      <c r="O800" s="1">
        <v>5.0</v>
      </c>
      <c r="P800" s="1">
        <v>0.0</v>
      </c>
      <c r="Q800" s="1">
        <v>0.0</v>
      </c>
      <c r="R800" s="1">
        <v>6.0</v>
      </c>
      <c r="S800" s="1">
        <v>1.0</v>
      </c>
      <c r="AA800" s="1">
        <v>0.15</v>
      </c>
      <c r="AB800" s="1">
        <v>0.12</v>
      </c>
      <c r="AC800" s="1">
        <v>0.27</v>
      </c>
      <c r="AD800" s="1">
        <v>0.15</v>
      </c>
      <c r="AE800" s="1">
        <v>0.27</v>
      </c>
      <c r="AK800" s="2" t="s">
        <v>28</v>
      </c>
    </row>
    <row r="801" ht="15.75" customHeight="1">
      <c r="A801" s="1">
        <v>59.0</v>
      </c>
      <c r="B801" s="1" t="s">
        <v>59</v>
      </c>
      <c r="C801" s="1">
        <v>22.0</v>
      </c>
      <c r="D801" s="2" t="s">
        <v>356</v>
      </c>
      <c r="E801" s="1" t="s">
        <v>1020</v>
      </c>
      <c r="F801" s="2" t="s">
        <v>154</v>
      </c>
      <c r="G801" s="1" t="s">
        <v>41</v>
      </c>
      <c r="H801" s="1">
        <v>36.0</v>
      </c>
      <c r="I801" s="1">
        <v>18.0</v>
      </c>
      <c r="J801" s="1">
        <v>1868.0</v>
      </c>
      <c r="K801" s="1">
        <v>20.8</v>
      </c>
      <c r="L801" s="1">
        <v>5.0</v>
      </c>
      <c r="M801" s="1">
        <v>7.0</v>
      </c>
      <c r="N801" s="1">
        <v>12.0</v>
      </c>
      <c r="O801" s="1">
        <v>5.0</v>
      </c>
      <c r="P801" s="1">
        <v>0.0</v>
      </c>
      <c r="Q801" s="1">
        <v>0.0</v>
      </c>
      <c r="R801" s="1">
        <v>4.0</v>
      </c>
      <c r="S801" s="1">
        <v>0.0</v>
      </c>
      <c r="AA801" s="1">
        <v>0.24</v>
      </c>
      <c r="AB801" s="1">
        <v>0.34</v>
      </c>
      <c r="AC801" s="1">
        <v>0.58</v>
      </c>
      <c r="AD801" s="1">
        <v>0.24</v>
      </c>
      <c r="AE801" s="1">
        <v>0.58</v>
      </c>
      <c r="AK801" s="2" t="s">
        <v>28</v>
      </c>
    </row>
    <row r="802" ht="15.75" customHeight="1">
      <c r="A802" s="1">
        <v>59.0</v>
      </c>
      <c r="B802" s="1" t="s">
        <v>61</v>
      </c>
      <c r="C802" s="1">
        <v>23.0</v>
      </c>
      <c r="D802" s="2" t="s">
        <v>356</v>
      </c>
      <c r="E802" s="1" t="s">
        <v>1021</v>
      </c>
      <c r="F802" s="2" t="s">
        <v>154</v>
      </c>
      <c r="G802" s="1" t="s">
        <v>38</v>
      </c>
      <c r="H802" s="1">
        <v>36.0</v>
      </c>
      <c r="I802" s="1">
        <v>14.0</v>
      </c>
      <c r="J802" s="1">
        <v>1667.0</v>
      </c>
      <c r="K802" s="1">
        <v>18.5</v>
      </c>
      <c r="L802" s="1">
        <v>4.0</v>
      </c>
      <c r="M802" s="1">
        <v>1.0</v>
      </c>
      <c r="N802" s="1">
        <v>5.0</v>
      </c>
      <c r="O802" s="1">
        <v>4.0</v>
      </c>
      <c r="P802" s="1">
        <v>0.0</v>
      </c>
      <c r="Q802" s="1">
        <v>0.0</v>
      </c>
      <c r="R802" s="1">
        <v>3.0</v>
      </c>
      <c r="S802" s="1">
        <v>0.0</v>
      </c>
      <c r="T802" s="1">
        <v>2.5</v>
      </c>
      <c r="U802" s="1">
        <v>2.5</v>
      </c>
      <c r="V802" s="1">
        <v>2.7</v>
      </c>
      <c r="W802" s="1">
        <v>5.2</v>
      </c>
      <c r="X802" s="1">
        <v>73.0</v>
      </c>
      <c r="Y802" s="1">
        <v>149.0</v>
      </c>
      <c r="Z802" s="1">
        <v>112.0</v>
      </c>
      <c r="AA802" s="1">
        <v>0.22</v>
      </c>
      <c r="AB802" s="1">
        <v>0.05</v>
      </c>
      <c r="AC802" s="1">
        <v>0.27</v>
      </c>
      <c r="AD802" s="1">
        <v>0.22</v>
      </c>
      <c r="AE802" s="1">
        <v>0.27</v>
      </c>
      <c r="AF802" s="1">
        <v>0.13</v>
      </c>
      <c r="AG802" s="1">
        <v>0.15</v>
      </c>
      <c r="AH802" s="1">
        <v>0.28</v>
      </c>
      <c r="AI802" s="1">
        <v>0.13</v>
      </c>
      <c r="AJ802" s="1">
        <v>0.28</v>
      </c>
      <c r="AK802" s="2" t="s">
        <v>28</v>
      </c>
    </row>
    <row r="803" ht="15.75" customHeight="1">
      <c r="A803" s="1">
        <v>59.0</v>
      </c>
      <c r="B803" s="1" t="s">
        <v>63</v>
      </c>
      <c r="C803" s="1">
        <v>24.0</v>
      </c>
      <c r="D803" s="2" t="s">
        <v>356</v>
      </c>
      <c r="E803" s="1" t="s">
        <v>1022</v>
      </c>
      <c r="F803" s="2" t="s">
        <v>154</v>
      </c>
      <c r="G803" s="1" t="s">
        <v>38</v>
      </c>
      <c r="H803" s="1">
        <v>36.0</v>
      </c>
      <c r="I803" s="1">
        <v>33.0</v>
      </c>
      <c r="J803" s="1">
        <v>2875.0</v>
      </c>
      <c r="K803" s="1">
        <v>31.9</v>
      </c>
      <c r="L803" s="1">
        <v>6.0</v>
      </c>
      <c r="M803" s="1">
        <v>2.0</v>
      </c>
      <c r="N803" s="1">
        <v>8.0</v>
      </c>
      <c r="O803" s="1">
        <v>6.0</v>
      </c>
      <c r="P803" s="1">
        <v>0.0</v>
      </c>
      <c r="Q803" s="1">
        <v>0.0</v>
      </c>
      <c r="R803" s="1">
        <v>6.0</v>
      </c>
      <c r="S803" s="1">
        <v>0.0</v>
      </c>
      <c r="T803" s="1">
        <v>5.5</v>
      </c>
      <c r="U803" s="1">
        <v>5.5</v>
      </c>
      <c r="V803" s="1">
        <v>4.8</v>
      </c>
      <c r="W803" s="1">
        <v>10.3</v>
      </c>
      <c r="X803" s="1">
        <v>134.0</v>
      </c>
      <c r="Y803" s="1">
        <v>249.0</v>
      </c>
      <c r="Z803" s="1">
        <v>197.0</v>
      </c>
      <c r="AA803" s="1">
        <v>0.19</v>
      </c>
      <c r="AB803" s="1">
        <v>0.06</v>
      </c>
      <c r="AC803" s="1">
        <v>0.25</v>
      </c>
      <c r="AD803" s="1">
        <v>0.19</v>
      </c>
      <c r="AE803" s="1">
        <v>0.25</v>
      </c>
      <c r="AF803" s="1">
        <v>0.17</v>
      </c>
      <c r="AG803" s="1">
        <v>0.15</v>
      </c>
      <c r="AH803" s="1">
        <v>0.32</v>
      </c>
      <c r="AI803" s="1">
        <v>0.17</v>
      </c>
      <c r="AJ803" s="1">
        <v>0.32</v>
      </c>
      <c r="AK803" s="2" t="s">
        <v>28</v>
      </c>
    </row>
    <row r="804" ht="15.75" customHeight="1">
      <c r="A804" s="1">
        <v>59.0</v>
      </c>
      <c r="B804" s="1" t="s">
        <v>65</v>
      </c>
      <c r="C804" s="1">
        <v>25.0</v>
      </c>
      <c r="D804" s="2" t="s">
        <v>356</v>
      </c>
      <c r="E804" s="1" t="s">
        <v>1023</v>
      </c>
      <c r="F804" s="2" t="s">
        <v>154</v>
      </c>
      <c r="G804" s="1" t="s">
        <v>204</v>
      </c>
      <c r="H804" s="1">
        <v>37.0</v>
      </c>
      <c r="I804" s="1">
        <v>32.0</v>
      </c>
      <c r="J804" s="1">
        <v>2924.0</v>
      </c>
      <c r="K804" s="1">
        <v>32.5</v>
      </c>
      <c r="L804" s="1">
        <v>2.0</v>
      </c>
      <c r="M804" s="1">
        <v>4.0</v>
      </c>
      <c r="N804" s="1">
        <v>6.0</v>
      </c>
      <c r="O804" s="1">
        <v>2.0</v>
      </c>
      <c r="P804" s="1">
        <v>0.0</v>
      </c>
      <c r="Q804" s="1">
        <v>0.0</v>
      </c>
      <c r="R804" s="1">
        <v>4.0</v>
      </c>
      <c r="S804" s="1">
        <v>0.0</v>
      </c>
      <c r="T804" s="1">
        <v>4.1</v>
      </c>
      <c r="U804" s="1">
        <v>4.1</v>
      </c>
      <c r="V804" s="1">
        <v>3.7</v>
      </c>
      <c r="W804" s="1">
        <v>7.8</v>
      </c>
      <c r="X804" s="1">
        <v>134.0</v>
      </c>
      <c r="Y804" s="1">
        <v>282.0</v>
      </c>
      <c r="Z804" s="1">
        <v>153.0</v>
      </c>
      <c r="AA804" s="1">
        <v>0.06</v>
      </c>
      <c r="AB804" s="1">
        <v>0.12</v>
      </c>
      <c r="AC804" s="1">
        <v>0.18</v>
      </c>
      <c r="AD804" s="1">
        <v>0.06</v>
      </c>
      <c r="AE804" s="1">
        <v>0.18</v>
      </c>
      <c r="AF804" s="1">
        <v>0.13</v>
      </c>
      <c r="AG804" s="1">
        <v>0.12</v>
      </c>
      <c r="AH804" s="1">
        <v>0.24</v>
      </c>
      <c r="AI804" s="1">
        <v>0.13</v>
      </c>
      <c r="AJ804" s="1">
        <v>0.24</v>
      </c>
      <c r="AK804" s="2" t="s">
        <v>28</v>
      </c>
    </row>
    <row r="805" ht="15.75" customHeight="1">
      <c r="A805" s="1">
        <v>59.0</v>
      </c>
      <c r="B805" s="1" t="s">
        <v>67</v>
      </c>
      <c r="C805" s="1">
        <v>26.0</v>
      </c>
      <c r="D805" s="2" t="s">
        <v>356</v>
      </c>
      <c r="E805" s="1" t="s">
        <v>1024</v>
      </c>
      <c r="F805" s="2" t="s">
        <v>154</v>
      </c>
      <c r="G805" s="1" t="s">
        <v>105</v>
      </c>
      <c r="H805" s="1">
        <v>36.0</v>
      </c>
      <c r="I805" s="1">
        <v>32.0</v>
      </c>
      <c r="J805" s="1">
        <v>2523.0</v>
      </c>
      <c r="K805" s="1">
        <v>28.0</v>
      </c>
      <c r="L805" s="1">
        <v>8.0</v>
      </c>
      <c r="M805" s="1">
        <v>10.0</v>
      </c>
      <c r="N805" s="1">
        <v>18.0</v>
      </c>
      <c r="O805" s="1">
        <v>8.0</v>
      </c>
      <c r="P805" s="1">
        <v>0.0</v>
      </c>
      <c r="Q805" s="1">
        <v>0.0</v>
      </c>
      <c r="R805" s="1">
        <v>2.0</v>
      </c>
      <c r="S805" s="1">
        <v>0.0</v>
      </c>
      <c r="T805" s="1">
        <v>5.3</v>
      </c>
      <c r="U805" s="1">
        <v>5.3</v>
      </c>
      <c r="V805" s="1">
        <v>5.2</v>
      </c>
      <c r="W805" s="1">
        <v>10.5</v>
      </c>
      <c r="X805" s="1">
        <v>93.0</v>
      </c>
      <c r="Y805" s="1">
        <v>154.0</v>
      </c>
      <c r="Z805" s="1">
        <v>157.0</v>
      </c>
      <c r="AA805" s="1">
        <v>0.29</v>
      </c>
      <c r="AB805" s="1">
        <v>0.36</v>
      </c>
      <c r="AC805" s="1">
        <v>0.64</v>
      </c>
      <c r="AD805" s="1">
        <v>0.29</v>
      </c>
      <c r="AE805" s="1">
        <v>0.64</v>
      </c>
      <c r="AF805" s="1">
        <v>0.19</v>
      </c>
      <c r="AG805" s="1">
        <v>0.18</v>
      </c>
      <c r="AH805" s="1">
        <v>0.37</v>
      </c>
      <c r="AI805" s="1">
        <v>0.19</v>
      </c>
      <c r="AJ805" s="1">
        <v>0.37</v>
      </c>
      <c r="AK805" s="2" t="s">
        <v>28</v>
      </c>
    </row>
    <row r="806" ht="15.75" customHeight="1">
      <c r="A806" s="1">
        <v>59.0</v>
      </c>
      <c r="B806" s="1" t="s">
        <v>69</v>
      </c>
      <c r="C806" s="1">
        <v>27.0</v>
      </c>
      <c r="D806" s="2" t="s">
        <v>356</v>
      </c>
      <c r="E806" s="1" t="s">
        <v>1025</v>
      </c>
      <c r="F806" s="2" t="s">
        <v>154</v>
      </c>
      <c r="G806" s="1" t="s">
        <v>41</v>
      </c>
      <c r="H806" s="1">
        <v>35.0</v>
      </c>
      <c r="I806" s="1">
        <v>26.0</v>
      </c>
      <c r="J806" s="1">
        <v>2086.0</v>
      </c>
      <c r="K806" s="1">
        <v>23.2</v>
      </c>
      <c r="L806" s="1">
        <v>6.0</v>
      </c>
      <c r="M806" s="1">
        <v>5.0</v>
      </c>
      <c r="N806" s="1">
        <v>11.0</v>
      </c>
      <c r="O806" s="1">
        <v>6.0</v>
      </c>
      <c r="P806" s="1">
        <v>0.0</v>
      </c>
      <c r="Q806" s="1">
        <v>0.0</v>
      </c>
      <c r="R806" s="1">
        <v>1.0</v>
      </c>
      <c r="S806" s="1">
        <v>0.0</v>
      </c>
      <c r="T806" s="1">
        <v>3.4</v>
      </c>
      <c r="U806" s="1">
        <v>3.4</v>
      </c>
      <c r="V806" s="1">
        <v>3.9</v>
      </c>
      <c r="W806" s="1">
        <v>7.2</v>
      </c>
      <c r="X806" s="1">
        <v>50.0</v>
      </c>
      <c r="Y806" s="1">
        <v>128.0</v>
      </c>
      <c r="Z806" s="1">
        <v>95.0</v>
      </c>
      <c r="AA806" s="1">
        <v>0.26</v>
      </c>
      <c r="AB806" s="1">
        <v>0.22</v>
      </c>
      <c r="AC806" s="1">
        <v>0.47</v>
      </c>
      <c r="AD806" s="1">
        <v>0.26</v>
      </c>
      <c r="AE806" s="1">
        <v>0.47</v>
      </c>
      <c r="AF806" s="1">
        <v>0.15</v>
      </c>
      <c r="AG806" s="1">
        <v>0.17</v>
      </c>
      <c r="AH806" s="1">
        <v>0.31</v>
      </c>
      <c r="AI806" s="1">
        <v>0.15</v>
      </c>
      <c r="AJ806" s="1">
        <v>0.31</v>
      </c>
      <c r="AK806" s="2" t="s">
        <v>28</v>
      </c>
    </row>
    <row r="807" ht="15.75" customHeight="1">
      <c r="A807" s="1">
        <v>59.0</v>
      </c>
      <c r="B807" s="1" t="s">
        <v>73</v>
      </c>
      <c r="C807" s="1">
        <v>28.0</v>
      </c>
      <c r="D807" s="2" t="s">
        <v>356</v>
      </c>
      <c r="E807" s="1" t="s">
        <v>1026</v>
      </c>
      <c r="F807" s="2" t="s">
        <v>154</v>
      </c>
      <c r="G807" s="1" t="s">
        <v>33</v>
      </c>
      <c r="H807" s="1">
        <v>37.0</v>
      </c>
      <c r="I807" s="1">
        <v>27.0</v>
      </c>
      <c r="J807" s="1">
        <v>2287.0</v>
      </c>
      <c r="K807" s="1">
        <v>25.4</v>
      </c>
      <c r="L807" s="1">
        <v>3.0</v>
      </c>
      <c r="M807" s="1">
        <v>8.0</v>
      </c>
      <c r="N807" s="1">
        <v>11.0</v>
      </c>
      <c r="O807" s="1">
        <v>3.0</v>
      </c>
      <c r="P807" s="1">
        <v>0.0</v>
      </c>
      <c r="Q807" s="1">
        <v>0.0</v>
      </c>
      <c r="R807" s="1">
        <v>3.0</v>
      </c>
      <c r="S807" s="1">
        <v>0.0</v>
      </c>
      <c r="T807" s="1">
        <v>3.5</v>
      </c>
      <c r="U807" s="1">
        <v>3.5</v>
      </c>
      <c r="V807" s="1">
        <v>7.4</v>
      </c>
      <c r="W807" s="1">
        <v>10.9</v>
      </c>
      <c r="X807" s="1">
        <v>62.0</v>
      </c>
      <c r="Y807" s="1">
        <v>128.0</v>
      </c>
      <c r="Z807" s="1">
        <v>129.0</v>
      </c>
      <c r="AA807" s="1">
        <v>0.12</v>
      </c>
      <c r="AB807" s="1">
        <v>0.31</v>
      </c>
      <c r="AC807" s="1">
        <v>0.43</v>
      </c>
      <c r="AD807" s="1">
        <v>0.12</v>
      </c>
      <c r="AE807" s="1">
        <v>0.43</v>
      </c>
      <c r="AF807" s="1">
        <v>0.14</v>
      </c>
      <c r="AG807" s="1">
        <v>0.29</v>
      </c>
      <c r="AH807" s="1">
        <v>0.43</v>
      </c>
      <c r="AI807" s="1">
        <v>0.14</v>
      </c>
      <c r="AJ807" s="1">
        <v>0.43</v>
      </c>
      <c r="AK807" s="2" t="s">
        <v>28</v>
      </c>
    </row>
    <row r="808" ht="15.75" customHeight="1">
      <c r="A808" s="1">
        <v>59.0</v>
      </c>
      <c r="B808" s="1" t="s">
        <v>101</v>
      </c>
      <c r="C808" s="1">
        <v>29.0</v>
      </c>
      <c r="D808" s="2" t="s">
        <v>356</v>
      </c>
      <c r="E808" s="1" t="s">
        <v>1027</v>
      </c>
      <c r="F808" s="2" t="s">
        <v>154</v>
      </c>
      <c r="G808" s="1" t="s">
        <v>417</v>
      </c>
      <c r="H808" s="1">
        <v>28.0</v>
      </c>
      <c r="I808" s="1">
        <v>23.0</v>
      </c>
      <c r="J808" s="1">
        <v>1924.0</v>
      </c>
      <c r="K808" s="1">
        <v>21.4</v>
      </c>
      <c r="L808" s="1">
        <v>3.0</v>
      </c>
      <c r="M808" s="1">
        <v>2.0</v>
      </c>
      <c r="N808" s="1">
        <v>5.0</v>
      </c>
      <c r="O808" s="1">
        <v>2.0</v>
      </c>
      <c r="P808" s="1">
        <v>1.0</v>
      </c>
      <c r="Q808" s="1">
        <v>1.0</v>
      </c>
      <c r="R808" s="1">
        <v>1.0</v>
      </c>
      <c r="S808" s="1">
        <v>0.0</v>
      </c>
      <c r="T808" s="1">
        <v>2.6</v>
      </c>
      <c r="U808" s="1">
        <v>1.8</v>
      </c>
      <c r="V808" s="1">
        <v>3.4</v>
      </c>
      <c r="W808" s="1">
        <v>5.2</v>
      </c>
      <c r="X808" s="1">
        <v>38.0</v>
      </c>
      <c r="Y808" s="1">
        <v>131.0</v>
      </c>
      <c r="Z808" s="1">
        <v>88.0</v>
      </c>
      <c r="AA808" s="1">
        <v>0.14</v>
      </c>
      <c r="AB808" s="1">
        <v>0.09</v>
      </c>
      <c r="AC808" s="1">
        <v>0.23</v>
      </c>
      <c r="AD808" s="1">
        <v>0.09</v>
      </c>
      <c r="AE808" s="1">
        <v>0.19</v>
      </c>
      <c r="AF808" s="1">
        <v>0.12</v>
      </c>
      <c r="AG808" s="1">
        <v>0.16</v>
      </c>
      <c r="AH808" s="1">
        <v>0.28</v>
      </c>
      <c r="AI808" s="1">
        <v>0.08</v>
      </c>
      <c r="AJ808" s="1">
        <v>0.24</v>
      </c>
      <c r="AK808" s="2" t="s">
        <v>28</v>
      </c>
    </row>
    <row r="809" ht="15.75" customHeight="1">
      <c r="A809" s="1">
        <v>59.0</v>
      </c>
      <c r="B809" s="1" t="s">
        <v>106</v>
      </c>
      <c r="C809" s="1">
        <v>30.0</v>
      </c>
      <c r="D809" s="2" t="s">
        <v>350</v>
      </c>
      <c r="E809" s="1" t="s">
        <v>1028</v>
      </c>
      <c r="F809" s="2" t="s">
        <v>154</v>
      </c>
      <c r="G809" s="1" t="s">
        <v>41</v>
      </c>
      <c r="H809" s="1">
        <v>9.0</v>
      </c>
      <c r="I809" s="1">
        <v>2.0</v>
      </c>
      <c r="J809" s="1">
        <v>297.0</v>
      </c>
      <c r="K809" s="1">
        <v>3.3</v>
      </c>
      <c r="L809" s="1">
        <v>2.0</v>
      </c>
      <c r="M809" s="1">
        <v>0.0</v>
      </c>
      <c r="N809" s="1">
        <v>2.0</v>
      </c>
      <c r="O809" s="1">
        <v>0.0</v>
      </c>
      <c r="P809" s="1">
        <v>2.0</v>
      </c>
      <c r="Q809" s="1">
        <v>2.0</v>
      </c>
      <c r="R809" s="1">
        <v>0.0</v>
      </c>
      <c r="S809" s="1">
        <v>0.0</v>
      </c>
      <c r="T809" s="1">
        <v>1.8</v>
      </c>
      <c r="U809" s="1">
        <v>0.3</v>
      </c>
      <c r="V809" s="1">
        <v>0.4</v>
      </c>
      <c r="W809" s="1">
        <v>0.6</v>
      </c>
      <c r="X809" s="1">
        <v>8.0</v>
      </c>
      <c r="Y809" s="1">
        <v>27.0</v>
      </c>
      <c r="Z809" s="1">
        <v>11.0</v>
      </c>
      <c r="AA809" s="1">
        <v>0.61</v>
      </c>
      <c r="AB809" s="1">
        <v>0.0</v>
      </c>
      <c r="AC809" s="1">
        <v>0.61</v>
      </c>
      <c r="AD809" s="1">
        <v>0.0</v>
      </c>
      <c r="AE809" s="1">
        <v>0.0</v>
      </c>
      <c r="AF809" s="1">
        <v>0.56</v>
      </c>
      <c r="AG809" s="1">
        <v>0.12</v>
      </c>
      <c r="AH809" s="1">
        <v>0.67</v>
      </c>
      <c r="AI809" s="1">
        <v>0.08</v>
      </c>
      <c r="AJ809" s="1">
        <v>0.2</v>
      </c>
      <c r="AK809" s="2" t="s">
        <v>28</v>
      </c>
    </row>
    <row r="810" ht="15.75" customHeight="1">
      <c r="A810" s="1">
        <v>60.0</v>
      </c>
      <c r="B810" s="1" t="s">
        <v>29</v>
      </c>
      <c r="C810" s="1">
        <v>18.0</v>
      </c>
      <c r="D810" s="2" t="s">
        <v>1029</v>
      </c>
      <c r="E810" s="1" t="s">
        <v>1030</v>
      </c>
      <c r="F810" s="2" t="s">
        <v>502</v>
      </c>
      <c r="G810" s="1" t="s">
        <v>155</v>
      </c>
      <c r="H810" s="1">
        <v>35.0</v>
      </c>
      <c r="I810" s="1">
        <v>32.0</v>
      </c>
      <c r="J810" s="1">
        <v>2819.0</v>
      </c>
      <c r="K810" s="1">
        <v>31.3</v>
      </c>
      <c r="L810" s="1">
        <v>5.0</v>
      </c>
      <c r="M810" s="1">
        <v>1.0</v>
      </c>
      <c r="N810" s="1">
        <v>6.0</v>
      </c>
      <c r="O810" s="1">
        <v>5.0</v>
      </c>
      <c r="P810" s="1">
        <v>0.0</v>
      </c>
      <c r="Q810" s="1">
        <v>0.0</v>
      </c>
      <c r="R810" s="1">
        <v>6.0</v>
      </c>
      <c r="S810" s="1">
        <v>0.0</v>
      </c>
      <c r="AA810" s="1">
        <v>0.16</v>
      </c>
      <c r="AB810" s="1">
        <v>0.03</v>
      </c>
      <c r="AC810" s="1">
        <v>0.19</v>
      </c>
      <c r="AD810" s="1">
        <v>0.16</v>
      </c>
      <c r="AE810" s="1">
        <v>0.19</v>
      </c>
    </row>
    <row r="811" ht="15.75" customHeight="1">
      <c r="A811" s="1">
        <v>60.0</v>
      </c>
      <c r="B811" s="1" t="s">
        <v>34</v>
      </c>
      <c r="C811" s="1">
        <v>19.0</v>
      </c>
      <c r="D811" s="2" t="s">
        <v>500</v>
      </c>
      <c r="E811" s="1" t="s">
        <v>1031</v>
      </c>
      <c r="F811" s="2" t="s">
        <v>32</v>
      </c>
      <c r="G811" s="1" t="s">
        <v>195</v>
      </c>
      <c r="H811" s="1">
        <v>34.0</v>
      </c>
      <c r="I811" s="1">
        <v>31.0</v>
      </c>
      <c r="J811" s="1">
        <v>2659.0</v>
      </c>
      <c r="K811" s="1">
        <v>29.5</v>
      </c>
      <c r="L811" s="1">
        <v>4.0</v>
      </c>
      <c r="M811" s="1">
        <v>3.0</v>
      </c>
      <c r="N811" s="1">
        <v>7.0</v>
      </c>
      <c r="O811" s="1">
        <v>4.0</v>
      </c>
      <c r="P811" s="1">
        <v>0.0</v>
      </c>
      <c r="Q811" s="1">
        <v>0.0</v>
      </c>
      <c r="R811" s="1">
        <v>2.0</v>
      </c>
      <c r="S811" s="1">
        <v>0.0</v>
      </c>
      <c r="AA811" s="1">
        <v>0.14</v>
      </c>
      <c r="AB811" s="1">
        <v>0.1</v>
      </c>
      <c r="AC811" s="1">
        <v>0.24</v>
      </c>
      <c r="AD811" s="1">
        <v>0.14</v>
      </c>
      <c r="AE811" s="1">
        <v>0.24</v>
      </c>
      <c r="AK811" s="2" t="s">
        <v>28</v>
      </c>
    </row>
    <row r="812" ht="15.75" customHeight="1">
      <c r="A812" s="1">
        <v>60.0</v>
      </c>
      <c r="B812" s="1" t="s">
        <v>36</v>
      </c>
      <c r="C812" s="1">
        <v>20.0</v>
      </c>
      <c r="D812" s="2" t="s">
        <v>1032</v>
      </c>
      <c r="E812" s="1" t="s">
        <v>1033</v>
      </c>
      <c r="F812" s="2" t="s">
        <v>32</v>
      </c>
      <c r="G812" s="1" t="s">
        <v>155</v>
      </c>
      <c r="H812" s="1">
        <v>36.0</v>
      </c>
      <c r="I812" s="1">
        <v>31.0</v>
      </c>
      <c r="J812" s="1">
        <v>2640.0</v>
      </c>
      <c r="K812" s="1">
        <v>29.3</v>
      </c>
      <c r="L812" s="1">
        <v>5.0</v>
      </c>
      <c r="M812" s="1">
        <v>6.0</v>
      </c>
      <c r="N812" s="1">
        <v>11.0</v>
      </c>
      <c r="O812" s="1">
        <v>5.0</v>
      </c>
      <c r="P812" s="1">
        <v>0.0</v>
      </c>
      <c r="Q812" s="1">
        <v>0.0</v>
      </c>
      <c r="R812" s="1">
        <v>5.0</v>
      </c>
      <c r="S812" s="1">
        <v>1.0</v>
      </c>
      <c r="AA812" s="1">
        <v>0.17</v>
      </c>
      <c r="AB812" s="1">
        <v>0.2</v>
      </c>
      <c r="AC812" s="1">
        <v>0.37</v>
      </c>
      <c r="AD812" s="1">
        <v>0.17</v>
      </c>
      <c r="AE812" s="1">
        <v>0.37</v>
      </c>
      <c r="AK812" s="2" t="s">
        <v>28</v>
      </c>
    </row>
    <row r="813" ht="15.75" customHeight="1">
      <c r="A813" s="1">
        <v>60.0</v>
      </c>
      <c r="B813" s="1" t="s">
        <v>39</v>
      </c>
      <c r="C813" s="1">
        <v>21.0</v>
      </c>
      <c r="D813" s="2" t="s">
        <v>1032</v>
      </c>
      <c r="E813" s="1" t="s">
        <v>1034</v>
      </c>
      <c r="F813" s="2" t="s">
        <v>32</v>
      </c>
      <c r="G813" s="1" t="s">
        <v>417</v>
      </c>
      <c r="H813" s="1">
        <v>34.0</v>
      </c>
      <c r="I813" s="1">
        <v>32.0</v>
      </c>
      <c r="J813" s="1">
        <v>2751.0</v>
      </c>
      <c r="K813" s="1">
        <v>30.6</v>
      </c>
      <c r="L813" s="1">
        <v>4.0</v>
      </c>
      <c r="M813" s="1">
        <v>4.0</v>
      </c>
      <c r="N813" s="1">
        <v>8.0</v>
      </c>
      <c r="O813" s="1">
        <v>4.0</v>
      </c>
      <c r="P813" s="1">
        <v>0.0</v>
      </c>
      <c r="Q813" s="1">
        <v>0.0</v>
      </c>
      <c r="R813" s="1">
        <v>6.0</v>
      </c>
      <c r="S813" s="1">
        <v>1.0</v>
      </c>
      <c r="AA813" s="1">
        <v>0.13</v>
      </c>
      <c r="AB813" s="1">
        <v>0.13</v>
      </c>
      <c r="AC813" s="1">
        <v>0.26</v>
      </c>
      <c r="AD813" s="1">
        <v>0.13</v>
      </c>
      <c r="AE813" s="1">
        <v>0.26</v>
      </c>
      <c r="AK813" s="2" t="s">
        <v>28</v>
      </c>
    </row>
    <row r="814" ht="15.75" customHeight="1">
      <c r="A814" s="1">
        <v>60.0</v>
      </c>
      <c r="B814" s="1" t="s">
        <v>42</v>
      </c>
      <c r="C814" s="1">
        <v>22.0</v>
      </c>
      <c r="D814" s="2" t="s">
        <v>1032</v>
      </c>
      <c r="E814" s="1" t="s">
        <v>1035</v>
      </c>
      <c r="F814" s="2" t="s">
        <v>32</v>
      </c>
      <c r="G814" s="1" t="s">
        <v>195</v>
      </c>
      <c r="H814" s="1">
        <v>19.0</v>
      </c>
      <c r="I814" s="1">
        <v>17.0</v>
      </c>
      <c r="J814" s="1">
        <v>1475.0</v>
      </c>
      <c r="K814" s="1">
        <v>16.4</v>
      </c>
      <c r="L814" s="1">
        <v>4.0</v>
      </c>
      <c r="M814" s="1">
        <v>5.0</v>
      </c>
      <c r="N814" s="1">
        <v>9.0</v>
      </c>
      <c r="O814" s="1">
        <v>4.0</v>
      </c>
      <c r="P814" s="1">
        <v>0.0</v>
      </c>
      <c r="Q814" s="1">
        <v>0.0</v>
      </c>
      <c r="R814" s="1">
        <v>5.0</v>
      </c>
      <c r="S814" s="1">
        <v>0.0</v>
      </c>
      <c r="AA814" s="1">
        <v>0.24</v>
      </c>
      <c r="AB814" s="1">
        <v>0.31</v>
      </c>
      <c r="AC814" s="1">
        <v>0.55</v>
      </c>
      <c r="AD814" s="1">
        <v>0.24</v>
      </c>
      <c r="AE814" s="1">
        <v>0.55</v>
      </c>
      <c r="AK814" s="2" t="s">
        <v>28</v>
      </c>
    </row>
    <row r="815" ht="15.75" customHeight="1">
      <c r="A815" s="1">
        <v>60.0</v>
      </c>
      <c r="B815" s="1" t="s">
        <v>44</v>
      </c>
      <c r="C815" s="1">
        <v>23.0</v>
      </c>
      <c r="D815" s="2" t="s">
        <v>1032</v>
      </c>
      <c r="E815" s="1" t="s">
        <v>1036</v>
      </c>
      <c r="F815" s="2" t="s">
        <v>32</v>
      </c>
      <c r="G815" s="1" t="s">
        <v>41</v>
      </c>
      <c r="H815" s="1">
        <v>30.0</v>
      </c>
      <c r="I815" s="1">
        <v>28.0</v>
      </c>
      <c r="J815" s="1">
        <v>2409.0</v>
      </c>
      <c r="K815" s="1">
        <v>26.8</v>
      </c>
      <c r="L815" s="1">
        <v>8.0</v>
      </c>
      <c r="M815" s="1">
        <v>6.0</v>
      </c>
      <c r="N815" s="1">
        <v>14.0</v>
      </c>
      <c r="O815" s="1">
        <v>8.0</v>
      </c>
      <c r="P815" s="1">
        <v>0.0</v>
      </c>
      <c r="Q815" s="1">
        <v>0.0</v>
      </c>
      <c r="R815" s="1">
        <v>6.0</v>
      </c>
      <c r="S815" s="1">
        <v>0.0</v>
      </c>
      <c r="AA815" s="1">
        <v>0.3</v>
      </c>
      <c r="AB815" s="1">
        <v>0.22</v>
      </c>
      <c r="AC815" s="1">
        <v>0.52</v>
      </c>
      <c r="AD815" s="1">
        <v>0.3</v>
      </c>
      <c r="AE815" s="1">
        <v>0.52</v>
      </c>
      <c r="AK815" s="2" t="s">
        <v>28</v>
      </c>
    </row>
    <row r="816" ht="15.75" customHeight="1">
      <c r="A816" s="1">
        <v>60.0</v>
      </c>
      <c r="B816" s="1" t="s">
        <v>46</v>
      </c>
      <c r="C816" s="1">
        <v>24.0</v>
      </c>
      <c r="D816" s="2" t="s">
        <v>270</v>
      </c>
      <c r="E816" s="1" t="s">
        <v>1037</v>
      </c>
      <c r="F816" s="2" t="s">
        <v>150</v>
      </c>
      <c r="G816" s="1" t="s">
        <v>41</v>
      </c>
      <c r="H816" s="1">
        <v>35.0</v>
      </c>
      <c r="I816" s="1">
        <v>30.0</v>
      </c>
      <c r="J816" s="1">
        <v>2550.0</v>
      </c>
      <c r="K816" s="1">
        <v>28.3</v>
      </c>
      <c r="L816" s="1">
        <v>4.0</v>
      </c>
      <c r="M816" s="1">
        <v>7.0</v>
      </c>
      <c r="N816" s="1">
        <v>11.0</v>
      </c>
      <c r="O816" s="1">
        <v>4.0</v>
      </c>
      <c r="P816" s="1">
        <v>0.0</v>
      </c>
      <c r="Q816" s="1">
        <v>0.0</v>
      </c>
      <c r="R816" s="1">
        <v>2.0</v>
      </c>
      <c r="S816" s="1">
        <v>0.0</v>
      </c>
      <c r="AA816" s="1">
        <v>0.14</v>
      </c>
      <c r="AB816" s="1">
        <v>0.25</v>
      </c>
      <c r="AC816" s="1">
        <v>0.39</v>
      </c>
      <c r="AD816" s="1">
        <v>0.14</v>
      </c>
      <c r="AE816" s="1">
        <v>0.39</v>
      </c>
      <c r="AK816" s="2" t="s">
        <v>28</v>
      </c>
    </row>
    <row r="817" ht="15.75" customHeight="1">
      <c r="A817" s="1">
        <v>60.0</v>
      </c>
      <c r="B817" s="1" t="s">
        <v>48</v>
      </c>
      <c r="C817" s="1">
        <v>25.0</v>
      </c>
      <c r="D817" s="2" t="s">
        <v>270</v>
      </c>
      <c r="E817" s="1" t="s">
        <v>1038</v>
      </c>
      <c r="F817" s="2" t="s">
        <v>150</v>
      </c>
      <c r="G817" s="1" t="s">
        <v>33</v>
      </c>
      <c r="H817" s="1">
        <v>36.0</v>
      </c>
      <c r="I817" s="1">
        <v>33.0</v>
      </c>
      <c r="J817" s="1">
        <v>2800.0</v>
      </c>
      <c r="K817" s="1">
        <v>31.1</v>
      </c>
      <c r="L817" s="1">
        <v>6.0</v>
      </c>
      <c r="M817" s="1">
        <v>15.0</v>
      </c>
      <c r="N817" s="1">
        <v>21.0</v>
      </c>
      <c r="O817" s="1">
        <v>6.0</v>
      </c>
      <c r="P817" s="1">
        <v>0.0</v>
      </c>
      <c r="Q817" s="1">
        <v>0.0</v>
      </c>
      <c r="R817" s="1">
        <v>0.0</v>
      </c>
      <c r="S817" s="1">
        <v>0.0</v>
      </c>
      <c r="AA817" s="1">
        <v>0.19</v>
      </c>
      <c r="AB817" s="1">
        <v>0.48</v>
      </c>
      <c r="AC817" s="1">
        <v>0.68</v>
      </c>
      <c r="AD817" s="1">
        <v>0.19</v>
      </c>
      <c r="AE817" s="1">
        <v>0.68</v>
      </c>
      <c r="AK817" s="2" t="s">
        <v>28</v>
      </c>
    </row>
    <row r="818" ht="15.75" customHeight="1">
      <c r="A818" s="1">
        <v>60.0</v>
      </c>
      <c r="B818" s="1" t="s">
        <v>50</v>
      </c>
      <c r="C818" s="1">
        <v>26.0</v>
      </c>
      <c r="D818" s="2" t="s">
        <v>270</v>
      </c>
      <c r="E818" s="1" t="s">
        <v>1039</v>
      </c>
      <c r="F818" s="2" t="s">
        <v>150</v>
      </c>
      <c r="G818" s="1" t="s">
        <v>38</v>
      </c>
      <c r="H818" s="1">
        <v>32.0</v>
      </c>
      <c r="I818" s="1">
        <v>29.0</v>
      </c>
      <c r="J818" s="1">
        <v>2508.0</v>
      </c>
      <c r="K818" s="1">
        <v>27.9</v>
      </c>
      <c r="L818" s="1">
        <v>4.0</v>
      </c>
      <c r="M818" s="1">
        <v>8.0</v>
      </c>
      <c r="N818" s="1">
        <v>12.0</v>
      </c>
      <c r="O818" s="1">
        <v>4.0</v>
      </c>
      <c r="P818" s="1">
        <v>0.0</v>
      </c>
      <c r="Q818" s="1">
        <v>1.0</v>
      </c>
      <c r="R818" s="1">
        <v>2.0</v>
      </c>
      <c r="S818" s="1">
        <v>0.0</v>
      </c>
      <c r="AA818" s="1">
        <v>0.14</v>
      </c>
      <c r="AB818" s="1">
        <v>0.29</v>
      </c>
      <c r="AC818" s="1">
        <v>0.43</v>
      </c>
      <c r="AD818" s="1">
        <v>0.14</v>
      </c>
      <c r="AE818" s="1">
        <v>0.43</v>
      </c>
      <c r="AK818" s="2" t="s">
        <v>28</v>
      </c>
    </row>
    <row r="819" ht="15.75" customHeight="1">
      <c r="A819" s="1">
        <v>60.0</v>
      </c>
      <c r="B819" s="1" t="s">
        <v>52</v>
      </c>
      <c r="C819" s="1">
        <v>27.0</v>
      </c>
      <c r="D819" s="2" t="s">
        <v>270</v>
      </c>
      <c r="E819" s="1" t="s">
        <v>1040</v>
      </c>
      <c r="F819" s="2" t="s">
        <v>150</v>
      </c>
      <c r="G819" s="1" t="s">
        <v>33</v>
      </c>
      <c r="H819" s="1">
        <v>27.0</v>
      </c>
      <c r="I819" s="1">
        <v>26.0</v>
      </c>
      <c r="J819" s="1">
        <v>2161.0</v>
      </c>
      <c r="K819" s="1">
        <v>24.0</v>
      </c>
      <c r="L819" s="1">
        <v>7.0</v>
      </c>
      <c r="M819" s="1">
        <v>9.0</v>
      </c>
      <c r="N819" s="1">
        <v>16.0</v>
      </c>
      <c r="O819" s="1">
        <v>7.0</v>
      </c>
      <c r="P819" s="1">
        <v>0.0</v>
      </c>
      <c r="Q819" s="1">
        <v>0.0</v>
      </c>
      <c r="R819" s="1">
        <v>5.0</v>
      </c>
      <c r="S819" s="1">
        <v>0.0</v>
      </c>
      <c r="AA819" s="1">
        <v>0.29</v>
      </c>
      <c r="AB819" s="1">
        <v>0.37</v>
      </c>
      <c r="AC819" s="1">
        <v>0.67</v>
      </c>
      <c r="AD819" s="1">
        <v>0.29</v>
      </c>
      <c r="AE819" s="1">
        <v>0.67</v>
      </c>
      <c r="AK819" s="2" t="s">
        <v>28</v>
      </c>
    </row>
    <row r="820" ht="15.75" customHeight="1">
      <c r="A820" s="1">
        <v>60.0</v>
      </c>
      <c r="B820" s="1" t="s">
        <v>54</v>
      </c>
      <c r="C820" s="1">
        <v>28.0</v>
      </c>
      <c r="D820" s="2" t="s">
        <v>270</v>
      </c>
      <c r="E820" s="1" t="s">
        <v>1041</v>
      </c>
      <c r="F820" s="2" t="s">
        <v>150</v>
      </c>
      <c r="G820" s="1" t="s">
        <v>38</v>
      </c>
      <c r="H820" s="1">
        <v>32.0</v>
      </c>
      <c r="I820" s="1">
        <v>32.0</v>
      </c>
      <c r="J820" s="1">
        <v>2646.0</v>
      </c>
      <c r="K820" s="1">
        <v>29.4</v>
      </c>
      <c r="L820" s="1">
        <v>12.0</v>
      </c>
      <c r="M820" s="1">
        <v>7.0</v>
      </c>
      <c r="N820" s="1">
        <v>19.0</v>
      </c>
      <c r="O820" s="1">
        <v>12.0</v>
      </c>
      <c r="P820" s="1">
        <v>0.0</v>
      </c>
      <c r="Q820" s="1">
        <v>0.0</v>
      </c>
      <c r="R820" s="1">
        <v>8.0</v>
      </c>
      <c r="S820" s="1">
        <v>0.0</v>
      </c>
      <c r="AA820" s="1">
        <v>0.41</v>
      </c>
      <c r="AB820" s="1">
        <v>0.24</v>
      </c>
      <c r="AC820" s="1">
        <v>0.65</v>
      </c>
      <c r="AD820" s="1">
        <v>0.41</v>
      </c>
      <c r="AE820" s="1">
        <v>0.65</v>
      </c>
      <c r="AK820" s="2" t="s">
        <v>28</v>
      </c>
    </row>
    <row r="821" ht="15.75" customHeight="1">
      <c r="A821" s="1">
        <v>60.0</v>
      </c>
      <c r="B821" s="1" t="s">
        <v>57</v>
      </c>
      <c r="C821" s="1">
        <v>29.0</v>
      </c>
      <c r="D821" s="2" t="s">
        <v>270</v>
      </c>
      <c r="E821" s="1" t="s">
        <v>1042</v>
      </c>
      <c r="F821" s="2" t="s">
        <v>150</v>
      </c>
      <c r="G821" s="1" t="s">
        <v>155</v>
      </c>
      <c r="H821" s="1">
        <v>24.0</v>
      </c>
      <c r="I821" s="1">
        <v>22.0</v>
      </c>
      <c r="J821" s="1">
        <v>1791.0</v>
      </c>
      <c r="K821" s="1">
        <v>19.9</v>
      </c>
      <c r="L821" s="1">
        <v>2.0</v>
      </c>
      <c r="M821" s="1">
        <v>11.0</v>
      </c>
      <c r="N821" s="1">
        <v>13.0</v>
      </c>
      <c r="O821" s="1">
        <v>2.0</v>
      </c>
      <c r="P821" s="1">
        <v>0.0</v>
      </c>
      <c r="Q821" s="1">
        <v>0.0</v>
      </c>
      <c r="R821" s="1">
        <v>1.0</v>
      </c>
      <c r="S821" s="1">
        <v>0.0</v>
      </c>
      <c r="AA821" s="1">
        <v>0.1</v>
      </c>
      <c r="AB821" s="1">
        <v>0.55</v>
      </c>
      <c r="AC821" s="1">
        <v>0.65</v>
      </c>
      <c r="AD821" s="1">
        <v>0.1</v>
      </c>
      <c r="AE821" s="1">
        <v>0.65</v>
      </c>
      <c r="AK821" s="2" t="s">
        <v>28</v>
      </c>
    </row>
    <row r="822" ht="15.75" customHeight="1">
      <c r="A822" s="1">
        <v>60.0</v>
      </c>
      <c r="B822" s="1" t="s">
        <v>59</v>
      </c>
      <c r="C822" s="1">
        <v>30.0</v>
      </c>
      <c r="D822" s="2" t="s">
        <v>270</v>
      </c>
      <c r="E822" s="1" t="s">
        <v>1043</v>
      </c>
      <c r="F822" s="2" t="s">
        <v>150</v>
      </c>
      <c r="G822" s="1" t="s">
        <v>41</v>
      </c>
      <c r="H822" s="1">
        <v>34.0</v>
      </c>
      <c r="I822" s="1">
        <v>31.0</v>
      </c>
      <c r="J822" s="1">
        <v>2759.0</v>
      </c>
      <c r="K822" s="1">
        <v>30.7</v>
      </c>
      <c r="L822" s="1">
        <v>4.0</v>
      </c>
      <c r="M822" s="1">
        <v>7.0</v>
      </c>
      <c r="N822" s="1">
        <v>11.0</v>
      </c>
      <c r="O822" s="1">
        <v>4.0</v>
      </c>
      <c r="P822" s="1">
        <v>0.0</v>
      </c>
      <c r="Q822" s="1">
        <v>0.0</v>
      </c>
      <c r="R822" s="1">
        <v>6.0</v>
      </c>
      <c r="S822" s="1">
        <v>0.0</v>
      </c>
      <c r="AA822" s="1">
        <v>0.13</v>
      </c>
      <c r="AB822" s="1">
        <v>0.23</v>
      </c>
      <c r="AC822" s="1">
        <v>0.36</v>
      </c>
      <c r="AD822" s="1">
        <v>0.13</v>
      </c>
      <c r="AE822" s="1">
        <v>0.36</v>
      </c>
      <c r="AK822" s="2" t="s">
        <v>28</v>
      </c>
    </row>
    <row r="823" ht="15.75" customHeight="1">
      <c r="A823" s="1">
        <v>60.0</v>
      </c>
      <c r="B823" s="1" t="s">
        <v>61</v>
      </c>
      <c r="C823" s="1">
        <v>31.0</v>
      </c>
      <c r="D823" s="2" t="s">
        <v>270</v>
      </c>
      <c r="E823" s="1" t="s">
        <v>1044</v>
      </c>
      <c r="F823" s="2" t="s">
        <v>150</v>
      </c>
      <c r="G823" s="1" t="s">
        <v>33</v>
      </c>
      <c r="H823" s="1">
        <v>29.0</v>
      </c>
      <c r="I823" s="1">
        <v>28.0</v>
      </c>
      <c r="J823" s="1">
        <v>2430.0</v>
      </c>
      <c r="K823" s="1">
        <v>27.0</v>
      </c>
      <c r="L823" s="1">
        <v>9.0</v>
      </c>
      <c r="M823" s="1">
        <v>11.0</v>
      </c>
      <c r="N823" s="1">
        <v>20.0</v>
      </c>
      <c r="O823" s="1">
        <v>9.0</v>
      </c>
      <c r="P823" s="1">
        <v>0.0</v>
      </c>
      <c r="Q823" s="1">
        <v>0.0</v>
      </c>
      <c r="R823" s="1">
        <v>5.0</v>
      </c>
      <c r="S823" s="1">
        <v>0.0</v>
      </c>
      <c r="T823" s="1">
        <v>7.2</v>
      </c>
      <c r="U823" s="1">
        <v>7.2</v>
      </c>
      <c r="V823" s="1">
        <v>8.4</v>
      </c>
      <c r="W823" s="1">
        <v>15.6</v>
      </c>
      <c r="X823" s="1">
        <v>158.0</v>
      </c>
      <c r="Y823" s="1">
        <v>337.0</v>
      </c>
      <c r="Z823" s="1">
        <v>247.0</v>
      </c>
      <c r="AA823" s="1">
        <v>0.33</v>
      </c>
      <c r="AB823" s="1">
        <v>0.41</v>
      </c>
      <c r="AC823" s="1">
        <v>0.74</v>
      </c>
      <c r="AD823" s="1">
        <v>0.33</v>
      </c>
      <c r="AE823" s="1">
        <v>0.74</v>
      </c>
      <c r="AF823" s="1">
        <v>0.27</v>
      </c>
      <c r="AG823" s="1">
        <v>0.31</v>
      </c>
      <c r="AH823" s="1">
        <v>0.58</v>
      </c>
      <c r="AI823" s="1">
        <v>0.27</v>
      </c>
      <c r="AJ823" s="1">
        <v>0.58</v>
      </c>
      <c r="AK823" s="2" t="s">
        <v>28</v>
      </c>
    </row>
    <row r="824" ht="15.75" customHeight="1">
      <c r="A824" s="1">
        <v>60.0</v>
      </c>
      <c r="B824" s="1" t="s">
        <v>63</v>
      </c>
      <c r="C824" s="1">
        <v>32.0</v>
      </c>
      <c r="D824" s="2" t="s">
        <v>270</v>
      </c>
      <c r="E824" s="1" t="s">
        <v>1045</v>
      </c>
      <c r="F824" s="2" t="s">
        <v>150</v>
      </c>
      <c r="G824" s="1" t="s">
        <v>33</v>
      </c>
      <c r="H824" s="1">
        <v>33.0</v>
      </c>
      <c r="I824" s="1">
        <v>28.0</v>
      </c>
      <c r="J824" s="1">
        <v>2401.0</v>
      </c>
      <c r="K824" s="1">
        <v>26.7</v>
      </c>
      <c r="L824" s="1">
        <v>6.0</v>
      </c>
      <c r="M824" s="1">
        <v>8.0</v>
      </c>
      <c r="N824" s="1">
        <v>14.0</v>
      </c>
      <c r="O824" s="1">
        <v>6.0</v>
      </c>
      <c r="P824" s="1">
        <v>0.0</v>
      </c>
      <c r="Q824" s="1">
        <v>0.0</v>
      </c>
      <c r="R824" s="1">
        <v>2.0</v>
      </c>
      <c r="S824" s="1">
        <v>0.0</v>
      </c>
      <c r="T824" s="1">
        <v>7.8</v>
      </c>
      <c r="U824" s="1">
        <v>7.8</v>
      </c>
      <c r="V824" s="1">
        <v>8.5</v>
      </c>
      <c r="W824" s="1">
        <v>16.3</v>
      </c>
      <c r="X824" s="1">
        <v>118.0</v>
      </c>
      <c r="Y824" s="1">
        <v>270.0</v>
      </c>
      <c r="Z824" s="1">
        <v>222.0</v>
      </c>
      <c r="AA824" s="1">
        <v>0.22</v>
      </c>
      <c r="AB824" s="1">
        <v>0.3</v>
      </c>
      <c r="AC824" s="1">
        <v>0.52</v>
      </c>
      <c r="AD824" s="1">
        <v>0.22</v>
      </c>
      <c r="AE824" s="1">
        <v>0.52</v>
      </c>
      <c r="AF824" s="1">
        <v>0.29</v>
      </c>
      <c r="AG824" s="1">
        <v>0.32</v>
      </c>
      <c r="AH824" s="1">
        <v>0.61</v>
      </c>
      <c r="AI824" s="1">
        <v>0.29</v>
      </c>
      <c r="AJ824" s="1">
        <v>0.61</v>
      </c>
      <c r="AK824" s="2" t="s">
        <v>28</v>
      </c>
    </row>
    <row r="825" ht="15.75" customHeight="1">
      <c r="A825" s="1">
        <v>60.0</v>
      </c>
      <c r="B825" s="1" t="s">
        <v>65</v>
      </c>
      <c r="C825" s="1">
        <v>33.0</v>
      </c>
      <c r="D825" s="2" t="s">
        <v>270</v>
      </c>
      <c r="E825" s="1" t="s">
        <v>1046</v>
      </c>
      <c r="F825" s="2" t="s">
        <v>150</v>
      </c>
      <c r="G825" s="1" t="s">
        <v>38</v>
      </c>
      <c r="H825" s="1">
        <v>27.0</v>
      </c>
      <c r="I825" s="1">
        <v>22.0</v>
      </c>
      <c r="J825" s="1">
        <v>1826.0</v>
      </c>
      <c r="K825" s="1">
        <v>20.3</v>
      </c>
      <c r="L825" s="1">
        <v>6.0</v>
      </c>
      <c r="M825" s="1">
        <v>10.0</v>
      </c>
      <c r="N825" s="1">
        <v>16.0</v>
      </c>
      <c r="O825" s="1">
        <v>6.0</v>
      </c>
      <c r="P825" s="1">
        <v>0.0</v>
      </c>
      <c r="Q825" s="1">
        <v>0.0</v>
      </c>
      <c r="R825" s="1">
        <v>0.0</v>
      </c>
      <c r="S825" s="1">
        <v>0.0</v>
      </c>
      <c r="T825" s="1">
        <v>6.4</v>
      </c>
      <c r="U825" s="1">
        <v>6.4</v>
      </c>
      <c r="V825" s="1">
        <v>6.5</v>
      </c>
      <c r="W825" s="1">
        <v>12.9</v>
      </c>
      <c r="X825" s="1">
        <v>82.0</v>
      </c>
      <c r="Y825" s="1">
        <v>203.0</v>
      </c>
      <c r="Z825" s="1">
        <v>175.0</v>
      </c>
      <c r="AA825" s="1">
        <v>0.3</v>
      </c>
      <c r="AB825" s="1">
        <v>0.49</v>
      </c>
      <c r="AC825" s="1">
        <v>0.79</v>
      </c>
      <c r="AD825" s="1">
        <v>0.3</v>
      </c>
      <c r="AE825" s="1">
        <v>0.79</v>
      </c>
      <c r="AF825" s="1">
        <v>0.31</v>
      </c>
      <c r="AG825" s="1">
        <v>0.32</v>
      </c>
      <c r="AH825" s="1">
        <v>0.63</v>
      </c>
      <c r="AI825" s="1">
        <v>0.31</v>
      </c>
      <c r="AJ825" s="1">
        <v>0.63</v>
      </c>
      <c r="AK825" s="2" t="s">
        <v>28</v>
      </c>
    </row>
    <row r="826" ht="15.75" customHeight="1">
      <c r="A826" s="1">
        <v>60.0</v>
      </c>
      <c r="B826" s="1" t="s">
        <v>67</v>
      </c>
      <c r="C826" s="1">
        <v>34.0</v>
      </c>
      <c r="D826" s="2" t="s">
        <v>882</v>
      </c>
      <c r="E826" s="1" t="s">
        <v>1047</v>
      </c>
      <c r="F826" s="2" t="s">
        <v>32</v>
      </c>
      <c r="G826" s="1" t="s">
        <v>105</v>
      </c>
      <c r="H826" s="1">
        <v>21.0</v>
      </c>
      <c r="I826" s="1">
        <v>17.0</v>
      </c>
      <c r="J826" s="1">
        <v>1399.0</v>
      </c>
      <c r="K826" s="1">
        <v>15.5</v>
      </c>
      <c r="L826" s="1">
        <v>2.0</v>
      </c>
      <c r="M826" s="1">
        <v>5.0</v>
      </c>
      <c r="N826" s="1">
        <v>7.0</v>
      </c>
      <c r="O826" s="1">
        <v>2.0</v>
      </c>
      <c r="P826" s="1">
        <v>0.0</v>
      </c>
      <c r="Q826" s="1">
        <v>0.0</v>
      </c>
      <c r="R826" s="1">
        <v>4.0</v>
      </c>
      <c r="S826" s="1">
        <v>0.0</v>
      </c>
      <c r="T826" s="1">
        <v>2.4</v>
      </c>
      <c r="U826" s="1">
        <v>2.4</v>
      </c>
      <c r="V826" s="1">
        <v>3.3</v>
      </c>
      <c r="W826" s="1">
        <v>5.7</v>
      </c>
      <c r="X826" s="1">
        <v>52.0</v>
      </c>
      <c r="Y826" s="1">
        <v>141.0</v>
      </c>
      <c r="Z826" s="1">
        <v>76.0</v>
      </c>
      <c r="AA826" s="1">
        <v>0.13</v>
      </c>
      <c r="AB826" s="1">
        <v>0.32</v>
      </c>
      <c r="AC826" s="1">
        <v>0.45</v>
      </c>
      <c r="AD826" s="1">
        <v>0.13</v>
      </c>
      <c r="AE826" s="1">
        <v>0.45</v>
      </c>
      <c r="AF826" s="1">
        <v>0.16</v>
      </c>
      <c r="AG826" s="1">
        <v>0.21</v>
      </c>
      <c r="AH826" s="1">
        <v>0.37</v>
      </c>
      <c r="AI826" s="1">
        <v>0.16</v>
      </c>
      <c r="AJ826" s="1">
        <v>0.37</v>
      </c>
      <c r="AK826" s="2" t="s">
        <v>28</v>
      </c>
    </row>
    <row r="827" ht="15.75" customHeight="1">
      <c r="A827" s="1">
        <v>60.0</v>
      </c>
      <c r="B827" s="1" t="s">
        <v>69</v>
      </c>
      <c r="C827" s="1">
        <v>35.0</v>
      </c>
      <c r="D827" s="2" t="s">
        <v>882</v>
      </c>
      <c r="E827" s="1" t="s">
        <v>1048</v>
      </c>
      <c r="F827" s="2" t="s">
        <v>32</v>
      </c>
      <c r="G827" s="1" t="s">
        <v>195</v>
      </c>
      <c r="H827" s="1">
        <v>25.0</v>
      </c>
      <c r="I827" s="1">
        <v>22.0</v>
      </c>
      <c r="J827" s="1">
        <v>1720.0</v>
      </c>
      <c r="K827" s="1">
        <v>19.1</v>
      </c>
      <c r="L827" s="1">
        <v>2.0</v>
      </c>
      <c r="M827" s="1">
        <v>4.0</v>
      </c>
      <c r="N827" s="1">
        <v>6.0</v>
      </c>
      <c r="O827" s="1">
        <v>2.0</v>
      </c>
      <c r="P827" s="1">
        <v>0.0</v>
      </c>
      <c r="Q827" s="1">
        <v>0.0</v>
      </c>
      <c r="R827" s="1">
        <v>4.0</v>
      </c>
      <c r="S827" s="1">
        <v>1.0</v>
      </c>
      <c r="T827" s="1">
        <v>3.1</v>
      </c>
      <c r="U827" s="1">
        <v>3.1</v>
      </c>
      <c r="V827" s="1">
        <v>4.5</v>
      </c>
      <c r="W827" s="1">
        <v>7.5</v>
      </c>
      <c r="X827" s="1">
        <v>65.0</v>
      </c>
      <c r="Y827" s="1">
        <v>147.0</v>
      </c>
      <c r="Z827" s="1">
        <v>105.0</v>
      </c>
      <c r="AA827" s="1">
        <v>0.1</v>
      </c>
      <c r="AB827" s="1">
        <v>0.21</v>
      </c>
      <c r="AC827" s="1">
        <v>0.31</v>
      </c>
      <c r="AD827" s="1">
        <v>0.1</v>
      </c>
      <c r="AE827" s="1">
        <v>0.31</v>
      </c>
      <c r="AF827" s="1">
        <v>0.16</v>
      </c>
      <c r="AG827" s="1">
        <v>0.24</v>
      </c>
      <c r="AH827" s="1">
        <v>0.39</v>
      </c>
      <c r="AI827" s="1">
        <v>0.16</v>
      </c>
      <c r="AJ827" s="1">
        <v>0.39</v>
      </c>
      <c r="AK827" s="2" t="s">
        <v>28</v>
      </c>
    </row>
    <row r="828" ht="15.75" customHeight="1">
      <c r="A828" s="1">
        <v>60.0</v>
      </c>
      <c r="B828" s="1" t="s">
        <v>73</v>
      </c>
      <c r="C828" s="1">
        <v>36.0</v>
      </c>
      <c r="D828" s="2" t="s">
        <v>882</v>
      </c>
      <c r="E828" s="1" t="s">
        <v>1049</v>
      </c>
      <c r="F828" s="2" t="s">
        <v>32</v>
      </c>
      <c r="G828" s="1" t="s">
        <v>155</v>
      </c>
      <c r="H828" s="1">
        <v>28.0</v>
      </c>
      <c r="I828" s="1">
        <v>25.0</v>
      </c>
      <c r="J828" s="1">
        <v>1937.0</v>
      </c>
      <c r="K828" s="1">
        <v>21.5</v>
      </c>
      <c r="L828" s="1">
        <v>2.0</v>
      </c>
      <c r="M828" s="1">
        <v>5.0</v>
      </c>
      <c r="N828" s="1">
        <v>7.0</v>
      </c>
      <c r="O828" s="1">
        <v>2.0</v>
      </c>
      <c r="P828" s="1">
        <v>0.0</v>
      </c>
      <c r="Q828" s="1">
        <v>0.0</v>
      </c>
      <c r="R828" s="1">
        <v>3.0</v>
      </c>
      <c r="S828" s="1">
        <v>0.0</v>
      </c>
      <c r="T828" s="1">
        <v>3.8</v>
      </c>
      <c r="U828" s="1">
        <v>3.8</v>
      </c>
      <c r="V828" s="1">
        <v>3.6</v>
      </c>
      <c r="W828" s="1">
        <v>7.3</v>
      </c>
      <c r="X828" s="1">
        <v>70.0</v>
      </c>
      <c r="Y828" s="1">
        <v>162.0</v>
      </c>
      <c r="Z828" s="1">
        <v>121.0</v>
      </c>
      <c r="AA828" s="1">
        <v>0.09</v>
      </c>
      <c r="AB828" s="1">
        <v>0.23</v>
      </c>
      <c r="AC828" s="1">
        <v>0.33</v>
      </c>
      <c r="AD828" s="1">
        <v>0.09</v>
      </c>
      <c r="AE828" s="1">
        <v>0.33</v>
      </c>
      <c r="AF828" s="1">
        <v>0.17</v>
      </c>
      <c r="AG828" s="1">
        <v>0.17</v>
      </c>
      <c r="AH828" s="1">
        <v>0.34</v>
      </c>
      <c r="AI828" s="1">
        <v>0.17</v>
      </c>
      <c r="AJ828" s="1">
        <v>0.34</v>
      </c>
      <c r="AK828" s="2" t="s">
        <v>28</v>
      </c>
    </row>
    <row r="829" ht="15.75" customHeight="1">
      <c r="A829" s="1">
        <v>61.0</v>
      </c>
      <c r="B829" s="1" t="s">
        <v>44</v>
      </c>
      <c r="C829" s="1">
        <v>18.0</v>
      </c>
      <c r="D829" s="2" t="s">
        <v>882</v>
      </c>
      <c r="E829" s="1" t="s">
        <v>1050</v>
      </c>
      <c r="F829" s="2" t="s">
        <v>502</v>
      </c>
      <c r="G829" s="1" t="s">
        <v>33</v>
      </c>
      <c r="H829" s="1">
        <v>39.0</v>
      </c>
      <c r="I829" s="1">
        <v>30.0</v>
      </c>
      <c r="J829" s="1">
        <v>2583.0</v>
      </c>
      <c r="K829" s="1">
        <v>28.7</v>
      </c>
      <c r="L829" s="1">
        <v>6.0</v>
      </c>
      <c r="M829" s="1">
        <v>5.0</v>
      </c>
      <c r="N829" s="1">
        <v>11.0</v>
      </c>
      <c r="O829" s="1">
        <v>6.0</v>
      </c>
      <c r="P829" s="1">
        <v>0.0</v>
      </c>
      <c r="Q829" s="1">
        <v>0.0</v>
      </c>
      <c r="R829" s="1">
        <v>5.0</v>
      </c>
      <c r="S829" s="1">
        <v>0.0</v>
      </c>
      <c r="AA829" s="1">
        <v>0.21</v>
      </c>
      <c r="AB829" s="1">
        <v>0.17</v>
      </c>
      <c r="AC829" s="1">
        <v>0.38</v>
      </c>
      <c r="AD829" s="1">
        <v>0.21</v>
      </c>
      <c r="AE829" s="1">
        <v>0.38</v>
      </c>
    </row>
    <row r="830" ht="15.75" customHeight="1">
      <c r="A830" s="1">
        <v>61.0</v>
      </c>
      <c r="B830" s="1" t="s">
        <v>46</v>
      </c>
      <c r="C830" s="1">
        <v>19.0</v>
      </c>
      <c r="D830" s="2" t="s">
        <v>882</v>
      </c>
      <c r="E830" s="1" t="s">
        <v>1051</v>
      </c>
      <c r="F830" s="2" t="s">
        <v>32</v>
      </c>
      <c r="G830" s="1" t="s">
        <v>244</v>
      </c>
      <c r="H830" s="1">
        <v>37.0</v>
      </c>
      <c r="I830" s="1">
        <v>34.0</v>
      </c>
      <c r="J830" s="1">
        <v>2832.0</v>
      </c>
      <c r="K830" s="1">
        <v>31.5</v>
      </c>
      <c r="L830" s="1">
        <v>7.0</v>
      </c>
      <c r="M830" s="1">
        <v>2.0</v>
      </c>
      <c r="N830" s="1">
        <v>9.0</v>
      </c>
      <c r="O830" s="1">
        <v>7.0</v>
      </c>
      <c r="P830" s="1">
        <v>0.0</v>
      </c>
      <c r="Q830" s="1">
        <v>0.0</v>
      </c>
      <c r="R830" s="1">
        <v>7.0</v>
      </c>
      <c r="S830" s="1">
        <v>0.0</v>
      </c>
      <c r="AA830" s="1">
        <v>0.22</v>
      </c>
      <c r="AB830" s="1">
        <v>0.06</v>
      </c>
      <c r="AC830" s="1">
        <v>0.29</v>
      </c>
      <c r="AD830" s="1">
        <v>0.22</v>
      </c>
      <c r="AE830" s="1">
        <v>0.29</v>
      </c>
      <c r="AK830" s="2" t="s">
        <v>28</v>
      </c>
    </row>
    <row r="831" ht="15.75" customHeight="1">
      <c r="A831" s="1">
        <v>61.0</v>
      </c>
      <c r="B831" s="1" t="s">
        <v>48</v>
      </c>
      <c r="C831" s="1">
        <v>20.0</v>
      </c>
      <c r="D831" s="2" t="s">
        <v>882</v>
      </c>
      <c r="E831" s="1" t="s">
        <v>1052</v>
      </c>
      <c r="F831" s="2" t="s">
        <v>32</v>
      </c>
      <c r="G831" s="1" t="s">
        <v>322</v>
      </c>
      <c r="H831" s="1">
        <v>35.0</v>
      </c>
      <c r="I831" s="1">
        <v>28.0</v>
      </c>
      <c r="J831" s="1">
        <v>2621.0</v>
      </c>
      <c r="K831" s="1">
        <v>29.1</v>
      </c>
      <c r="L831" s="1">
        <v>7.0</v>
      </c>
      <c r="M831" s="1">
        <v>3.0</v>
      </c>
      <c r="N831" s="1">
        <v>10.0</v>
      </c>
      <c r="O831" s="1">
        <v>7.0</v>
      </c>
      <c r="P831" s="1">
        <v>0.0</v>
      </c>
      <c r="Q831" s="1">
        <v>1.0</v>
      </c>
      <c r="R831" s="1">
        <v>5.0</v>
      </c>
      <c r="S831" s="1">
        <v>0.0</v>
      </c>
      <c r="AA831" s="1">
        <v>0.24</v>
      </c>
      <c r="AB831" s="1">
        <v>0.1</v>
      </c>
      <c r="AC831" s="1">
        <v>0.34</v>
      </c>
      <c r="AD831" s="1">
        <v>0.24</v>
      </c>
      <c r="AE831" s="1">
        <v>0.34</v>
      </c>
      <c r="AK831" s="2" t="s">
        <v>28</v>
      </c>
    </row>
    <row r="832" ht="15.75" customHeight="1">
      <c r="A832" s="1">
        <v>61.0</v>
      </c>
      <c r="B832" s="1" t="s">
        <v>50</v>
      </c>
      <c r="C832" s="1">
        <v>21.0</v>
      </c>
      <c r="D832" s="2" t="s">
        <v>882</v>
      </c>
      <c r="E832" s="1" t="s">
        <v>1053</v>
      </c>
      <c r="F832" s="2" t="s">
        <v>32</v>
      </c>
      <c r="G832" s="1" t="s">
        <v>155</v>
      </c>
      <c r="H832" s="1">
        <v>34.0</v>
      </c>
      <c r="I832" s="1">
        <v>32.0</v>
      </c>
      <c r="J832" s="1">
        <v>2848.0</v>
      </c>
      <c r="K832" s="1">
        <v>31.6</v>
      </c>
      <c r="L832" s="1">
        <v>10.0</v>
      </c>
      <c r="M832" s="1">
        <v>3.0</v>
      </c>
      <c r="N832" s="1">
        <v>13.0</v>
      </c>
      <c r="O832" s="1">
        <v>10.0</v>
      </c>
      <c r="P832" s="1">
        <v>0.0</v>
      </c>
      <c r="Q832" s="1">
        <v>0.0</v>
      </c>
      <c r="R832" s="1">
        <v>8.0</v>
      </c>
      <c r="S832" s="1">
        <v>0.0</v>
      </c>
      <c r="AA832" s="1">
        <v>0.32</v>
      </c>
      <c r="AB832" s="1">
        <v>0.09</v>
      </c>
      <c r="AC832" s="1">
        <v>0.41</v>
      </c>
      <c r="AD832" s="1">
        <v>0.32</v>
      </c>
      <c r="AE832" s="1">
        <v>0.41</v>
      </c>
      <c r="AK832" s="2" t="s">
        <v>28</v>
      </c>
    </row>
    <row r="833" ht="15.75" customHeight="1">
      <c r="A833" s="1">
        <v>61.0</v>
      </c>
      <c r="B833" s="1" t="s">
        <v>52</v>
      </c>
      <c r="C833" s="1">
        <v>22.0</v>
      </c>
      <c r="D833" s="2" t="s">
        <v>882</v>
      </c>
      <c r="E833" s="1" t="s">
        <v>1054</v>
      </c>
      <c r="F833" s="2" t="s">
        <v>32</v>
      </c>
      <c r="G833" s="1" t="s">
        <v>204</v>
      </c>
      <c r="H833" s="1">
        <v>35.0</v>
      </c>
      <c r="I833" s="1">
        <v>31.0</v>
      </c>
      <c r="J833" s="1">
        <v>2651.0</v>
      </c>
      <c r="K833" s="1">
        <v>29.5</v>
      </c>
      <c r="L833" s="1">
        <v>16.0</v>
      </c>
      <c r="M833" s="1">
        <v>3.0</v>
      </c>
      <c r="N833" s="1">
        <v>19.0</v>
      </c>
      <c r="O833" s="1">
        <v>16.0</v>
      </c>
      <c r="P833" s="1">
        <v>0.0</v>
      </c>
      <c r="Q833" s="1">
        <v>0.0</v>
      </c>
      <c r="R833" s="1">
        <v>5.0</v>
      </c>
      <c r="S833" s="1">
        <v>0.0</v>
      </c>
      <c r="AA833" s="1">
        <v>0.54</v>
      </c>
      <c r="AB833" s="1">
        <v>0.1</v>
      </c>
      <c r="AC833" s="1">
        <v>0.65</v>
      </c>
      <c r="AD833" s="1">
        <v>0.54</v>
      </c>
      <c r="AE833" s="1">
        <v>0.65</v>
      </c>
      <c r="AK833" s="2" t="s">
        <v>28</v>
      </c>
    </row>
    <row r="834" ht="15.75" customHeight="1">
      <c r="A834" s="1">
        <v>61.0</v>
      </c>
      <c r="B834" s="1" t="s">
        <v>54</v>
      </c>
      <c r="C834" s="1">
        <v>23.0</v>
      </c>
      <c r="D834" s="2" t="s">
        <v>532</v>
      </c>
      <c r="E834" s="1" t="s">
        <v>1055</v>
      </c>
      <c r="F834" s="2" t="s">
        <v>32</v>
      </c>
      <c r="G834" s="1" t="s">
        <v>41</v>
      </c>
      <c r="H834" s="1">
        <v>37.0</v>
      </c>
      <c r="I834" s="1">
        <v>29.0</v>
      </c>
      <c r="J834" s="1">
        <v>2451.0</v>
      </c>
      <c r="K834" s="1">
        <v>27.2</v>
      </c>
      <c r="L834" s="1">
        <v>22.0</v>
      </c>
      <c r="M834" s="1">
        <v>1.0</v>
      </c>
      <c r="N834" s="1">
        <v>23.0</v>
      </c>
      <c r="O834" s="1">
        <v>22.0</v>
      </c>
      <c r="P834" s="1">
        <v>0.0</v>
      </c>
      <c r="Q834" s="1">
        <v>0.0</v>
      </c>
      <c r="R834" s="1">
        <v>6.0</v>
      </c>
      <c r="S834" s="1">
        <v>0.0</v>
      </c>
      <c r="AA834" s="1">
        <v>0.81</v>
      </c>
      <c r="AB834" s="1">
        <v>0.04</v>
      </c>
      <c r="AC834" s="1">
        <v>0.84</v>
      </c>
      <c r="AD834" s="1">
        <v>0.81</v>
      </c>
      <c r="AE834" s="1">
        <v>0.84</v>
      </c>
      <c r="AK834" s="2" t="s">
        <v>28</v>
      </c>
    </row>
    <row r="835" ht="15.75" customHeight="1">
      <c r="A835" s="1">
        <v>61.0</v>
      </c>
      <c r="B835" s="1" t="s">
        <v>57</v>
      </c>
      <c r="C835" s="1">
        <v>24.0</v>
      </c>
      <c r="D835" s="2" t="s">
        <v>532</v>
      </c>
      <c r="E835" s="1" t="s">
        <v>1056</v>
      </c>
      <c r="F835" s="2" t="s">
        <v>32</v>
      </c>
      <c r="G835" s="1" t="s">
        <v>41</v>
      </c>
      <c r="H835" s="1">
        <v>38.0</v>
      </c>
      <c r="I835" s="1">
        <v>36.0</v>
      </c>
      <c r="J835" s="1">
        <v>3043.0</v>
      </c>
      <c r="K835" s="1">
        <v>33.8</v>
      </c>
      <c r="L835" s="1">
        <v>22.0</v>
      </c>
      <c r="M835" s="1">
        <v>4.0</v>
      </c>
      <c r="N835" s="1">
        <v>26.0</v>
      </c>
      <c r="O835" s="1">
        <v>21.0</v>
      </c>
      <c r="P835" s="1">
        <v>1.0</v>
      </c>
      <c r="Q835" s="1">
        <v>2.0</v>
      </c>
      <c r="R835" s="1">
        <v>5.0</v>
      </c>
      <c r="S835" s="1">
        <v>0.0</v>
      </c>
      <c r="AA835" s="1">
        <v>0.65</v>
      </c>
      <c r="AB835" s="1">
        <v>0.12</v>
      </c>
      <c r="AC835" s="1">
        <v>0.77</v>
      </c>
      <c r="AD835" s="1">
        <v>0.62</v>
      </c>
      <c r="AE835" s="1">
        <v>0.74</v>
      </c>
      <c r="AK835" s="2" t="s">
        <v>28</v>
      </c>
    </row>
    <row r="836" ht="15.75" customHeight="1">
      <c r="A836" s="1">
        <v>61.0</v>
      </c>
      <c r="B836" s="1" t="s">
        <v>59</v>
      </c>
      <c r="C836" s="1">
        <v>25.0</v>
      </c>
      <c r="D836" s="2" t="s">
        <v>532</v>
      </c>
      <c r="E836" s="1" t="s">
        <v>1057</v>
      </c>
      <c r="F836" s="2" t="s">
        <v>32</v>
      </c>
      <c r="G836" s="1" t="s">
        <v>41</v>
      </c>
      <c r="H836" s="1">
        <v>36.0</v>
      </c>
      <c r="I836" s="1">
        <v>36.0</v>
      </c>
      <c r="J836" s="1">
        <v>3053.0</v>
      </c>
      <c r="K836" s="1">
        <v>33.9</v>
      </c>
      <c r="L836" s="1">
        <v>16.0</v>
      </c>
      <c r="M836" s="1">
        <v>7.0</v>
      </c>
      <c r="N836" s="1">
        <v>23.0</v>
      </c>
      <c r="O836" s="1">
        <v>16.0</v>
      </c>
      <c r="P836" s="1">
        <v>0.0</v>
      </c>
      <c r="Q836" s="1">
        <v>2.0</v>
      </c>
      <c r="R836" s="1">
        <v>3.0</v>
      </c>
      <c r="S836" s="1">
        <v>0.0</v>
      </c>
      <c r="AA836" s="1">
        <v>0.47</v>
      </c>
      <c r="AB836" s="1">
        <v>0.21</v>
      </c>
      <c r="AC836" s="1">
        <v>0.68</v>
      </c>
      <c r="AD836" s="1">
        <v>0.47</v>
      </c>
      <c r="AE836" s="1">
        <v>0.68</v>
      </c>
      <c r="AK836" s="2" t="s">
        <v>28</v>
      </c>
    </row>
    <row r="837" ht="15.75" customHeight="1">
      <c r="A837" s="1">
        <v>61.0</v>
      </c>
      <c r="B837" s="1" t="s">
        <v>61</v>
      </c>
      <c r="C837" s="1">
        <v>26.0</v>
      </c>
      <c r="D837" s="2" t="s">
        <v>532</v>
      </c>
      <c r="E837" s="1" t="s">
        <v>1058</v>
      </c>
      <c r="F837" s="2" t="s">
        <v>32</v>
      </c>
      <c r="G837" s="1" t="s">
        <v>38</v>
      </c>
      <c r="H837" s="1">
        <v>32.0</v>
      </c>
      <c r="I837" s="1">
        <v>30.0</v>
      </c>
      <c r="J837" s="1">
        <v>2519.0</v>
      </c>
      <c r="K837" s="1">
        <v>28.0</v>
      </c>
      <c r="L837" s="1">
        <v>19.0</v>
      </c>
      <c r="M837" s="1">
        <v>9.0</v>
      </c>
      <c r="N837" s="1">
        <v>28.0</v>
      </c>
      <c r="O837" s="1">
        <v>17.0</v>
      </c>
      <c r="P837" s="1">
        <v>2.0</v>
      </c>
      <c r="Q837" s="1">
        <v>2.0</v>
      </c>
      <c r="R837" s="1">
        <v>7.0</v>
      </c>
      <c r="S837" s="1">
        <v>1.0</v>
      </c>
      <c r="T837" s="1">
        <v>13.1</v>
      </c>
      <c r="U837" s="1">
        <v>11.5</v>
      </c>
      <c r="V837" s="1">
        <v>6.8</v>
      </c>
      <c r="W837" s="1">
        <v>18.3</v>
      </c>
      <c r="X837" s="1">
        <v>67.0</v>
      </c>
      <c r="Y837" s="1">
        <v>125.0</v>
      </c>
      <c r="Z837" s="1">
        <v>185.0</v>
      </c>
      <c r="AA837" s="1">
        <v>0.68</v>
      </c>
      <c r="AB837" s="1">
        <v>0.32</v>
      </c>
      <c r="AC837" s="1">
        <v>1.0</v>
      </c>
      <c r="AD837" s="1">
        <v>0.61</v>
      </c>
      <c r="AE837" s="1">
        <v>0.93</v>
      </c>
      <c r="AF837" s="1">
        <v>0.47</v>
      </c>
      <c r="AG837" s="1">
        <v>0.24</v>
      </c>
      <c r="AH837" s="1">
        <v>0.71</v>
      </c>
      <c r="AI837" s="1">
        <v>0.41</v>
      </c>
      <c r="AJ837" s="1">
        <v>0.65</v>
      </c>
      <c r="AK837" s="2" t="s">
        <v>28</v>
      </c>
    </row>
    <row r="838" ht="15.75" customHeight="1">
      <c r="A838" s="1">
        <v>61.0</v>
      </c>
      <c r="B838" s="1" t="s">
        <v>63</v>
      </c>
      <c r="C838" s="1">
        <v>27.0</v>
      </c>
      <c r="D838" s="2" t="s">
        <v>532</v>
      </c>
      <c r="E838" s="1" t="s">
        <v>1059</v>
      </c>
      <c r="F838" s="2" t="s">
        <v>32</v>
      </c>
      <c r="G838" s="1" t="s">
        <v>38</v>
      </c>
      <c r="H838" s="1">
        <v>37.0</v>
      </c>
      <c r="I838" s="1">
        <v>37.0</v>
      </c>
      <c r="J838" s="1">
        <v>3198.0</v>
      </c>
      <c r="K838" s="1">
        <v>35.5</v>
      </c>
      <c r="L838" s="1">
        <v>15.0</v>
      </c>
      <c r="M838" s="1">
        <v>8.0</v>
      </c>
      <c r="N838" s="1">
        <v>23.0</v>
      </c>
      <c r="O838" s="1">
        <v>12.0</v>
      </c>
      <c r="P838" s="1">
        <v>3.0</v>
      </c>
      <c r="Q838" s="1">
        <v>3.0</v>
      </c>
      <c r="R838" s="1">
        <v>5.0</v>
      </c>
      <c r="S838" s="1">
        <v>0.0</v>
      </c>
      <c r="T838" s="1">
        <v>13.9</v>
      </c>
      <c r="U838" s="1">
        <v>11.6</v>
      </c>
      <c r="V838" s="1">
        <v>7.7</v>
      </c>
      <c r="W838" s="1">
        <v>19.3</v>
      </c>
      <c r="X838" s="1">
        <v>87.0</v>
      </c>
      <c r="Y838" s="1">
        <v>136.0</v>
      </c>
      <c r="Z838" s="1">
        <v>241.0</v>
      </c>
      <c r="AA838" s="1">
        <v>0.42</v>
      </c>
      <c r="AB838" s="1">
        <v>0.23</v>
      </c>
      <c r="AC838" s="1">
        <v>0.65</v>
      </c>
      <c r="AD838" s="1">
        <v>0.34</v>
      </c>
      <c r="AE838" s="1">
        <v>0.56</v>
      </c>
      <c r="AF838" s="1">
        <v>0.39</v>
      </c>
      <c r="AG838" s="1">
        <v>0.22</v>
      </c>
      <c r="AH838" s="1">
        <v>0.61</v>
      </c>
      <c r="AI838" s="1">
        <v>0.33</v>
      </c>
      <c r="AJ838" s="1">
        <v>0.54</v>
      </c>
      <c r="AK838" s="2" t="s">
        <v>28</v>
      </c>
    </row>
    <row r="839" ht="15.75" customHeight="1">
      <c r="A839" s="1">
        <v>61.0</v>
      </c>
      <c r="B839" s="1" t="s">
        <v>65</v>
      </c>
      <c r="C839" s="1">
        <v>28.0</v>
      </c>
      <c r="D839" s="2" t="s">
        <v>30</v>
      </c>
      <c r="E839" s="1" t="s">
        <v>1060</v>
      </c>
      <c r="F839" s="2" t="s">
        <v>32</v>
      </c>
      <c r="G839" s="1" t="s">
        <v>38</v>
      </c>
      <c r="H839" s="1">
        <v>35.0</v>
      </c>
      <c r="I839" s="1">
        <v>31.0</v>
      </c>
      <c r="J839" s="1">
        <v>2549.0</v>
      </c>
      <c r="K839" s="1">
        <v>28.3</v>
      </c>
      <c r="L839" s="1">
        <v>9.0</v>
      </c>
      <c r="M839" s="1">
        <v>4.0</v>
      </c>
      <c r="N839" s="1">
        <v>13.0</v>
      </c>
      <c r="O839" s="1">
        <v>9.0</v>
      </c>
      <c r="P839" s="1">
        <v>0.0</v>
      </c>
      <c r="Q839" s="1">
        <v>0.0</v>
      </c>
      <c r="R839" s="1">
        <v>2.0</v>
      </c>
      <c r="S839" s="1">
        <v>0.0</v>
      </c>
      <c r="T839" s="1">
        <v>7.2</v>
      </c>
      <c r="U839" s="1">
        <v>7.2</v>
      </c>
      <c r="V839" s="1">
        <v>4.5</v>
      </c>
      <c r="W839" s="1">
        <v>11.7</v>
      </c>
      <c r="X839" s="1">
        <v>40.0</v>
      </c>
      <c r="Y839" s="1">
        <v>83.0</v>
      </c>
      <c r="Z839" s="1">
        <v>229.0</v>
      </c>
      <c r="AA839" s="1">
        <v>0.32</v>
      </c>
      <c r="AB839" s="1">
        <v>0.14</v>
      </c>
      <c r="AC839" s="1">
        <v>0.46</v>
      </c>
      <c r="AD839" s="1">
        <v>0.32</v>
      </c>
      <c r="AE839" s="1">
        <v>0.46</v>
      </c>
      <c r="AF839" s="1">
        <v>0.26</v>
      </c>
      <c r="AG839" s="1">
        <v>0.16</v>
      </c>
      <c r="AH839" s="1">
        <v>0.41</v>
      </c>
      <c r="AI839" s="1">
        <v>0.26</v>
      </c>
      <c r="AJ839" s="1">
        <v>0.41</v>
      </c>
      <c r="AK839" s="2" t="s">
        <v>28</v>
      </c>
    </row>
    <row r="840" ht="15.75" customHeight="1">
      <c r="A840" s="1">
        <v>61.0</v>
      </c>
      <c r="B840" s="1" t="s">
        <v>67</v>
      </c>
      <c r="C840" s="1">
        <v>29.0</v>
      </c>
      <c r="D840" s="2" t="s">
        <v>30</v>
      </c>
      <c r="E840" s="1" t="s">
        <v>1061</v>
      </c>
      <c r="F840" s="2" t="s">
        <v>32</v>
      </c>
      <c r="G840" s="1" t="s">
        <v>41</v>
      </c>
      <c r="H840" s="1">
        <v>36.0</v>
      </c>
      <c r="I840" s="1">
        <v>32.0</v>
      </c>
      <c r="J840" s="1">
        <v>2604.0</v>
      </c>
      <c r="K840" s="1">
        <v>28.9</v>
      </c>
      <c r="L840" s="1">
        <v>13.0</v>
      </c>
      <c r="M840" s="1">
        <v>7.0</v>
      </c>
      <c r="N840" s="1">
        <v>20.0</v>
      </c>
      <c r="O840" s="1">
        <v>12.0</v>
      </c>
      <c r="P840" s="1">
        <v>1.0</v>
      </c>
      <c r="Q840" s="1">
        <v>2.0</v>
      </c>
      <c r="R840" s="1">
        <v>4.0</v>
      </c>
      <c r="S840" s="1">
        <v>0.0</v>
      </c>
      <c r="T840" s="1">
        <v>12.1</v>
      </c>
      <c r="U840" s="1">
        <v>10.5</v>
      </c>
      <c r="V840" s="1">
        <v>5.6</v>
      </c>
      <c r="W840" s="1">
        <v>16.1</v>
      </c>
      <c r="X840" s="1">
        <v>41.0</v>
      </c>
      <c r="Y840" s="1">
        <v>104.0</v>
      </c>
      <c r="Z840" s="1">
        <v>224.0</v>
      </c>
      <c r="AA840" s="1">
        <v>0.45</v>
      </c>
      <c r="AB840" s="1">
        <v>0.24</v>
      </c>
      <c r="AC840" s="1">
        <v>0.69</v>
      </c>
      <c r="AD840" s="1">
        <v>0.41</v>
      </c>
      <c r="AE840" s="1">
        <v>0.66</v>
      </c>
      <c r="AF840" s="1">
        <v>0.42</v>
      </c>
      <c r="AG840" s="1">
        <v>0.19</v>
      </c>
      <c r="AH840" s="1">
        <v>0.61</v>
      </c>
      <c r="AI840" s="1">
        <v>0.36</v>
      </c>
      <c r="AJ840" s="1">
        <v>0.56</v>
      </c>
      <c r="AK840" s="2" t="s">
        <v>28</v>
      </c>
    </row>
    <row r="841" ht="15.75" customHeight="1">
      <c r="A841" s="1">
        <v>61.0</v>
      </c>
      <c r="B841" s="1" t="s">
        <v>69</v>
      </c>
      <c r="C841" s="1">
        <v>30.0</v>
      </c>
      <c r="D841" s="2" t="s">
        <v>30</v>
      </c>
      <c r="E841" s="1" t="s">
        <v>1062</v>
      </c>
      <c r="F841" s="2" t="s">
        <v>32</v>
      </c>
      <c r="G841" s="1" t="s">
        <v>38</v>
      </c>
      <c r="H841" s="1">
        <v>3.0</v>
      </c>
      <c r="I841" s="1">
        <v>3.0</v>
      </c>
      <c r="J841" s="1">
        <v>263.0</v>
      </c>
      <c r="K841" s="1">
        <v>2.9</v>
      </c>
      <c r="L841" s="1">
        <v>0.0</v>
      </c>
      <c r="M841" s="1">
        <v>0.0</v>
      </c>
      <c r="N841" s="1">
        <v>0.0</v>
      </c>
      <c r="O841" s="1">
        <v>0.0</v>
      </c>
      <c r="P841" s="1">
        <v>0.0</v>
      </c>
      <c r="Q841" s="1">
        <v>0.0</v>
      </c>
      <c r="R841" s="1">
        <v>0.0</v>
      </c>
      <c r="S841" s="1">
        <v>0.0</v>
      </c>
      <c r="T841" s="1">
        <v>0.3</v>
      </c>
      <c r="U841" s="1">
        <v>0.3</v>
      </c>
      <c r="V841" s="1">
        <v>0.0</v>
      </c>
      <c r="W841" s="1">
        <v>0.3</v>
      </c>
      <c r="X841" s="1">
        <v>5.0</v>
      </c>
      <c r="Y841" s="1">
        <v>11.0</v>
      </c>
      <c r="Z841" s="1">
        <v>15.0</v>
      </c>
      <c r="AA841" s="1">
        <v>0.0</v>
      </c>
      <c r="AB841" s="1">
        <v>0.0</v>
      </c>
      <c r="AC841" s="1">
        <v>0.0</v>
      </c>
      <c r="AD841" s="1">
        <v>0.0</v>
      </c>
      <c r="AE841" s="1">
        <v>0.0</v>
      </c>
      <c r="AF841" s="1">
        <v>0.09</v>
      </c>
      <c r="AG841" s="1">
        <v>0.0</v>
      </c>
      <c r="AH841" s="1">
        <v>0.09</v>
      </c>
      <c r="AI841" s="1">
        <v>0.09</v>
      </c>
      <c r="AJ841" s="1">
        <v>0.09</v>
      </c>
      <c r="AK841" s="2" t="s">
        <v>28</v>
      </c>
    </row>
    <row r="842" ht="15.75" customHeight="1">
      <c r="A842" s="1">
        <v>61.0</v>
      </c>
      <c r="B842" s="1" t="s">
        <v>69</v>
      </c>
      <c r="C842" s="1">
        <v>30.0</v>
      </c>
      <c r="D842" s="2" t="s">
        <v>532</v>
      </c>
      <c r="E842" s="1" t="s">
        <v>1063</v>
      </c>
      <c r="F842" s="2" t="s">
        <v>32</v>
      </c>
      <c r="G842" s="1" t="s">
        <v>41</v>
      </c>
      <c r="H842" s="1">
        <v>26.0</v>
      </c>
      <c r="I842" s="1">
        <v>21.0</v>
      </c>
      <c r="J842" s="1">
        <v>1695.0</v>
      </c>
      <c r="K842" s="1">
        <v>18.8</v>
      </c>
      <c r="L842" s="1">
        <v>3.0</v>
      </c>
      <c r="M842" s="1">
        <v>4.0</v>
      </c>
      <c r="N842" s="1">
        <v>7.0</v>
      </c>
      <c r="O842" s="1">
        <v>3.0</v>
      </c>
      <c r="P842" s="1">
        <v>0.0</v>
      </c>
      <c r="Q842" s="1">
        <v>0.0</v>
      </c>
      <c r="R842" s="1">
        <v>3.0</v>
      </c>
      <c r="S842" s="1">
        <v>0.0</v>
      </c>
      <c r="T842" s="1">
        <v>5.1</v>
      </c>
      <c r="U842" s="1">
        <v>5.1</v>
      </c>
      <c r="V842" s="1">
        <v>3.1</v>
      </c>
      <c r="W842" s="1">
        <v>8.2</v>
      </c>
      <c r="X842" s="1">
        <v>39.0</v>
      </c>
      <c r="Y842" s="1">
        <v>53.0</v>
      </c>
      <c r="Z842" s="1">
        <v>126.0</v>
      </c>
      <c r="AA842" s="1">
        <v>0.16</v>
      </c>
      <c r="AB842" s="1">
        <v>0.21</v>
      </c>
      <c r="AC842" s="1">
        <v>0.37</v>
      </c>
      <c r="AD842" s="1">
        <v>0.16</v>
      </c>
      <c r="AE842" s="1">
        <v>0.37</v>
      </c>
      <c r="AF842" s="1">
        <v>0.27</v>
      </c>
      <c r="AG842" s="1">
        <v>0.17</v>
      </c>
      <c r="AH842" s="1">
        <v>0.44</v>
      </c>
      <c r="AI842" s="1">
        <v>0.27</v>
      </c>
      <c r="AJ842" s="1">
        <v>0.44</v>
      </c>
      <c r="AK842" s="2" t="s">
        <v>28</v>
      </c>
    </row>
    <row r="843" ht="15.75" customHeight="1">
      <c r="A843" s="1">
        <v>61.0</v>
      </c>
      <c r="B843" s="1" t="s">
        <v>73</v>
      </c>
      <c r="C843" s="1">
        <v>31.0</v>
      </c>
      <c r="D843" s="2" t="s">
        <v>532</v>
      </c>
      <c r="E843" s="1" t="s">
        <v>1064</v>
      </c>
      <c r="F843" s="2" t="s">
        <v>32</v>
      </c>
      <c r="G843" s="1" t="s">
        <v>41</v>
      </c>
      <c r="H843" s="1">
        <v>38.0</v>
      </c>
      <c r="I843" s="1">
        <v>31.0</v>
      </c>
      <c r="J843" s="1">
        <v>2859.0</v>
      </c>
      <c r="K843" s="1">
        <v>31.8</v>
      </c>
      <c r="L843" s="1">
        <v>15.0</v>
      </c>
      <c r="M843" s="1">
        <v>16.0</v>
      </c>
      <c r="N843" s="1">
        <v>31.0</v>
      </c>
      <c r="O843" s="1">
        <v>15.0</v>
      </c>
      <c r="P843" s="1">
        <v>0.0</v>
      </c>
      <c r="Q843" s="1">
        <v>0.0</v>
      </c>
      <c r="R843" s="1">
        <v>2.0</v>
      </c>
      <c r="S843" s="1">
        <v>0.0</v>
      </c>
      <c r="T843" s="1">
        <v>12.3</v>
      </c>
      <c r="U843" s="1">
        <v>12.3</v>
      </c>
      <c r="V843" s="1">
        <v>13.8</v>
      </c>
      <c r="W843" s="1">
        <v>26.1</v>
      </c>
      <c r="X843" s="1">
        <v>99.0</v>
      </c>
      <c r="Y843" s="1">
        <v>171.0</v>
      </c>
      <c r="Z843" s="1">
        <v>202.0</v>
      </c>
      <c r="AA843" s="1">
        <v>0.47</v>
      </c>
      <c r="AB843" s="1">
        <v>0.5</v>
      </c>
      <c r="AC843" s="1">
        <v>0.98</v>
      </c>
      <c r="AD843" s="1">
        <v>0.47</v>
      </c>
      <c r="AE843" s="1">
        <v>0.98</v>
      </c>
      <c r="AF843" s="1">
        <v>0.39</v>
      </c>
      <c r="AG843" s="1">
        <v>0.44</v>
      </c>
      <c r="AH843" s="1">
        <v>0.82</v>
      </c>
      <c r="AI843" s="1">
        <v>0.39</v>
      </c>
      <c r="AJ843" s="1">
        <v>0.82</v>
      </c>
      <c r="AK843" s="2" t="s">
        <v>28</v>
      </c>
    </row>
    <row r="844" ht="15.75" customHeight="1">
      <c r="A844" s="1">
        <v>61.0</v>
      </c>
      <c r="B844" s="1" t="s">
        <v>101</v>
      </c>
      <c r="C844" s="1">
        <v>32.0</v>
      </c>
      <c r="D844" s="2" t="s">
        <v>532</v>
      </c>
      <c r="E844" s="1" t="s">
        <v>1065</v>
      </c>
      <c r="F844" s="2" t="s">
        <v>32</v>
      </c>
      <c r="G844" s="1" t="s">
        <v>155</v>
      </c>
      <c r="H844" s="1">
        <v>33.0</v>
      </c>
      <c r="I844" s="1">
        <v>31.0</v>
      </c>
      <c r="J844" s="1">
        <v>2644.0</v>
      </c>
      <c r="K844" s="1">
        <v>29.4</v>
      </c>
      <c r="L844" s="1">
        <v>16.0</v>
      </c>
      <c r="M844" s="1">
        <v>6.0</v>
      </c>
      <c r="N844" s="1">
        <v>22.0</v>
      </c>
      <c r="O844" s="1">
        <v>12.0</v>
      </c>
      <c r="P844" s="1">
        <v>4.0</v>
      </c>
      <c r="Q844" s="1">
        <v>4.0</v>
      </c>
      <c r="R844" s="1">
        <v>5.0</v>
      </c>
      <c r="S844" s="1">
        <v>0.0</v>
      </c>
      <c r="T844" s="1">
        <v>12.3</v>
      </c>
      <c r="U844" s="1">
        <v>9.3</v>
      </c>
      <c r="V844" s="1">
        <v>5.6</v>
      </c>
      <c r="W844" s="1">
        <v>14.9</v>
      </c>
      <c r="X844" s="1">
        <v>43.0</v>
      </c>
      <c r="Y844" s="1">
        <v>118.0</v>
      </c>
      <c r="Z844" s="1">
        <v>196.0</v>
      </c>
      <c r="AA844" s="1">
        <v>0.54</v>
      </c>
      <c r="AB844" s="1">
        <v>0.2</v>
      </c>
      <c r="AC844" s="1">
        <v>0.75</v>
      </c>
      <c r="AD844" s="1">
        <v>0.41</v>
      </c>
      <c r="AE844" s="1">
        <v>0.61</v>
      </c>
      <c r="AF844" s="1">
        <v>0.42</v>
      </c>
      <c r="AG844" s="1">
        <v>0.19</v>
      </c>
      <c r="AH844" s="1">
        <v>0.61</v>
      </c>
      <c r="AI844" s="1">
        <v>0.32</v>
      </c>
      <c r="AJ844" s="1">
        <v>0.51</v>
      </c>
      <c r="AK844" s="2" t="s">
        <v>28</v>
      </c>
    </row>
    <row r="845" ht="15.75" customHeight="1">
      <c r="A845" s="1">
        <v>61.0</v>
      </c>
      <c r="B845" s="1" t="s">
        <v>106</v>
      </c>
      <c r="C845" s="1">
        <v>33.0</v>
      </c>
      <c r="D845" s="2" t="s">
        <v>532</v>
      </c>
      <c r="E845" s="1" t="s">
        <v>1066</v>
      </c>
      <c r="F845" s="2" t="s">
        <v>32</v>
      </c>
      <c r="G845" s="1" t="s">
        <v>41</v>
      </c>
      <c r="H845" s="1">
        <v>16.0</v>
      </c>
      <c r="I845" s="1">
        <v>14.0</v>
      </c>
      <c r="J845" s="1">
        <v>1194.0</v>
      </c>
      <c r="K845" s="1">
        <v>13.3</v>
      </c>
      <c r="L845" s="1">
        <v>7.0</v>
      </c>
      <c r="M845" s="1">
        <v>4.0</v>
      </c>
      <c r="N845" s="1">
        <v>11.0</v>
      </c>
      <c r="O845" s="1">
        <v>6.0</v>
      </c>
      <c r="P845" s="1">
        <v>1.0</v>
      </c>
      <c r="Q845" s="1">
        <v>1.0</v>
      </c>
      <c r="R845" s="1">
        <v>2.0</v>
      </c>
      <c r="S845" s="1">
        <v>0.0</v>
      </c>
      <c r="T845" s="1">
        <v>4.1</v>
      </c>
      <c r="U845" s="1">
        <v>3.3</v>
      </c>
      <c r="V845" s="1">
        <v>4.4</v>
      </c>
      <c r="W845" s="1">
        <v>7.6</v>
      </c>
      <c r="X845" s="1">
        <v>25.0</v>
      </c>
      <c r="Y845" s="1">
        <v>78.0</v>
      </c>
      <c r="Z845" s="1">
        <v>92.0</v>
      </c>
      <c r="AA845" s="1">
        <v>0.53</v>
      </c>
      <c r="AB845" s="1">
        <v>0.3</v>
      </c>
      <c r="AC845" s="1">
        <v>0.83</v>
      </c>
      <c r="AD845" s="1">
        <v>0.45</v>
      </c>
      <c r="AE845" s="1">
        <v>0.75</v>
      </c>
      <c r="AF845" s="1">
        <v>0.31</v>
      </c>
      <c r="AG845" s="1">
        <v>0.33</v>
      </c>
      <c r="AH845" s="1">
        <v>0.63</v>
      </c>
      <c r="AI845" s="1">
        <v>0.25</v>
      </c>
      <c r="AJ845" s="1">
        <v>0.58</v>
      </c>
      <c r="AK845" s="2" t="s">
        <v>28</v>
      </c>
    </row>
    <row r="846" ht="15.75" customHeight="1">
      <c r="A846" s="1">
        <v>62.0</v>
      </c>
      <c r="B846" s="1" t="s">
        <v>46</v>
      </c>
      <c r="C846" s="1">
        <v>18.0</v>
      </c>
      <c r="D846" s="2" t="s">
        <v>1067</v>
      </c>
      <c r="E846" s="1" t="s">
        <v>1068</v>
      </c>
      <c r="F846" s="2" t="s">
        <v>115</v>
      </c>
      <c r="G846" s="1" t="s">
        <v>211</v>
      </c>
      <c r="H846" s="1">
        <v>11.0</v>
      </c>
      <c r="I846" s="1">
        <v>5.0</v>
      </c>
      <c r="J846" s="1">
        <v>471.0</v>
      </c>
      <c r="K846" s="1">
        <v>5.2</v>
      </c>
      <c r="L846" s="1">
        <v>3.0</v>
      </c>
      <c r="M846" s="1">
        <v>0.0</v>
      </c>
      <c r="N846" s="1">
        <v>3.0</v>
      </c>
      <c r="O846" s="1">
        <v>3.0</v>
      </c>
      <c r="P846" s="1">
        <v>0.0</v>
      </c>
      <c r="Q846" s="1">
        <v>0.0</v>
      </c>
      <c r="R846" s="1">
        <v>1.0</v>
      </c>
      <c r="S846" s="1">
        <v>0.0</v>
      </c>
      <c r="AA846" s="1">
        <v>0.57</v>
      </c>
      <c r="AB846" s="1">
        <v>0.0</v>
      </c>
      <c r="AC846" s="1">
        <v>0.57</v>
      </c>
      <c r="AD846" s="1">
        <v>0.57</v>
      </c>
      <c r="AE846" s="1">
        <v>0.57</v>
      </c>
      <c r="AK846" s="2" t="s">
        <v>28</v>
      </c>
    </row>
    <row r="847" ht="15.75" customHeight="1">
      <c r="A847" s="1">
        <v>62.0</v>
      </c>
      <c r="B847" s="1" t="s">
        <v>48</v>
      </c>
      <c r="C847" s="1">
        <v>19.0</v>
      </c>
      <c r="D847" s="2" t="s">
        <v>1067</v>
      </c>
      <c r="E847" s="1" t="s">
        <v>1069</v>
      </c>
      <c r="F847" s="2" t="s">
        <v>115</v>
      </c>
      <c r="G847" s="1" t="s">
        <v>211</v>
      </c>
      <c r="H847" s="1">
        <v>30.0</v>
      </c>
      <c r="I847" s="1">
        <v>26.0</v>
      </c>
      <c r="J847" s="1">
        <v>2178.0</v>
      </c>
      <c r="K847" s="1">
        <v>24.2</v>
      </c>
      <c r="L847" s="1">
        <v>7.0</v>
      </c>
      <c r="M847" s="1">
        <v>1.0</v>
      </c>
      <c r="N847" s="1">
        <v>8.0</v>
      </c>
      <c r="O847" s="1">
        <v>7.0</v>
      </c>
      <c r="P847" s="1">
        <v>0.0</v>
      </c>
      <c r="Q847" s="1">
        <v>0.0</v>
      </c>
      <c r="R847" s="1">
        <v>4.0</v>
      </c>
      <c r="S847" s="1">
        <v>0.0</v>
      </c>
      <c r="AA847" s="1">
        <v>0.29</v>
      </c>
      <c r="AB847" s="1">
        <v>0.04</v>
      </c>
      <c r="AC847" s="1">
        <v>0.33</v>
      </c>
      <c r="AD847" s="1">
        <v>0.29</v>
      </c>
      <c r="AE847" s="1">
        <v>0.33</v>
      </c>
      <c r="AK847" s="2" t="s">
        <v>28</v>
      </c>
    </row>
    <row r="848" ht="15.75" customHeight="1">
      <c r="A848" s="1">
        <v>62.0</v>
      </c>
      <c r="B848" s="1" t="s">
        <v>50</v>
      </c>
      <c r="C848" s="1">
        <v>20.0</v>
      </c>
      <c r="D848" s="2" t="s">
        <v>1067</v>
      </c>
      <c r="E848" s="1" t="s">
        <v>1070</v>
      </c>
      <c r="F848" s="2" t="s">
        <v>115</v>
      </c>
      <c r="G848" s="1" t="s">
        <v>208</v>
      </c>
      <c r="H848" s="1">
        <v>33.0</v>
      </c>
      <c r="I848" s="1">
        <v>29.0</v>
      </c>
      <c r="J848" s="1">
        <v>2460.0</v>
      </c>
      <c r="K848" s="1">
        <v>27.3</v>
      </c>
      <c r="L848" s="1">
        <v>5.0</v>
      </c>
      <c r="M848" s="1">
        <v>2.0</v>
      </c>
      <c r="N848" s="1">
        <v>7.0</v>
      </c>
      <c r="O848" s="1">
        <v>4.0</v>
      </c>
      <c r="P848" s="1">
        <v>1.0</v>
      </c>
      <c r="Q848" s="1">
        <v>1.0</v>
      </c>
      <c r="R848" s="1">
        <v>9.0</v>
      </c>
      <c r="S848" s="1">
        <v>0.0</v>
      </c>
      <c r="AA848" s="1">
        <v>0.18</v>
      </c>
      <c r="AB848" s="1">
        <v>0.07</v>
      </c>
      <c r="AC848" s="1">
        <v>0.26</v>
      </c>
      <c r="AD848" s="1">
        <v>0.15</v>
      </c>
      <c r="AE848" s="1">
        <v>0.22</v>
      </c>
      <c r="AK848" s="2" t="s">
        <v>28</v>
      </c>
    </row>
    <row r="849" ht="15.75" customHeight="1">
      <c r="A849" s="1">
        <v>62.0</v>
      </c>
      <c r="B849" s="1" t="s">
        <v>52</v>
      </c>
      <c r="C849" s="1">
        <v>21.0</v>
      </c>
      <c r="D849" s="2" t="s">
        <v>1067</v>
      </c>
      <c r="E849" s="1" t="s">
        <v>1071</v>
      </c>
      <c r="F849" s="2" t="s">
        <v>115</v>
      </c>
      <c r="G849" s="1" t="s">
        <v>384</v>
      </c>
      <c r="H849" s="1">
        <v>33.0</v>
      </c>
      <c r="I849" s="1">
        <v>33.0</v>
      </c>
      <c r="J849" s="1">
        <v>2913.0</v>
      </c>
      <c r="K849" s="1">
        <v>32.4</v>
      </c>
      <c r="L849" s="1">
        <v>16.0</v>
      </c>
      <c r="M849" s="1">
        <v>11.0</v>
      </c>
      <c r="N849" s="1">
        <v>27.0</v>
      </c>
      <c r="O849" s="1">
        <v>14.0</v>
      </c>
      <c r="P849" s="1">
        <v>2.0</v>
      </c>
      <c r="Q849" s="1">
        <v>4.0</v>
      </c>
      <c r="R849" s="1">
        <v>5.0</v>
      </c>
      <c r="S849" s="1">
        <v>0.0</v>
      </c>
      <c r="AA849" s="1">
        <v>0.49</v>
      </c>
      <c r="AB849" s="1">
        <v>0.34</v>
      </c>
      <c r="AC849" s="1">
        <v>0.83</v>
      </c>
      <c r="AD849" s="1">
        <v>0.43</v>
      </c>
      <c r="AE849" s="1">
        <v>0.77</v>
      </c>
      <c r="AK849" s="2" t="s">
        <v>28</v>
      </c>
    </row>
    <row r="850" ht="15.75" customHeight="1">
      <c r="A850" s="1">
        <v>62.0</v>
      </c>
      <c r="B850" s="1" t="s">
        <v>54</v>
      </c>
      <c r="C850" s="1">
        <v>22.0</v>
      </c>
      <c r="D850" s="2" t="s">
        <v>1067</v>
      </c>
      <c r="E850" s="1" t="s">
        <v>1072</v>
      </c>
      <c r="F850" s="2" t="s">
        <v>115</v>
      </c>
      <c r="G850" s="1" t="s">
        <v>226</v>
      </c>
      <c r="H850" s="1">
        <v>33.0</v>
      </c>
      <c r="I850" s="1">
        <v>33.0</v>
      </c>
      <c r="J850" s="1">
        <v>2909.0</v>
      </c>
      <c r="K850" s="1">
        <v>32.3</v>
      </c>
      <c r="L850" s="1">
        <v>7.0</v>
      </c>
      <c r="M850" s="1">
        <v>10.0</v>
      </c>
      <c r="N850" s="1">
        <v>17.0</v>
      </c>
      <c r="O850" s="1">
        <v>7.0</v>
      </c>
      <c r="P850" s="1">
        <v>0.0</v>
      </c>
      <c r="Q850" s="1">
        <v>0.0</v>
      </c>
      <c r="R850" s="1">
        <v>5.0</v>
      </c>
      <c r="S850" s="1">
        <v>0.0</v>
      </c>
      <c r="AA850" s="1">
        <v>0.22</v>
      </c>
      <c r="AB850" s="1">
        <v>0.31</v>
      </c>
      <c r="AC850" s="1">
        <v>0.53</v>
      </c>
      <c r="AD850" s="1">
        <v>0.22</v>
      </c>
      <c r="AE850" s="1">
        <v>0.53</v>
      </c>
      <c r="AK850" s="2" t="s">
        <v>28</v>
      </c>
    </row>
    <row r="851" ht="15.75" customHeight="1">
      <c r="A851" s="1">
        <v>62.0</v>
      </c>
      <c r="B851" s="1" t="s">
        <v>57</v>
      </c>
      <c r="C851" s="1">
        <v>23.0</v>
      </c>
      <c r="D851" s="2" t="s">
        <v>159</v>
      </c>
      <c r="E851" s="1" t="s">
        <v>1073</v>
      </c>
      <c r="F851" s="2" t="s">
        <v>150</v>
      </c>
      <c r="G851" s="1" t="s">
        <v>226</v>
      </c>
      <c r="H851" s="1">
        <v>31.0</v>
      </c>
      <c r="I851" s="1">
        <v>24.0</v>
      </c>
      <c r="J851" s="1">
        <v>1972.0</v>
      </c>
      <c r="K851" s="1">
        <v>21.9</v>
      </c>
      <c r="L851" s="1">
        <v>10.0</v>
      </c>
      <c r="M851" s="1">
        <v>7.0</v>
      </c>
      <c r="N851" s="1">
        <v>17.0</v>
      </c>
      <c r="O851" s="1">
        <v>10.0</v>
      </c>
      <c r="P851" s="1">
        <v>0.0</v>
      </c>
      <c r="Q851" s="1">
        <v>0.0</v>
      </c>
      <c r="R851" s="1">
        <v>1.0</v>
      </c>
      <c r="S851" s="1">
        <v>0.0</v>
      </c>
      <c r="AA851" s="1">
        <v>0.46</v>
      </c>
      <c r="AB851" s="1">
        <v>0.32</v>
      </c>
      <c r="AC851" s="1">
        <v>0.78</v>
      </c>
      <c r="AD851" s="1">
        <v>0.46</v>
      </c>
      <c r="AE851" s="1">
        <v>0.78</v>
      </c>
      <c r="AK851" s="2" t="s">
        <v>28</v>
      </c>
    </row>
    <row r="852" ht="15.75" customHeight="1">
      <c r="A852" s="1">
        <v>62.0</v>
      </c>
      <c r="B852" s="1" t="s">
        <v>59</v>
      </c>
      <c r="C852" s="1">
        <v>24.0</v>
      </c>
      <c r="D852" s="2" t="s">
        <v>159</v>
      </c>
      <c r="E852" s="1" t="s">
        <v>1074</v>
      </c>
      <c r="F852" s="2" t="s">
        <v>150</v>
      </c>
      <c r="G852" s="1" t="s">
        <v>155</v>
      </c>
      <c r="H852" s="1">
        <v>35.0</v>
      </c>
      <c r="I852" s="1">
        <v>34.0</v>
      </c>
      <c r="J852" s="1">
        <v>3062.0</v>
      </c>
      <c r="K852" s="1">
        <v>34.0</v>
      </c>
      <c r="L852" s="1">
        <v>11.0</v>
      </c>
      <c r="M852" s="1">
        <v>7.0</v>
      </c>
      <c r="N852" s="1">
        <v>18.0</v>
      </c>
      <c r="O852" s="1">
        <v>11.0</v>
      </c>
      <c r="P852" s="1">
        <v>0.0</v>
      </c>
      <c r="Q852" s="1">
        <v>0.0</v>
      </c>
      <c r="R852" s="1">
        <v>5.0</v>
      </c>
      <c r="S852" s="1">
        <v>0.0</v>
      </c>
      <c r="AA852" s="1">
        <v>0.32</v>
      </c>
      <c r="AB852" s="1">
        <v>0.21</v>
      </c>
      <c r="AC852" s="1">
        <v>0.53</v>
      </c>
      <c r="AD852" s="1">
        <v>0.32</v>
      </c>
      <c r="AE852" s="1">
        <v>0.53</v>
      </c>
      <c r="AK852" s="2" t="s">
        <v>28</v>
      </c>
    </row>
    <row r="853" ht="15.75" customHeight="1">
      <c r="A853" s="1">
        <v>62.0</v>
      </c>
      <c r="B853" s="1" t="s">
        <v>61</v>
      </c>
      <c r="C853" s="1">
        <v>25.0</v>
      </c>
      <c r="D853" s="2" t="s">
        <v>159</v>
      </c>
      <c r="E853" s="1" t="s">
        <v>1075</v>
      </c>
      <c r="F853" s="2" t="s">
        <v>150</v>
      </c>
      <c r="G853" s="1" t="s">
        <v>155</v>
      </c>
      <c r="H853" s="1">
        <v>37.0</v>
      </c>
      <c r="I853" s="1">
        <v>32.0</v>
      </c>
      <c r="J853" s="1">
        <v>2763.0</v>
      </c>
      <c r="K853" s="1">
        <v>30.7</v>
      </c>
      <c r="L853" s="1">
        <v>15.0</v>
      </c>
      <c r="M853" s="1">
        <v>7.0</v>
      </c>
      <c r="N853" s="1">
        <v>22.0</v>
      </c>
      <c r="O853" s="1">
        <v>14.0</v>
      </c>
      <c r="P853" s="1">
        <v>1.0</v>
      </c>
      <c r="Q853" s="1">
        <v>1.0</v>
      </c>
      <c r="R853" s="1">
        <v>1.0</v>
      </c>
      <c r="S853" s="1">
        <v>0.0</v>
      </c>
      <c r="T853" s="1">
        <v>10.7</v>
      </c>
      <c r="U853" s="1">
        <v>9.9</v>
      </c>
      <c r="V853" s="1">
        <v>6.5</v>
      </c>
      <c r="W853" s="1">
        <v>16.4</v>
      </c>
      <c r="X853" s="1">
        <v>91.0</v>
      </c>
      <c r="Y853" s="1">
        <v>136.0</v>
      </c>
      <c r="Z853" s="1">
        <v>305.0</v>
      </c>
      <c r="AA853" s="1">
        <v>0.49</v>
      </c>
      <c r="AB853" s="1">
        <v>0.23</v>
      </c>
      <c r="AC853" s="1">
        <v>0.72</v>
      </c>
      <c r="AD853" s="1">
        <v>0.46</v>
      </c>
      <c r="AE853" s="1">
        <v>0.68</v>
      </c>
      <c r="AF853" s="1">
        <v>0.35</v>
      </c>
      <c r="AG853" s="1">
        <v>0.21</v>
      </c>
      <c r="AH853" s="1">
        <v>0.56</v>
      </c>
      <c r="AI853" s="1">
        <v>0.32</v>
      </c>
      <c r="AJ853" s="1">
        <v>0.53</v>
      </c>
      <c r="AK853" s="2" t="s">
        <v>28</v>
      </c>
    </row>
    <row r="854" ht="15.75" customHeight="1">
      <c r="A854" s="1">
        <v>62.0</v>
      </c>
      <c r="B854" s="1" t="s">
        <v>63</v>
      </c>
      <c r="C854" s="1">
        <v>26.0</v>
      </c>
      <c r="D854" s="2" t="s">
        <v>159</v>
      </c>
      <c r="E854" s="1" t="s">
        <v>1076</v>
      </c>
      <c r="F854" s="2" t="s">
        <v>150</v>
      </c>
      <c r="G854" s="1" t="s">
        <v>38</v>
      </c>
      <c r="H854" s="1">
        <v>34.0</v>
      </c>
      <c r="I854" s="1">
        <v>31.0</v>
      </c>
      <c r="J854" s="1">
        <v>2607.0</v>
      </c>
      <c r="K854" s="1">
        <v>29.0</v>
      </c>
      <c r="L854" s="1">
        <v>12.0</v>
      </c>
      <c r="M854" s="1">
        <v>6.0</v>
      </c>
      <c r="N854" s="1">
        <v>18.0</v>
      </c>
      <c r="O854" s="1">
        <v>11.0</v>
      </c>
      <c r="P854" s="1">
        <v>1.0</v>
      </c>
      <c r="Q854" s="1">
        <v>1.0</v>
      </c>
      <c r="R854" s="1">
        <v>0.0</v>
      </c>
      <c r="S854" s="1">
        <v>0.0</v>
      </c>
      <c r="T854" s="1">
        <v>13.6</v>
      </c>
      <c r="U854" s="1">
        <v>12.8</v>
      </c>
      <c r="V854" s="1">
        <v>5.5</v>
      </c>
      <c r="W854" s="1">
        <v>18.3</v>
      </c>
      <c r="X854" s="1">
        <v>62.0</v>
      </c>
      <c r="Y854" s="1">
        <v>148.0</v>
      </c>
      <c r="Z854" s="1">
        <v>244.0</v>
      </c>
      <c r="AA854" s="1">
        <v>0.41</v>
      </c>
      <c r="AB854" s="1">
        <v>0.21</v>
      </c>
      <c r="AC854" s="1">
        <v>0.62</v>
      </c>
      <c r="AD854" s="1">
        <v>0.38</v>
      </c>
      <c r="AE854" s="1">
        <v>0.59</v>
      </c>
      <c r="AF854" s="1">
        <v>0.47</v>
      </c>
      <c r="AG854" s="1">
        <v>0.19</v>
      </c>
      <c r="AH854" s="1">
        <v>0.66</v>
      </c>
      <c r="AI854" s="1">
        <v>0.44</v>
      </c>
      <c r="AJ854" s="1">
        <v>0.63</v>
      </c>
      <c r="AK854" s="2" t="s">
        <v>28</v>
      </c>
    </row>
    <row r="855" ht="15.75" customHeight="1">
      <c r="A855" s="1">
        <v>62.0</v>
      </c>
      <c r="B855" s="1" t="s">
        <v>65</v>
      </c>
      <c r="C855" s="1">
        <v>27.0</v>
      </c>
      <c r="D855" s="2" t="s">
        <v>159</v>
      </c>
      <c r="E855" s="1" t="s">
        <v>1077</v>
      </c>
      <c r="F855" s="2" t="s">
        <v>150</v>
      </c>
      <c r="G855" s="1" t="s">
        <v>33</v>
      </c>
      <c r="H855" s="1">
        <v>38.0</v>
      </c>
      <c r="I855" s="1">
        <v>34.0</v>
      </c>
      <c r="J855" s="1">
        <v>2988.0</v>
      </c>
      <c r="K855" s="1">
        <v>33.2</v>
      </c>
      <c r="L855" s="1">
        <v>9.0</v>
      </c>
      <c r="M855" s="1">
        <v>8.0</v>
      </c>
      <c r="N855" s="1">
        <v>17.0</v>
      </c>
      <c r="O855" s="1">
        <v>9.0</v>
      </c>
      <c r="P855" s="1">
        <v>0.0</v>
      </c>
      <c r="Q855" s="1">
        <v>0.0</v>
      </c>
      <c r="R855" s="1">
        <v>0.0</v>
      </c>
      <c r="S855" s="1">
        <v>0.0</v>
      </c>
      <c r="T855" s="1">
        <v>14.0</v>
      </c>
      <c r="U855" s="1">
        <v>14.0</v>
      </c>
      <c r="V855" s="1">
        <v>6.5</v>
      </c>
      <c r="W855" s="1">
        <v>20.5</v>
      </c>
      <c r="X855" s="1">
        <v>90.0</v>
      </c>
      <c r="Y855" s="1">
        <v>111.0</v>
      </c>
      <c r="Z855" s="1">
        <v>218.0</v>
      </c>
      <c r="AA855" s="1">
        <v>0.27</v>
      </c>
      <c r="AB855" s="1">
        <v>0.24</v>
      </c>
      <c r="AC855" s="1">
        <v>0.51</v>
      </c>
      <c r="AD855" s="1">
        <v>0.27</v>
      </c>
      <c r="AE855" s="1">
        <v>0.51</v>
      </c>
      <c r="AF855" s="1">
        <v>0.42</v>
      </c>
      <c r="AG855" s="1">
        <v>0.2</v>
      </c>
      <c r="AH855" s="1">
        <v>0.62</v>
      </c>
      <c r="AI855" s="1">
        <v>0.42</v>
      </c>
      <c r="AJ855" s="1">
        <v>0.62</v>
      </c>
      <c r="AK855" s="2" t="s">
        <v>28</v>
      </c>
    </row>
    <row r="856" ht="15.75" customHeight="1">
      <c r="A856" s="1">
        <v>62.0</v>
      </c>
      <c r="B856" s="1" t="s">
        <v>67</v>
      </c>
      <c r="C856" s="1">
        <v>28.0</v>
      </c>
      <c r="D856" s="2" t="s">
        <v>159</v>
      </c>
      <c r="E856" s="1" t="s">
        <v>1078</v>
      </c>
      <c r="F856" s="2" t="s">
        <v>150</v>
      </c>
      <c r="G856" s="1" t="s">
        <v>41</v>
      </c>
      <c r="H856" s="1">
        <v>36.0</v>
      </c>
      <c r="I856" s="1">
        <v>33.0</v>
      </c>
      <c r="J856" s="1">
        <v>2838.0</v>
      </c>
      <c r="K856" s="1">
        <v>31.5</v>
      </c>
      <c r="L856" s="1">
        <v>9.0</v>
      </c>
      <c r="M856" s="1">
        <v>7.0</v>
      </c>
      <c r="N856" s="1">
        <v>16.0</v>
      </c>
      <c r="O856" s="1">
        <v>9.0</v>
      </c>
      <c r="P856" s="1">
        <v>0.0</v>
      </c>
      <c r="Q856" s="1">
        <v>0.0</v>
      </c>
      <c r="R856" s="1">
        <v>2.0</v>
      </c>
      <c r="S856" s="1">
        <v>0.0</v>
      </c>
      <c r="T856" s="1">
        <v>11.3</v>
      </c>
      <c r="U856" s="1">
        <v>11.3</v>
      </c>
      <c r="V856" s="1">
        <v>5.6</v>
      </c>
      <c r="W856" s="1">
        <v>16.9</v>
      </c>
      <c r="X856" s="1">
        <v>66.0</v>
      </c>
      <c r="Y856" s="1">
        <v>140.0</v>
      </c>
      <c r="Z856" s="1">
        <v>222.0</v>
      </c>
      <c r="AA856" s="1">
        <v>0.29</v>
      </c>
      <c r="AB856" s="1">
        <v>0.22</v>
      </c>
      <c r="AC856" s="1">
        <v>0.51</v>
      </c>
      <c r="AD856" s="1">
        <v>0.29</v>
      </c>
      <c r="AE856" s="1">
        <v>0.51</v>
      </c>
      <c r="AF856" s="1">
        <v>0.36</v>
      </c>
      <c r="AG856" s="1">
        <v>0.18</v>
      </c>
      <c r="AH856" s="1">
        <v>0.54</v>
      </c>
      <c r="AI856" s="1">
        <v>0.36</v>
      </c>
      <c r="AJ856" s="1">
        <v>0.54</v>
      </c>
      <c r="AK856" s="2" t="s">
        <v>28</v>
      </c>
    </row>
    <row r="857" ht="15.75" customHeight="1">
      <c r="A857" s="1">
        <v>62.0</v>
      </c>
      <c r="B857" s="1" t="s">
        <v>69</v>
      </c>
      <c r="C857" s="1">
        <v>29.0</v>
      </c>
      <c r="D857" s="2" t="s">
        <v>159</v>
      </c>
      <c r="E857" s="1" t="s">
        <v>1079</v>
      </c>
      <c r="F857" s="2" t="s">
        <v>150</v>
      </c>
      <c r="G857" s="1" t="s">
        <v>38</v>
      </c>
      <c r="H857" s="1">
        <v>20.0</v>
      </c>
      <c r="I857" s="1">
        <v>10.0</v>
      </c>
      <c r="J857" s="1">
        <v>990.0</v>
      </c>
      <c r="K857" s="1">
        <v>11.0</v>
      </c>
      <c r="L857" s="1">
        <v>5.0</v>
      </c>
      <c r="M857" s="1">
        <v>4.0</v>
      </c>
      <c r="N857" s="1">
        <v>9.0</v>
      </c>
      <c r="O857" s="1">
        <v>5.0</v>
      </c>
      <c r="P857" s="1">
        <v>0.0</v>
      </c>
      <c r="Q857" s="1">
        <v>0.0</v>
      </c>
      <c r="R857" s="1">
        <v>3.0</v>
      </c>
      <c r="S857" s="1">
        <v>0.0</v>
      </c>
      <c r="T857" s="1">
        <v>4.7</v>
      </c>
      <c r="U857" s="1">
        <v>4.7</v>
      </c>
      <c r="V857" s="1">
        <v>1.7</v>
      </c>
      <c r="W857" s="1">
        <v>6.4</v>
      </c>
      <c r="X857" s="1">
        <v>27.0</v>
      </c>
      <c r="Y857" s="1">
        <v>40.0</v>
      </c>
      <c r="Z857" s="1">
        <v>100.0</v>
      </c>
      <c r="AA857" s="1">
        <v>0.45</v>
      </c>
      <c r="AB857" s="1">
        <v>0.36</v>
      </c>
      <c r="AC857" s="1">
        <v>0.82</v>
      </c>
      <c r="AD857" s="1">
        <v>0.45</v>
      </c>
      <c r="AE857" s="1">
        <v>0.82</v>
      </c>
      <c r="AF857" s="1">
        <v>0.43</v>
      </c>
      <c r="AG857" s="1">
        <v>0.16</v>
      </c>
      <c r="AH857" s="1">
        <v>0.59</v>
      </c>
      <c r="AI857" s="1">
        <v>0.43</v>
      </c>
      <c r="AJ857" s="1">
        <v>0.59</v>
      </c>
      <c r="AK857" s="2" t="s">
        <v>28</v>
      </c>
    </row>
    <row r="858" ht="15.75" customHeight="1">
      <c r="A858" s="1">
        <v>62.0</v>
      </c>
      <c r="B858" s="1" t="s">
        <v>73</v>
      </c>
      <c r="C858" s="1">
        <v>30.0</v>
      </c>
      <c r="D858" s="2" t="s">
        <v>159</v>
      </c>
      <c r="E858" s="1" t="s">
        <v>1080</v>
      </c>
      <c r="F858" s="2" t="s">
        <v>150</v>
      </c>
      <c r="G858" s="1" t="s">
        <v>105</v>
      </c>
      <c r="H858" s="1">
        <v>25.0</v>
      </c>
      <c r="I858" s="1">
        <v>13.0</v>
      </c>
      <c r="J858" s="1">
        <v>1213.0</v>
      </c>
      <c r="K858" s="1">
        <v>13.5</v>
      </c>
      <c r="L858" s="1">
        <v>11.0</v>
      </c>
      <c r="M858" s="1">
        <v>4.0</v>
      </c>
      <c r="N858" s="1">
        <v>15.0</v>
      </c>
      <c r="O858" s="1">
        <v>11.0</v>
      </c>
      <c r="P858" s="1">
        <v>0.0</v>
      </c>
      <c r="Q858" s="1">
        <v>0.0</v>
      </c>
      <c r="R858" s="1">
        <v>0.0</v>
      </c>
      <c r="S858" s="1">
        <v>0.0</v>
      </c>
      <c r="T858" s="1">
        <v>5.5</v>
      </c>
      <c r="U858" s="1">
        <v>5.5</v>
      </c>
      <c r="V858" s="1">
        <v>2.5</v>
      </c>
      <c r="W858" s="1">
        <v>8.0</v>
      </c>
      <c r="X858" s="1">
        <v>16.0</v>
      </c>
      <c r="Y858" s="1">
        <v>78.0</v>
      </c>
      <c r="Z858" s="1">
        <v>96.0</v>
      </c>
      <c r="AA858" s="1">
        <v>0.82</v>
      </c>
      <c r="AB858" s="1">
        <v>0.3</v>
      </c>
      <c r="AC858" s="1">
        <v>1.11</v>
      </c>
      <c r="AD858" s="1">
        <v>0.82</v>
      </c>
      <c r="AE858" s="1">
        <v>1.11</v>
      </c>
      <c r="AF858" s="1">
        <v>0.41</v>
      </c>
      <c r="AG858" s="1">
        <v>0.19</v>
      </c>
      <c r="AH858" s="1">
        <v>0.59</v>
      </c>
      <c r="AI858" s="1">
        <v>0.41</v>
      </c>
      <c r="AJ858" s="1">
        <v>0.59</v>
      </c>
      <c r="AK858" s="2" t="s">
        <v>28</v>
      </c>
    </row>
    <row r="859" ht="15.75" customHeight="1">
      <c r="A859" s="1">
        <v>62.0</v>
      </c>
      <c r="B859" s="1" t="s">
        <v>101</v>
      </c>
      <c r="C859" s="1">
        <v>31.0</v>
      </c>
      <c r="D859" s="2" t="s">
        <v>390</v>
      </c>
      <c r="E859" s="1" t="s">
        <v>1081</v>
      </c>
      <c r="F859" s="2" t="s">
        <v>104</v>
      </c>
      <c r="G859" s="1" t="s">
        <v>41</v>
      </c>
      <c r="H859" s="1">
        <v>32.0</v>
      </c>
      <c r="I859" s="1">
        <v>25.0</v>
      </c>
      <c r="J859" s="1">
        <v>2327.0</v>
      </c>
      <c r="K859" s="1">
        <v>25.9</v>
      </c>
      <c r="L859" s="1">
        <v>9.0</v>
      </c>
      <c r="M859" s="1">
        <v>6.0</v>
      </c>
      <c r="N859" s="1">
        <v>15.0</v>
      </c>
      <c r="O859" s="1">
        <v>8.0</v>
      </c>
      <c r="P859" s="1">
        <v>1.0</v>
      </c>
      <c r="Q859" s="1">
        <v>1.0</v>
      </c>
      <c r="R859" s="1">
        <v>0.0</v>
      </c>
      <c r="S859" s="1">
        <v>0.0</v>
      </c>
      <c r="AA859" s="1">
        <v>0.35</v>
      </c>
      <c r="AB859" s="1">
        <v>0.23</v>
      </c>
      <c r="AC859" s="1">
        <v>0.58</v>
      </c>
      <c r="AD859" s="1">
        <v>0.31</v>
      </c>
      <c r="AE859" s="1">
        <v>0.54</v>
      </c>
      <c r="AK859" s="2" t="s">
        <v>28</v>
      </c>
    </row>
    <row r="860" ht="15.75" customHeight="1">
      <c r="A860" s="1">
        <v>62.0</v>
      </c>
      <c r="B860" s="1" t="s">
        <v>106</v>
      </c>
      <c r="C860" s="1">
        <v>32.0</v>
      </c>
      <c r="D860" s="2" t="s">
        <v>390</v>
      </c>
      <c r="E860" s="1" t="s">
        <v>1082</v>
      </c>
      <c r="F860" s="2" t="s">
        <v>108</v>
      </c>
      <c r="G860" s="1" t="s">
        <v>204</v>
      </c>
      <c r="H860" s="1">
        <v>12.0</v>
      </c>
      <c r="I860" s="1">
        <v>8.0</v>
      </c>
      <c r="J860" s="1">
        <v>788.0</v>
      </c>
      <c r="K860" s="1">
        <v>8.8</v>
      </c>
      <c r="L860" s="1">
        <v>3.0</v>
      </c>
      <c r="M860" s="1">
        <v>2.0</v>
      </c>
      <c r="N860" s="1">
        <v>5.0</v>
      </c>
      <c r="O860" s="1">
        <v>3.0</v>
      </c>
      <c r="P860" s="1">
        <v>0.0</v>
      </c>
      <c r="Q860" s="1">
        <v>0.0</v>
      </c>
      <c r="R860" s="1">
        <v>0.0</v>
      </c>
      <c r="S860" s="1">
        <v>0.0</v>
      </c>
      <c r="AA860" s="1">
        <v>0.34</v>
      </c>
      <c r="AB860" s="1">
        <v>0.23</v>
      </c>
      <c r="AC860" s="1">
        <v>0.57</v>
      </c>
      <c r="AD860" s="1">
        <v>0.34</v>
      </c>
      <c r="AE860" s="1">
        <v>0.57</v>
      </c>
      <c r="AK860" s="2" t="s">
        <v>28</v>
      </c>
    </row>
    <row r="861" ht="15.75" customHeight="1">
      <c r="A861" s="1">
        <v>63.0</v>
      </c>
      <c r="B861" s="1" t="s">
        <v>50</v>
      </c>
      <c r="C861" s="1">
        <v>19.0</v>
      </c>
      <c r="D861" s="2" t="s">
        <v>922</v>
      </c>
      <c r="E861" s="1" t="s">
        <v>1083</v>
      </c>
      <c r="F861" s="2" t="s">
        <v>519</v>
      </c>
      <c r="G861" s="1" t="s">
        <v>226</v>
      </c>
      <c r="H861" s="1">
        <v>3.0</v>
      </c>
      <c r="I861" s="1">
        <v>1.0</v>
      </c>
      <c r="J861" s="1">
        <v>82.0</v>
      </c>
      <c r="K861" s="1">
        <v>0.9</v>
      </c>
      <c r="L861" s="1">
        <v>0.0</v>
      </c>
      <c r="M861" s="1">
        <v>0.0</v>
      </c>
      <c r="N861" s="1">
        <v>0.0</v>
      </c>
      <c r="O861" s="1">
        <v>0.0</v>
      </c>
      <c r="P861" s="1">
        <v>0.0</v>
      </c>
      <c r="Q861" s="1">
        <v>0.0</v>
      </c>
      <c r="R861" s="1">
        <v>0.0</v>
      </c>
      <c r="S861" s="1">
        <v>0.0</v>
      </c>
      <c r="AA861" s="1">
        <v>0.0</v>
      </c>
      <c r="AB861" s="1">
        <v>0.0</v>
      </c>
      <c r="AC861" s="1">
        <v>0.0</v>
      </c>
      <c r="AD861" s="1">
        <v>0.0</v>
      </c>
      <c r="AE861" s="1">
        <v>0.0</v>
      </c>
      <c r="AK861" s="2" t="s">
        <v>28</v>
      </c>
    </row>
    <row r="862" ht="15.75" customHeight="1">
      <c r="A862" s="1">
        <v>63.0</v>
      </c>
      <c r="B862" s="1" t="s">
        <v>52</v>
      </c>
      <c r="C862" s="1">
        <v>20.0</v>
      </c>
      <c r="D862" s="2" t="s">
        <v>922</v>
      </c>
      <c r="E862" s="1" t="s">
        <v>1084</v>
      </c>
      <c r="F862" s="2" t="s">
        <v>519</v>
      </c>
      <c r="G862" s="1" t="s">
        <v>105</v>
      </c>
      <c r="H862" s="1">
        <v>31.0</v>
      </c>
      <c r="I862" s="1">
        <v>27.0</v>
      </c>
      <c r="J862" s="1">
        <v>2314.0</v>
      </c>
      <c r="K862" s="1">
        <v>25.7</v>
      </c>
      <c r="L862" s="1">
        <v>9.0</v>
      </c>
      <c r="M862" s="1">
        <v>9.0</v>
      </c>
      <c r="N862" s="1">
        <v>18.0</v>
      </c>
      <c r="O862" s="1">
        <v>9.0</v>
      </c>
      <c r="P862" s="1">
        <v>0.0</v>
      </c>
      <c r="Q862" s="1">
        <v>0.0</v>
      </c>
      <c r="R862" s="1">
        <v>7.0</v>
      </c>
      <c r="S862" s="1">
        <v>0.0</v>
      </c>
      <c r="AA862" s="1">
        <v>0.35</v>
      </c>
      <c r="AB862" s="1">
        <v>0.35</v>
      </c>
      <c r="AC862" s="1">
        <v>0.7</v>
      </c>
      <c r="AD862" s="1">
        <v>0.35</v>
      </c>
      <c r="AE862" s="1">
        <v>0.7</v>
      </c>
      <c r="AK862" s="2" t="s">
        <v>28</v>
      </c>
    </row>
    <row r="863" ht="15.75" customHeight="1">
      <c r="A863" s="1">
        <v>63.0</v>
      </c>
      <c r="B863" s="1" t="s">
        <v>54</v>
      </c>
      <c r="C863" s="1">
        <v>21.0</v>
      </c>
      <c r="D863" s="2" t="s">
        <v>922</v>
      </c>
      <c r="E863" s="1" t="s">
        <v>1085</v>
      </c>
      <c r="F863" s="2" t="s">
        <v>519</v>
      </c>
      <c r="G863" s="1" t="s">
        <v>204</v>
      </c>
      <c r="H863" s="1">
        <v>2.0</v>
      </c>
      <c r="I863" s="1">
        <v>2.0</v>
      </c>
      <c r="J863" s="1">
        <v>172.0</v>
      </c>
      <c r="K863" s="1">
        <v>1.9</v>
      </c>
      <c r="L863" s="1">
        <v>2.0</v>
      </c>
      <c r="M863" s="1">
        <v>0.0</v>
      </c>
      <c r="N863" s="1">
        <v>2.0</v>
      </c>
      <c r="O863" s="1">
        <v>2.0</v>
      </c>
      <c r="P863" s="1">
        <v>0.0</v>
      </c>
      <c r="Q863" s="1">
        <v>0.0</v>
      </c>
      <c r="R863" s="1">
        <v>1.0</v>
      </c>
      <c r="S863" s="1">
        <v>0.0</v>
      </c>
      <c r="AA863" s="1">
        <v>1.05</v>
      </c>
      <c r="AB863" s="1">
        <v>0.0</v>
      </c>
      <c r="AC863" s="1">
        <v>1.05</v>
      </c>
      <c r="AD863" s="1">
        <v>1.05</v>
      </c>
      <c r="AE863" s="1">
        <v>1.05</v>
      </c>
      <c r="AK863" s="2" t="s">
        <v>28</v>
      </c>
    </row>
    <row r="864" ht="15.75" customHeight="1">
      <c r="A864" s="1">
        <v>63.0</v>
      </c>
      <c r="B864" s="1" t="s">
        <v>54</v>
      </c>
      <c r="C864" s="1">
        <v>21.0</v>
      </c>
      <c r="D864" s="2" t="s">
        <v>707</v>
      </c>
      <c r="E864" s="1" t="s">
        <v>1086</v>
      </c>
      <c r="F864" s="2" t="s">
        <v>519</v>
      </c>
      <c r="G864" s="1" t="s">
        <v>417</v>
      </c>
      <c r="H864" s="1">
        <v>31.0</v>
      </c>
      <c r="I864" s="1">
        <v>31.0</v>
      </c>
      <c r="J864" s="1">
        <v>2718.0</v>
      </c>
      <c r="K864" s="1">
        <v>30.2</v>
      </c>
      <c r="L864" s="1">
        <v>11.0</v>
      </c>
      <c r="M864" s="1">
        <v>16.0</v>
      </c>
      <c r="N864" s="1">
        <v>27.0</v>
      </c>
      <c r="O864" s="1">
        <v>9.0</v>
      </c>
      <c r="P864" s="1">
        <v>2.0</v>
      </c>
      <c r="Q864" s="1">
        <v>2.0</v>
      </c>
      <c r="R864" s="1">
        <v>4.0</v>
      </c>
      <c r="S864" s="1">
        <v>0.0</v>
      </c>
      <c r="AA864" s="1">
        <v>0.36</v>
      </c>
      <c r="AB864" s="1">
        <v>0.53</v>
      </c>
      <c r="AC864" s="1">
        <v>0.89</v>
      </c>
      <c r="AD864" s="1">
        <v>0.3</v>
      </c>
      <c r="AE864" s="1">
        <v>0.83</v>
      </c>
      <c r="AK864" s="2" t="s">
        <v>28</v>
      </c>
    </row>
    <row r="865" ht="15.75" customHeight="1">
      <c r="A865" s="1">
        <v>63.0</v>
      </c>
      <c r="B865" s="1" t="s">
        <v>57</v>
      </c>
      <c r="C865" s="1">
        <v>22.0</v>
      </c>
      <c r="D865" s="2" t="s">
        <v>707</v>
      </c>
      <c r="E865" s="1" t="s">
        <v>1087</v>
      </c>
      <c r="F865" s="2" t="s">
        <v>519</v>
      </c>
      <c r="G865" s="1" t="s">
        <v>322</v>
      </c>
      <c r="H865" s="1">
        <v>33.0</v>
      </c>
      <c r="I865" s="1">
        <v>33.0</v>
      </c>
      <c r="J865" s="1">
        <v>2951.0</v>
      </c>
      <c r="K865" s="1">
        <v>32.8</v>
      </c>
      <c r="L865" s="1">
        <v>17.0</v>
      </c>
      <c r="M865" s="1">
        <v>10.0</v>
      </c>
      <c r="N865" s="1">
        <v>27.0</v>
      </c>
      <c r="O865" s="1">
        <v>15.0</v>
      </c>
      <c r="P865" s="1">
        <v>2.0</v>
      </c>
      <c r="Q865" s="1">
        <v>3.0</v>
      </c>
      <c r="R865" s="1">
        <v>6.0</v>
      </c>
      <c r="S865" s="1">
        <v>0.0</v>
      </c>
      <c r="AA865" s="1">
        <v>0.52</v>
      </c>
      <c r="AB865" s="1">
        <v>0.3</v>
      </c>
      <c r="AC865" s="1">
        <v>0.82</v>
      </c>
      <c r="AD865" s="1">
        <v>0.46</v>
      </c>
      <c r="AE865" s="1">
        <v>0.76</v>
      </c>
      <c r="AK865" s="2" t="s">
        <v>28</v>
      </c>
    </row>
    <row r="866" ht="15.75" customHeight="1">
      <c r="A866" s="1">
        <v>63.0</v>
      </c>
      <c r="B866" s="1" t="s">
        <v>59</v>
      </c>
      <c r="C866" s="1">
        <v>23.0</v>
      </c>
      <c r="D866" s="2" t="s">
        <v>707</v>
      </c>
      <c r="E866" s="1" t="s">
        <v>1088</v>
      </c>
      <c r="F866" s="2" t="s">
        <v>519</v>
      </c>
      <c r="G866" s="1" t="s">
        <v>204</v>
      </c>
      <c r="H866" s="1">
        <v>4.0</v>
      </c>
      <c r="I866" s="1">
        <v>4.0</v>
      </c>
      <c r="J866" s="1">
        <v>359.0</v>
      </c>
      <c r="K866" s="1">
        <v>4.0</v>
      </c>
      <c r="L866" s="1">
        <v>2.0</v>
      </c>
      <c r="M866" s="1">
        <v>2.0</v>
      </c>
      <c r="N866" s="1">
        <v>4.0</v>
      </c>
      <c r="O866" s="1">
        <v>2.0</v>
      </c>
      <c r="P866" s="1">
        <v>0.0</v>
      </c>
      <c r="Q866" s="1">
        <v>0.0</v>
      </c>
      <c r="R866" s="1">
        <v>1.0</v>
      </c>
      <c r="S866" s="1">
        <v>0.0</v>
      </c>
      <c r="AA866" s="1">
        <v>0.5</v>
      </c>
      <c r="AB866" s="1">
        <v>0.5</v>
      </c>
      <c r="AC866" s="1">
        <v>1.0</v>
      </c>
      <c r="AD866" s="1">
        <v>0.5</v>
      </c>
      <c r="AE866" s="1">
        <v>1.0</v>
      </c>
      <c r="AK866" s="2" t="s">
        <v>28</v>
      </c>
    </row>
    <row r="867" ht="15.75" customHeight="1">
      <c r="A867" s="1">
        <v>63.0</v>
      </c>
      <c r="B867" s="1" t="s">
        <v>59</v>
      </c>
      <c r="C867" s="1">
        <v>23.0</v>
      </c>
      <c r="D867" s="2" t="s">
        <v>678</v>
      </c>
      <c r="E867" s="1" t="s">
        <v>1089</v>
      </c>
      <c r="F867" s="2" t="s">
        <v>519</v>
      </c>
      <c r="G867" s="1" t="s">
        <v>38</v>
      </c>
      <c r="H867" s="1">
        <v>28.0</v>
      </c>
      <c r="I867" s="1">
        <v>28.0</v>
      </c>
      <c r="J867" s="1">
        <v>2393.0</v>
      </c>
      <c r="K867" s="1">
        <v>26.6</v>
      </c>
      <c r="L867" s="1">
        <v>7.0</v>
      </c>
      <c r="M867" s="1">
        <v>10.0</v>
      </c>
      <c r="N867" s="1">
        <v>17.0</v>
      </c>
      <c r="O867" s="1">
        <v>6.0</v>
      </c>
      <c r="P867" s="1">
        <v>1.0</v>
      </c>
      <c r="Q867" s="1">
        <v>2.0</v>
      </c>
      <c r="R867" s="1">
        <v>2.0</v>
      </c>
      <c r="S867" s="1">
        <v>0.0</v>
      </c>
      <c r="AA867" s="1">
        <v>0.26</v>
      </c>
      <c r="AB867" s="1">
        <v>0.38</v>
      </c>
      <c r="AC867" s="1">
        <v>0.64</v>
      </c>
      <c r="AD867" s="1">
        <v>0.23</v>
      </c>
      <c r="AE867" s="1">
        <v>0.6</v>
      </c>
      <c r="AK867" s="2" t="s">
        <v>28</v>
      </c>
    </row>
    <row r="868" ht="15.75" customHeight="1">
      <c r="A868" s="1">
        <v>63.0</v>
      </c>
      <c r="B868" s="1" t="s">
        <v>61</v>
      </c>
      <c r="C868" s="1">
        <v>24.0</v>
      </c>
      <c r="D868" s="2" t="s">
        <v>678</v>
      </c>
      <c r="E868" s="1" t="s">
        <v>1090</v>
      </c>
      <c r="F868" s="2" t="s">
        <v>519</v>
      </c>
      <c r="G868" s="1" t="s">
        <v>38</v>
      </c>
      <c r="H868" s="1">
        <v>34.0</v>
      </c>
      <c r="I868" s="1">
        <v>34.0</v>
      </c>
      <c r="J868" s="1">
        <v>3043.0</v>
      </c>
      <c r="K868" s="1">
        <v>33.8</v>
      </c>
      <c r="L868" s="1">
        <v>9.0</v>
      </c>
      <c r="M868" s="1">
        <v>15.0</v>
      </c>
      <c r="N868" s="1">
        <v>24.0</v>
      </c>
      <c r="O868" s="1">
        <v>9.0</v>
      </c>
      <c r="P868" s="1">
        <v>0.0</v>
      </c>
      <c r="Q868" s="1">
        <v>1.0</v>
      </c>
      <c r="R868" s="1">
        <v>4.0</v>
      </c>
      <c r="S868" s="1">
        <v>0.0</v>
      </c>
      <c r="AA868" s="1">
        <v>0.27</v>
      </c>
      <c r="AB868" s="1">
        <v>0.44</v>
      </c>
      <c r="AC868" s="1">
        <v>0.71</v>
      </c>
      <c r="AD868" s="1">
        <v>0.27</v>
      </c>
      <c r="AE868" s="1">
        <v>0.71</v>
      </c>
      <c r="AK868" s="2" t="s">
        <v>28</v>
      </c>
    </row>
    <row r="869" ht="15.75" customHeight="1">
      <c r="A869" s="1">
        <v>63.0</v>
      </c>
      <c r="B869" s="1" t="s">
        <v>63</v>
      </c>
      <c r="C869" s="1">
        <v>25.0</v>
      </c>
      <c r="D869" s="2" t="s">
        <v>678</v>
      </c>
      <c r="E869" s="1" t="s">
        <v>1091</v>
      </c>
      <c r="F869" s="2" t="s">
        <v>519</v>
      </c>
      <c r="G869" s="1" t="s">
        <v>33</v>
      </c>
      <c r="H869" s="1">
        <v>29.0</v>
      </c>
      <c r="I869" s="1">
        <v>29.0</v>
      </c>
      <c r="J869" s="1">
        <v>2401.0</v>
      </c>
      <c r="K869" s="1">
        <v>26.7</v>
      </c>
      <c r="L869" s="1">
        <v>16.0</v>
      </c>
      <c r="M869" s="1">
        <v>13.0</v>
      </c>
      <c r="N869" s="1">
        <v>29.0</v>
      </c>
      <c r="O869" s="1">
        <v>16.0</v>
      </c>
      <c r="P869" s="1">
        <v>0.0</v>
      </c>
      <c r="Q869" s="1">
        <v>0.0</v>
      </c>
      <c r="R869" s="1">
        <v>2.0</v>
      </c>
      <c r="S869" s="1">
        <v>0.0</v>
      </c>
      <c r="T869" s="1">
        <v>10.8</v>
      </c>
      <c r="U869" s="1">
        <v>10.8</v>
      </c>
      <c r="V869" s="1">
        <v>16.1</v>
      </c>
      <c r="W869" s="1">
        <v>26.9</v>
      </c>
      <c r="X869" s="1">
        <v>129.0</v>
      </c>
      <c r="Y869" s="1">
        <v>266.0</v>
      </c>
      <c r="Z869" s="1">
        <v>308.0</v>
      </c>
      <c r="AA869" s="1">
        <v>0.6</v>
      </c>
      <c r="AB869" s="1">
        <v>0.49</v>
      </c>
      <c r="AC869" s="1">
        <v>1.09</v>
      </c>
      <c r="AD869" s="1">
        <v>0.6</v>
      </c>
      <c r="AE869" s="1">
        <v>1.09</v>
      </c>
      <c r="AF869" s="1">
        <v>0.41</v>
      </c>
      <c r="AG869" s="1">
        <v>0.6</v>
      </c>
      <c r="AH869" s="1">
        <v>1.01</v>
      </c>
      <c r="AI869" s="1">
        <v>0.41</v>
      </c>
      <c r="AJ869" s="1">
        <v>1.01</v>
      </c>
      <c r="AK869" s="2" t="s">
        <v>28</v>
      </c>
    </row>
    <row r="870" ht="15.75" customHeight="1">
      <c r="A870" s="1">
        <v>63.0</v>
      </c>
      <c r="B870" s="1" t="s">
        <v>65</v>
      </c>
      <c r="C870" s="1">
        <v>26.0</v>
      </c>
      <c r="D870" s="2" t="s">
        <v>678</v>
      </c>
      <c r="E870" s="1" t="s">
        <v>1092</v>
      </c>
      <c r="F870" s="2" t="s">
        <v>519</v>
      </c>
      <c r="G870" s="1" t="s">
        <v>33</v>
      </c>
      <c r="H870" s="1">
        <v>21.0</v>
      </c>
      <c r="I870" s="1">
        <v>21.0</v>
      </c>
      <c r="J870" s="1">
        <v>1607.0</v>
      </c>
      <c r="K870" s="1">
        <v>17.9</v>
      </c>
      <c r="L870" s="1">
        <v>6.0</v>
      </c>
      <c r="M870" s="1">
        <v>13.0</v>
      </c>
      <c r="N870" s="1">
        <v>19.0</v>
      </c>
      <c r="O870" s="1">
        <v>6.0</v>
      </c>
      <c r="P870" s="1">
        <v>0.0</v>
      </c>
      <c r="Q870" s="1">
        <v>0.0</v>
      </c>
      <c r="R870" s="1">
        <v>1.0</v>
      </c>
      <c r="S870" s="1">
        <v>0.0</v>
      </c>
      <c r="T870" s="1">
        <v>7.3</v>
      </c>
      <c r="U870" s="1">
        <v>7.3</v>
      </c>
      <c r="V870" s="1">
        <v>13.7</v>
      </c>
      <c r="W870" s="1">
        <v>21.0</v>
      </c>
      <c r="X870" s="1">
        <v>78.0</v>
      </c>
      <c r="Y870" s="1">
        <v>194.0</v>
      </c>
      <c r="Z870" s="1">
        <v>171.0</v>
      </c>
      <c r="AA870" s="1">
        <v>0.34</v>
      </c>
      <c r="AB870" s="1">
        <v>0.73</v>
      </c>
      <c r="AC870" s="1">
        <v>1.06</v>
      </c>
      <c r="AD870" s="1">
        <v>0.34</v>
      </c>
      <c r="AE870" s="1">
        <v>1.06</v>
      </c>
      <c r="AF870" s="1">
        <v>0.41</v>
      </c>
      <c r="AG870" s="1">
        <v>0.77</v>
      </c>
      <c r="AH870" s="1">
        <v>1.18</v>
      </c>
      <c r="AI870" s="1">
        <v>0.41</v>
      </c>
      <c r="AJ870" s="1">
        <v>1.18</v>
      </c>
      <c r="AK870" s="2" t="s">
        <v>28</v>
      </c>
    </row>
    <row r="871" ht="15.75" customHeight="1">
      <c r="A871" s="1">
        <v>63.0</v>
      </c>
      <c r="B871" s="1" t="s">
        <v>67</v>
      </c>
      <c r="C871" s="1">
        <v>27.0</v>
      </c>
      <c r="D871" s="2" t="s">
        <v>148</v>
      </c>
      <c r="E871" s="1" t="s">
        <v>1093</v>
      </c>
      <c r="F871" s="2" t="s">
        <v>150</v>
      </c>
      <c r="G871" s="1" t="s">
        <v>155</v>
      </c>
      <c r="H871" s="1">
        <v>23.0</v>
      </c>
      <c r="I871" s="1">
        <v>15.0</v>
      </c>
      <c r="J871" s="1">
        <v>1172.0</v>
      </c>
      <c r="K871" s="1">
        <v>13.0</v>
      </c>
      <c r="L871" s="1">
        <v>2.0</v>
      </c>
      <c r="M871" s="1">
        <v>3.0</v>
      </c>
      <c r="N871" s="1">
        <v>5.0</v>
      </c>
      <c r="O871" s="1">
        <v>2.0</v>
      </c>
      <c r="P871" s="1">
        <v>0.0</v>
      </c>
      <c r="Q871" s="1">
        <v>0.0</v>
      </c>
      <c r="R871" s="1">
        <v>3.0</v>
      </c>
      <c r="S871" s="1">
        <v>0.0</v>
      </c>
      <c r="T871" s="1">
        <v>1.9</v>
      </c>
      <c r="U871" s="1">
        <v>1.9</v>
      </c>
      <c r="V871" s="1">
        <v>3.6</v>
      </c>
      <c r="W871" s="1">
        <v>5.5</v>
      </c>
      <c r="X871" s="1">
        <v>27.0</v>
      </c>
      <c r="Y871" s="1">
        <v>91.0</v>
      </c>
      <c r="Z871" s="1">
        <v>108.0</v>
      </c>
      <c r="AA871" s="1">
        <v>0.15</v>
      </c>
      <c r="AB871" s="1">
        <v>0.23</v>
      </c>
      <c r="AC871" s="1">
        <v>0.38</v>
      </c>
      <c r="AD871" s="1">
        <v>0.15</v>
      </c>
      <c r="AE871" s="1">
        <v>0.38</v>
      </c>
      <c r="AF871" s="1">
        <v>0.14</v>
      </c>
      <c r="AG871" s="1">
        <v>0.28</v>
      </c>
      <c r="AH871" s="1">
        <v>0.42</v>
      </c>
      <c r="AI871" s="1">
        <v>0.14</v>
      </c>
      <c r="AJ871" s="1">
        <v>0.42</v>
      </c>
      <c r="AK871" s="2" t="s">
        <v>28</v>
      </c>
    </row>
    <row r="872" ht="15.75" customHeight="1">
      <c r="A872" s="1">
        <v>63.0</v>
      </c>
      <c r="B872" s="1" t="s">
        <v>69</v>
      </c>
      <c r="C872" s="1">
        <v>28.0</v>
      </c>
      <c r="D872" s="2" t="s">
        <v>148</v>
      </c>
      <c r="E872" s="1" t="s">
        <v>1094</v>
      </c>
      <c r="F872" s="2" t="s">
        <v>150</v>
      </c>
      <c r="G872" s="1" t="s">
        <v>41</v>
      </c>
      <c r="H872" s="1">
        <v>23.0</v>
      </c>
      <c r="I872" s="1">
        <v>14.0</v>
      </c>
      <c r="J872" s="1">
        <v>1319.0</v>
      </c>
      <c r="K872" s="1">
        <v>14.7</v>
      </c>
      <c r="L872" s="1">
        <v>4.0</v>
      </c>
      <c r="M872" s="1">
        <v>3.0</v>
      </c>
      <c r="N872" s="1">
        <v>7.0</v>
      </c>
      <c r="O872" s="1">
        <v>4.0</v>
      </c>
      <c r="P872" s="1">
        <v>0.0</v>
      </c>
      <c r="Q872" s="1">
        <v>0.0</v>
      </c>
      <c r="R872" s="1">
        <v>3.0</v>
      </c>
      <c r="S872" s="1">
        <v>0.0</v>
      </c>
      <c r="T872" s="1">
        <v>3.4</v>
      </c>
      <c r="U872" s="1">
        <v>3.4</v>
      </c>
      <c r="V872" s="1">
        <v>2.9</v>
      </c>
      <c r="W872" s="1">
        <v>6.3</v>
      </c>
      <c r="X872" s="1">
        <v>50.0</v>
      </c>
      <c r="Y872" s="1">
        <v>88.0</v>
      </c>
      <c r="Z872" s="1">
        <v>142.0</v>
      </c>
      <c r="AA872" s="1">
        <v>0.27</v>
      </c>
      <c r="AB872" s="1">
        <v>0.2</v>
      </c>
      <c r="AC872" s="1">
        <v>0.48</v>
      </c>
      <c r="AD872" s="1">
        <v>0.27</v>
      </c>
      <c r="AE872" s="1">
        <v>0.48</v>
      </c>
      <c r="AF872" s="1">
        <v>0.23</v>
      </c>
      <c r="AG872" s="1">
        <v>0.2</v>
      </c>
      <c r="AH872" s="1">
        <v>0.43</v>
      </c>
      <c r="AI872" s="1">
        <v>0.23</v>
      </c>
      <c r="AJ872" s="1">
        <v>0.43</v>
      </c>
      <c r="AK872" s="2" t="s">
        <v>28</v>
      </c>
    </row>
    <row r="873" ht="15.75" customHeight="1">
      <c r="A873" s="1">
        <v>63.0</v>
      </c>
      <c r="B873" s="1" t="s">
        <v>73</v>
      </c>
      <c r="C873" s="1">
        <v>29.0</v>
      </c>
      <c r="D873" s="2" t="s">
        <v>148</v>
      </c>
      <c r="E873" s="1" t="s">
        <v>1095</v>
      </c>
      <c r="F873" s="2" t="s">
        <v>150</v>
      </c>
      <c r="G873" s="1" t="s">
        <v>322</v>
      </c>
      <c r="H873" s="1">
        <v>18.0</v>
      </c>
      <c r="I873" s="1">
        <v>6.0</v>
      </c>
      <c r="J873" s="1">
        <v>661.0</v>
      </c>
      <c r="K873" s="1">
        <v>7.3</v>
      </c>
      <c r="L873" s="1">
        <v>0.0</v>
      </c>
      <c r="M873" s="1">
        <v>3.0</v>
      </c>
      <c r="N873" s="1">
        <v>3.0</v>
      </c>
      <c r="O873" s="1">
        <v>0.0</v>
      </c>
      <c r="P873" s="1">
        <v>0.0</v>
      </c>
      <c r="Q873" s="1">
        <v>0.0</v>
      </c>
      <c r="R873" s="1">
        <v>1.0</v>
      </c>
      <c r="S873" s="1">
        <v>0.0</v>
      </c>
      <c r="T873" s="1">
        <v>0.6</v>
      </c>
      <c r="U873" s="1">
        <v>0.6</v>
      </c>
      <c r="V873" s="1">
        <v>2.2</v>
      </c>
      <c r="W873" s="1">
        <v>2.8</v>
      </c>
      <c r="X873" s="1">
        <v>20.0</v>
      </c>
      <c r="Y873" s="1">
        <v>42.0</v>
      </c>
      <c r="Z873" s="1">
        <v>69.0</v>
      </c>
      <c r="AA873" s="1">
        <v>0.0</v>
      </c>
      <c r="AB873" s="1">
        <v>0.41</v>
      </c>
      <c r="AC873" s="1">
        <v>0.41</v>
      </c>
      <c r="AD873" s="1">
        <v>0.0</v>
      </c>
      <c r="AE873" s="1">
        <v>0.41</v>
      </c>
      <c r="AF873" s="1">
        <v>0.08</v>
      </c>
      <c r="AG873" s="1">
        <v>0.3</v>
      </c>
      <c r="AH873" s="1">
        <v>0.38</v>
      </c>
      <c r="AI873" s="1">
        <v>0.08</v>
      </c>
      <c r="AJ873" s="1">
        <v>0.38</v>
      </c>
      <c r="AK873" s="2" t="s">
        <v>28</v>
      </c>
    </row>
    <row r="874" ht="15.75" customHeight="1">
      <c r="A874" s="1">
        <v>63.0</v>
      </c>
      <c r="B874" s="1" t="s">
        <v>101</v>
      </c>
      <c r="C874" s="1">
        <v>30.0</v>
      </c>
      <c r="D874" s="2" t="s">
        <v>672</v>
      </c>
      <c r="E874" s="1" t="s">
        <v>1096</v>
      </c>
      <c r="F874" s="2" t="s">
        <v>334</v>
      </c>
      <c r="G874" s="1" t="s">
        <v>33</v>
      </c>
      <c r="H874" s="1">
        <v>18.0</v>
      </c>
      <c r="I874" s="1">
        <v>12.0</v>
      </c>
      <c r="J874" s="1">
        <v>1070.0</v>
      </c>
      <c r="K874" s="1">
        <v>11.9</v>
      </c>
      <c r="L874" s="1">
        <v>6.0</v>
      </c>
      <c r="M874" s="1">
        <v>3.0</v>
      </c>
      <c r="N874" s="1">
        <v>9.0</v>
      </c>
      <c r="O874" s="1">
        <v>6.0</v>
      </c>
      <c r="P874" s="1">
        <v>0.0</v>
      </c>
      <c r="Q874" s="1">
        <v>0.0</v>
      </c>
      <c r="R874" s="1">
        <v>4.0</v>
      </c>
      <c r="S874" s="1">
        <v>0.0</v>
      </c>
      <c r="AA874" s="1">
        <v>0.5</v>
      </c>
      <c r="AB874" s="1">
        <v>0.25</v>
      </c>
      <c r="AC874" s="1">
        <v>0.76</v>
      </c>
      <c r="AD874" s="1">
        <v>0.5</v>
      </c>
      <c r="AE874" s="1">
        <v>0.76</v>
      </c>
      <c r="AK874" s="2" t="s">
        <v>28</v>
      </c>
    </row>
    <row r="875" ht="15.75" customHeight="1">
      <c r="A875" s="1">
        <v>63.0</v>
      </c>
      <c r="B875" s="1" t="s">
        <v>106</v>
      </c>
      <c r="C875" s="1">
        <v>31.0</v>
      </c>
      <c r="D875" s="2" t="s">
        <v>672</v>
      </c>
      <c r="E875" s="1" t="s">
        <v>1097</v>
      </c>
      <c r="F875" s="2" t="s">
        <v>334</v>
      </c>
      <c r="G875" s="1" t="s">
        <v>33</v>
      </c>
      <c r="H875" s="1">
        <v>5.0</v>
      </c>
      <c r="I875" s="1">
        <v>1.0</v>
      </c>
      <c r="J875" s="1">
        <v>150.0</v>
      </c>
      <c r="K875" s="1">
        <v>1.7</v>
      </c>
      <c r="L875" s="1">
        <v>0.0</v>
      </c>
      <c r="M875" s="1">
        <v>1.0</v>
      </c>
      <c r="N875" s="1">
        <v>1.0</v>
      </c>
      <c r="O875" s="1">
        <v>0.0</v>
      </c>
      <c r="P875" s="1">
        <v>0.0</v>
      </c>
      <c r="Q875" s="1">
        <v>0.0</v>
      </c>
      <c r="R875" s="1">
        <v>1.0</v>
      </c>
      <c r="S875" s="1">
        <v>0.0</v>
      </c>
      <c r="AA875" s="1">
        <v>0.0</v>
      </c>
      <c r="AB875" s="1">
        <v>0.6</v>
      </c>
      <c r="AC875" s="1">
        <v>0.6</v>
      </c>
      <c r="AD875" s="1">
        <v>0.0</v>
      </c>
      <c r="AE875" s="1">
        <v>0.6</v>
      </c>
      <c r="AK875" s="2" t="s">
        <v>28</v>
      </c>
    </row>
  </sheetData>
  <hyperlinks>
    <hyperlink r:id="rId1" ref="D2"/>
    <hyperlink r:id="rId2" ref="F2"/>
    <hyperlink r:id="rId3" ref="AK2"/>
    <hyperlink r:id="rId4" ref="D3"/>
    <hyperlink r:id="rId5" ref="F3"/>
    <hyperlink r:id="rId6" ref="AK3"/>
    <hyperlink r:id="rId7" ref="D4"/>
    <hyperlink r:id="rId8" ref="F4"/>
    <hyperlink r:id="rId9" ref="AK4"/>
    <hyperlink r:id="rId10" ref="D5"/>
    <hyperlink r:id="rId11" ref="F5"/>
    <hyperlink r:id="rId12" ref="AK5"/>
    <hyperlink r:id="rId13" ref="D6"/>
    <hyperlink r:id="rId14" ref="F6"/>
    <hyperlink r:id="rId15" ref="AK6"/>
    <hyperlink r:id="rId16" ref="D7"/>
    <hyperlink r:id="rId17" ref="F7"/>
    <hyperlink r:id="rId18" ref="AK7"/>
    <hyperlink r:id="rId19" ref="D8"/>
    <hyperlink r:id="rId20" ref="F8"/>
    <hyperlink r:id="rId21" ref="AK8"/>
    <hyperlink r:id="rId22" ref="D9"/>
    <hyperlink r:id="rId23" ref="F9"/>
    <hyperlink r:id="rId24" ref="AK9"/>
    <hyperlink r:id="rId25" ref="D10"/>
    <hyperlink r:id="rId26" ref="F10"/>
    <hyperlink r:id="rId27" ref="AK10"/>
    <hyperlink r:id="rId28" ref="D11"/>
    <hyperlink r:id="rId29" ref="F11"/>
    <hyperlink r:id="rId30" ref="AK11"/>
    <hyperlink r:id="rId31" ref="D12"/>
    <hyperlink r:id="rId32" ref="F12"/>
    <hyperlink r:id="rId33" ref="AK12"/>
    <hyperlink r:id="rId34" ref="D13"/>
    <hyperlink r:id="rId35" ref="F13"/>
    <hyperlink r:id="rId36" ref="AK13"/>
    <hyperlink r:id="rId37" ref="D14"/>
    <hyperlink r:id="rId38" ref="F14"/>
    <hyperlink r:id="rId39" ref="AK14"/>
    <hyperlink r:id="rId40" ref="D15"/>
    <hyperlink r:id="rId41" ref="F15"/>
    <hyperlink r:id="rId42" ref="AK15"/>
    <hyperlink r:id="rId43" ref="D16"/>
    <hyperlink r:id="rId44" ref="F16"/>
    <hyperlink r:id="rId45" ref="AK16"/>
    <hyperlink r:id="rId46" ref="D17"/>
    <hyperlink r:id="rId47" ref="F17"/>
    <hyperlink r:id="rId48" ref="AK17"/>
    <hyperlink r:id="rId49" ref="D18"/>
    <hyperlink r:id="rId50" ref="F18"/>
    <hyperlink r:id="rId51" ref="AK18"/>
    <hyperlink r:id="rId52" ref="D19"/>
    <hyperlink r:id="rId53" ref="F19"/>
    <hyperlink r:id="rId54" ref="AK19"/>
    <hyperlink r:id="rId55" ref="D20"/>
    <hyperlink r:id="rId56" ref="F20"/>
    <hyperlink r:id="rId57" ref="AK20"/>
    <hyperlink r:id="rId58" ref="D21"/>
    <hyperlink r:id="rId59" ref="F21"/>
    <hyperlink r:id="rId60" ref="AK21"/>
    <hyperlink r:id="rId61" ref="D22"/>
    <hyperlink r:id="rId62" ref="F22"/>
    <hyperlink r:id="rId63" ref="AK22"/>
    <hyperlink r:id="rId64" ref="D23"/>
    <hyperlink r:id="rId65" ref="F23"/>
    <hyperlink r:id="rId66" ref="AK23"/>
    <hyperlink r:id="rId67" ref="D24"/>
    <hyperlink r:id="rId68" ref="F24"/>
    <hyperlink r:id="rId69" ref="AK24"/>
    <hyperlink r:id="rId70" ref="D25"/>
    <hyperlink r:id="rId71" ref="F25"/>
    <hyperlink r:id="rId72" ref="AK25"/>
    <hyperlink r:id="rId73" ref="D26"/>
    <hyperlink r:id="rId74" ref="F26"/>
    <hyperlink r:id="rId75" ref="AK26"/>
    <hyperlink r:id="rId76" ref="D27"/>
    <hyperlink r:id="rId77" ref="F27"/>
    <hyperlink r:id="rId78" ref="AK27"/>
    <hyperlink r:id="rId79" ref="D28"/>
    <hyperlink r:id="rId80" ref="F28"/>
    <hyperlink r:id="rId81" ref="AK28"/>
    <hyperlink r:id="rId82" ref="D29"/>
    <hyperlink r:id="rId83" ref="F29"/>
    <hyperlink r:id="rId84" ref="AK29"/>
    <hyperlink r:id="rId85" ref="D30"/>
    <hyperlink r:id="rId86" ref="F30"/>
    <hyperlink r:id="rId87" ref="AK30"/>
    <hyperlink r:id="rId88" ref="D31"/>
    <hyperlink r:id="rId89" ref="F31"/>
    <hyperlink r:id="rId90" ref="AK31"/>
    <hyperlink r:id="rId91" ref="D32"/>
    <hyperlink r:id="rId92" ref="F32"/>
    <hyperlink r:id="rId93" ref="AK32"/>
    <hyperlink r:id="rId94" ref="D33"/>
    <hyperlink r:id="rId95" ref="F33"/>
    <hyperlink r:id="rId96" ref="AK33"/>
    <hyperlink r:id="rId97" ref="D34"/>
    <hyperlink r:id="rId98" ref="F34"/>
    <hyperlink r:id="rId99" ref="AK34"/>
    <hyperlink r:id="rId100" ref="D35"/>
    <hyperlink r:id="rId101" ref="F35"/>
    <hyperlink r:id="rId102" ref="AK35"/>
    <hyperlink r:id="rId103" ref="D36"/>
    <hyperlink r:id="rId104" ref="F36"/>
    <hyperlink r:id="rId105" ref="AK36"/>
    <hyperlink r:id="rId106" ref="D37"/>
    <hyperlink r:id="rId107" ref="F37"/>
    <hyperlink r:id="rId108" ref="AK37"/>
    <hyperlink r:id="rId109" ref="D38"/>
    <hyperlink r:id="rId110" ref="F38"/>
    <hyperlink r:id="rId111" ref="AK38"/>
    <hyperlink r:id="rId112" ref="D39"/>
    <hyperlink r:id="rId113" ref="F39"/>
    <hyperlink r:id="rId114" ref="AK39"/>
    <hyperlink r:id="rId115" ref="D40"/>
    <hyperlink r:id="rId116" ref="F40"/>
    <hyperlink r:id="rId117" ref="AK40"/>
    <hyperlink r:id="rId118" ref="D41"/>
    <hyperlink r:id="rId119" ref="F41"/>
    <hyperlink r:id="rId120" ref="AK41"/>
    <hyperlink r:id="rId121" ref="D42"/>
    <hyperlink r:id="rId122" ref="F42"/>
    <hyperlink r:id="rId123" ref="AK42"/>
    <hyperlink r:id="rId124" ref="D43"/>
    <hyperlink r:id="rId125" ref="F43"/>
    <hyperlink r:id="rId126" ref="AK43"/>
    <hyperlink r:id="rId127" ref="D44"/>
    <hyperlink r:id="rId128" ref="F44"/>
    <hyperlink r:id="rId129" ref="AK44"/>
    <hyperlink r:id="rId130" ref="D45"/>
    <hyperlink r:id="rId131" ref="F45"/>
    <hyperlink r:id="rId132" ref="AK45"/>
    <hyperlink r:id="rId133" ref="D46"/>
    <hyperlink r:id="rId134" ref="F46"/>
    <hyperlink r:id="rId135" ref="AK46"/>
    <hyperlink r:id="rId136" ref="D47"/>
    <hyperlink r:id="rId137" ref="F47"/>
    <hyperlink r:id="rId138" ref="AK47"/>
    <hyperlink r:id="rId139" ref="D48"/>
    <hyperlink r:id="rId140" ref="F48"/>
    <hyperlink r:id="rId141" ref="AK48"/>
    <hyperlink r:id="rId142" ref="D49"/>
    <hyperlink r:id="rId143" ref="F49"/>
    <hyperlink r:id="rId144" ref="AK49"/>
    <hyperlink r:id="rId145" ref="D50"/>
    <hyperlink r:id="rId146" ref="F50"/>
    <hyperlink r:id="rId147" ref="AK50"/>
    <hyperlink r:id="rId148" ref="D51"/>
    <hyperlink r:id="rId149" ref="F51"/>
    <hyperlink r:id="rId150" ref="AK51"/>
    <hyperlink r:id="rId151" ref="D52"/>
    <hyperlink r:id="rId152" ref="F52"/>
    <hyperlink r:id="rId153" ref="AK52"/>
    <hyperlink r:id="rId154" ref="D53"/>
    <hyperlink r:id="rId155" ref="F53"/>
    <hyperlink r:id="rId156" ref="AK53"/>
    <hyperlink r:id="rId157" ref="D54"/>
    <hyperlink r:id="rId158" ref="F54"/>
    <hyperlink r:id="rId159" ref="AK54"/>
    <hyperlink r:id="rId160" ref="D55"/>
    <hyperlink r:id="rId161" ref="F55"/>
    <hyperlink r:id="rId162" ref="AK55"/>
    <hyperlink r:id="rId163" ref="D56"/>
    <hyperlink r:id="rId164" ref="F56"/>
    <hyperlink r:id="rId165" ref="AK56"/>
    <hyperlink r:id="rId166" ref="D57"/>
    <hyperlink r:id="rId167" ref="F57"/>
    <hyperlink r:id="rId168" ref="AK57"/>
    <hyperlink r:id="rId169" ref="D58"/>
    <hyperlink r:id="rId170" ref="F58"/>
    <hyperlink r:id="rId171" ref="AK58"/>
    <hyperlink r:id="rId172" ref="D59"/>
    <hyperlink r:id="rId173" ref="F59"/>
    <hyperlink r:id="rId174" ref="AK59"/>
    <hyperlink r:id="rId175" ref="D60"/>
    <hyperlink r:id="rId176" ref="F60"/>
    <hyperlink r:id="rId177" ref="AK60"/>
    <hyperlink r:id="rId178" ref="D61"/>
    <hyperlink r:id="rId179" ref="F61"/>
    <hyperlink r:id="rId180" ref="AK61"/>
    <hyperlink r:id="rId181" ref="D62"/>
    <hyperlink r:id="rId182" ref="F62"/>
    <hyperlink r:id="rId183" ref="AK62"/>
    <hyperlink r:id="rId184" ref="D63"/>
    <hyperlink r:id="rId185" ref="F63"/>
    <hyperlink r:id="rId186" ref="AK63"/>
    <hyperlink r:id="rId187" ref="D64"/>
    <hyperlink r:id="rId188" ref="F64"/>
    <hyperlink r:id="rId189" ref="AK64"/>
    <hyperlink r:id="rId190" ref="D65"/>
    <hyperlink r:id="rId191" ref="F65"/>
    <hyperlink r:id="rId192" ref="AK65"/>
    <hyperlink r:id="rId193" ref="D66"/>
    <hyperlink r:id="rId194" ref="F66"/>
    <hyperlink r:id="rId195" ref="AK66"/>
    <hyperlink r:id="rId196" ref="D67"/>
    <hyperlink r:id="rId197" ref="F67"/>
    <hyperlink r:id="rId198" ref="AK67"/>
    <hyperlink r:id="rId199" ref="D68"/>
    <hyperlink r:id="rId200" ref="F68"/>
    <hyperlink r:id="rId201" ref="AK68"/>
    <hyperlink r:id="rId202" ref="D69"/>
    <hyperlink r:id="rId203" ref="F69"/>
    <hyperlink r:id="rId204" ref="AK69"/>
    <hyperlink r:id="rId205" ref="D70"/>
    <hyperlink r:id="rId206" ref="F70"/>
    <hyperlink r:id="rId207" ref="AK70"/>
    <hyperlink r:id="rId208" ref="D71"/>
    <hyperlink r:id="rId209" ref="F71"/>
    <hyperlink r:id="rId210" ref="AK71"/>
    <hyperlink r:id="rId211" ref="D72"/>
    <hyperlink r:id="rId212" ref="F72"/>
    <hyperlink r:id="rId213" ref="AK72"/>
    <hyperlink r:id="rId214" ref="D73"/>
    <hyperlink r:id="rId215" ref="F73"/>
    <hyperlink r:id="rId216" ref="AK73"/>
    <hyperlink r:id="rId217" ref="D74"/>
    <hyperlink r:id="rId218" ref="F74"/>
    <hyperlink r:id="rId219" ref="AK74"/>
    <hyperlink r:id="rId220" ref="D75"/>
    <hyperlink r:id="rId221" ref="F75"/>
    <hyperlink r:id="rId222" ref="AK75"/>
    <hyperlink r:id="rId223" ref="D76"/>
    <hyperlink r:id="rId224" ref="F76"/>
    <hyperlink r:id="rId225" ref="AK76"/>
    <hyperlink r:id="rId226" ref="D77"/>
    <hyperlink r:id="rId227" ref="F77"/>
    <hyperlink r:id="rId228" ref="AK77"/>
    <hyperlink r:id="rId229" ref="D78"/>
    <hyperlink r:id="rId230" ref="F78"/>
    <hyperlink r:id="rId231" ref="AK78"/>
    <hyperlink r:id="rId232" ref="D79"/>
    <hyperlink r:id="rId233" ref="F79"/>
    <hyperlink r:id="rId234" ref="AK79"/>
    <hyperlink r:id="rId235" ref="D80"/>
    <hyperlink r:id="rId236" ref="F80"/>
    <hyperlink r:id="rId237" ref="AK80"/>
    <hyperlink r:id="rId238" ref="D81"/>
    <hyperlink r:id="rId239" ref="F81"/>
    <hyperlink r:id="rId240" ref="AK81"/>
    <hyperlink r:id="rId241" ref="D82"/>
    <hyperlink r:id="rId242" ref="F82"/>
    <hyperlink r:id="rId243" ref="AK82"/>
    <hyperlink r:id="rId244" ref="D83"/>
    <hyperlink r:id="rId245" ref="F83"/>
    <hyperlink r:id="rId246" ref="AK83"/>
    <hyperlink r:id="rId247" ref="D84"/>
    <hyperlink r:id="rId248" ref="F84"/>
    <hyperlink r:id="rId249" ref="AK84"/>
    <hyperlink r:id="rId250" ref="D85"/>
    <hyperlink r:id="rId251" ref="F85"/>
    <hyperlink r:id="rId252" ref="AK85"/>
    <hyperlink r:id="rId253" ref="D86"/>
    <hyperlink r:id="rId254" ref="F86"/>
    <hyperlink r:id="rId255" ref="AK86"/>
    <hyperlink r:id="rId256" ref="D87"/>
    <hyperlink r:id="rId257" ref="F87"/>
    <hyperlink r:id="rId258" ref="AK87"/>
    <hyperlink r:id="rId259" ref="D88"/>
    <hyperlink r:id="rId260" ref="F88"/>
    <hyperlink r:id="rId261" ref="AK88"/>
    <hyperlink r:id="rId262" ref="D89"/>
    <hyperlink r:id="rId263" ref="F89"/>
    <hyperlink r:id="rId264" ref="AK89"/>
    <hyperlink r:id="rId265" ref="D90"/>
    <hyperlink r:id="rId266" ref="F90"/>
    <hyperlink r:id="rId267" ref="AK90"/>
    <hyperlink r:id="rId268" ref="D91"/>
    <hyperlink r:id="rId269" ref="F91"/>
    <hyperlink r:id="rId270" ref="AK91"/>
    <hyperlink r:id="rId271" ref="D92"/>
    <hyperlink r:id="rId272" ref="F92"/>
    <hyperlink r:id="rId273" ref="AK92"/>
    <hyperlink r:id="rId274" ref="D93"/>
    <hyperlink r:id="rId275" ref="F93"/>
    <hyperlink r:id="rId276" ref="AK93"/>
    <hyperlink r:id="rId277" ref="D94"/>
    <hyperlink r:id="rId278" ref="F94"/>
    <hyperlink r:id="rId279" ref="AK94"/>
    <hyperlink r:id="rId280" ref="D95"/>
    <hyperlink r:id="rId281" ref="F95"/>
    <hyperlink r:id="rId282" ref="AK95"/>
    <hyperlink r:id="rId283" ref="D96"/>
    <hyperlink r:id="rId284" ref="F96"/>
    <hyperlink r:id="rId285" ref="AK96"/>
    <hyperlink r:id="rId286" ref="D97"/>
    <hyperlink r:id="rId287" ref="F97"/>
    <hyperlink r:id="rId288" ref="AK97"/>
    <hyperlink r:id="rId289" ref="D98"/>
    <hyperlink r:id="rId290" ref="F98"/>
    <hyperlink r:id="rId291" ref="AK98"/>
    <hyperlink r:id="rId292" ref="D99"/>
    <hyperlink r:id="rId293" ref="F99"/>
    <hyperlink r:id="rId294" ref="AK99"/>
    <hyperlink r:id="rId295" ref="D100"/>
    <hyperlink r:id="rId296" ref="F100"/>
    <hyperlink r:id="rId297" ref="AK100"/>
    <hyperlink r:id="rId298" ref="D101"/>
    <hyperlink r:id="rId299" ref="F101"/>
    <hyperlink r:id="rId300" ref="AK101"/>
    <hyperlink r:id="rId301" ref="D102"/>
    <hyperlink r:id="rId302" ref="F102"/>
    <hyperlink r:id="rId303" ref="AK102"/>
    <hyperlink r:id="rId304" ref="D103"/>
    <hyperlink r:id="rId305" ref="F103"/>
    <hyperlink r:id="rId306" ref="AK103"/>
    <hyperlink r:id="rId307" ref="D104"/>
    <hyperlink r:id="rId308" ref="F104"/>
    <hyperlink r:id="rId309" ref="AK104"/>
    <hyperlink r:id="rId310" ref="D105"/>
    <hyperlink r:id="rId311" ref="F105"/>
    <hyperlink r:id="rId312" ref="AK105"/>
    <hyperlink r:id="rId313" ref="D106"/>
    <hyperlink r:id="rId314" ref="F106"/>
    <hyperlink r:id="rId315" ref="AK106"/>
    <hyperlink r:id="rId316" ref="D107"/>
    <hyperlink r:id="rId317" ref="F107"/>
    <hyperlink r:id="rId318" ref="AK107"/>
    <hyperlink r:id="rId319" ref="D108"/>
    <hyperlink r:id="rId320" ref="F108"/>
    <hyperlink r:id="rId321" ref="AK108"/>
    <hyperlink r:id="rId322" ref="D109"/>
    <hyperlink r:id="rId323" ref="F109"/>
    <hyperlink r:id="rId324" ref="AK109"/>
    <hyperlink r:id="rId325" ref="D110"/>
    <hyperlink r:id="rId326" ref="F110"/>
    <hyperlink r:id="rId327" ref="AK110"/>
    <hyperlink r:id="rId328" ref="D111"/>
    <hyperlink r:id="rId329" ref="F111"/>
    <hyperlink r:id="rId330" ref="AK111"/>
    <hyperlink r:id="rId331" ref="D112"/>
    <hyperlink r:id="rId332" ref="F112"/>
    <hyperlink r:id="rId333" ref="D113"/>
    <hyperlink r:id="rId334" ref="F113"/>
    <hyperlink r:id="rId335" ref="AK113"/>
    <hyperlink r:id="rId336" ref="D114"/>
    <hyperlink r:id="rId337" ref="F114"/>
    <hyperlink r:id="rId338" ref="AK114"/>
    <hyperlink r:id="rId339" ref="D115"/>
    <hyperlink r:id="rId340" ref="F115"/>
    <hyperlink r:id="rId341" ref="AK115"/>
    <hyperlink r:id="rId342" ref="D116"/>
    <hyperlink r:id="rId343" ref="F116"/>
    <hyperlink r:id="rId344" ref="AK116"/>
    <hyperlink r:id="rId345" ref="D117"/>
    <hyperlink r:id="rId346" ref="F117"/>
    <hyperlink r:id="rId347" ref="AK117"/>
    <hyperlink r:id="rId348" ref="D118"/>
    <hyperlink r:id="rId349" ref="F118"/>
    <hyperlink r:id="rId350" ref="AK118"/>
    <hyperlink r:id="rId351" ref="D119"/>
    <hyperlink r:id="rId352" ref="F119"/>
    <hyperlink r:id="rId353" ref="AK119"/>
    <hyperlink r:id="rId354" ref="D120"/>
    <hyperlink r:id="rId355" ref="F120"/>
    <hyperlink r:id="rId356" ref="AK120"/>
    <hyperlink r:id="rId357" ref="D121"/>
    <hyperlink r:id="rId358" ref="F121"/>
    <hyperlink r:id="rId359" ref="AK121"/>
    <hyperlink r:id="rId360" ref="D122"/>
    <hyperlink r:id="rId361" ref="F122"/>
    <hyperlink r:id="rId362" ref="AK122"/>
    <hyperlink r:id="rId363" ref="D123"/>
    <hyperlink r:id="rId364" ref="F123"/>
    <hyperlink r:id="rId365" ref="AK123"/>
    <hyperlink r:id="rId366" ref="D124"/>
    <hyperlink r:id="rId367" ref="F124"/>
    <hyperlink r:id="rId368" ref="AK124"/>
    <hyperlink r:id="rId369" ref="D125"/>
    <hyperlink r:id="rId370" ref="F125"/>
    <hyperlink r:id="rId371" ref="AK125"/>
    <hyperlink r:id="rId372" ref="D126"/>
    <hyperlink r:id="rId373" ref="F126"/>
    <hyperlink r:id="rId374" ref="AK126"/>
    <hyperlink r:id="rId375" ref="D127"/>
    <hyperlink r:id="rId376" ref="F127"/>
    <hyperlink r:id="rId377" ref="AK127"/>
    <hyperlink r:id="rId378" ref="D128"/>
    <hyperlink r:id="rId379" ref="F128"/>
    <hyperlink r:id="rId380" ref="AK128"/>
    <hyperlink r:id="rId381" ref="D129"/>
    <hyperlink r:id="rId382" ref="F129"/>
    <hyperlink r:id="rId383" ref="AK129"/>
    <hyperlink r:id="rId384" ref="D130"/>
    <hyperlink r:id="rId385" ref="F130"/>
    <hyperlink r:id="rId386" ref="AK130"/>
    <hyperlink r:id="rId387" ref="D131"/>
    <hyperlink r:id="rId388" ref="F131"/>
    <hyperlink r:id="rId389" ref="AK131"/>
    <hyperlink r:id="rId390" ref="D132"/>
    <hyperlink r:id="rId391" ref="F132"/>
    <hyperlink r:id="rId392" ref="AK132"/>
    <hyperlink r:id="rId393" ref="D133"/>
    <hyperlink r:id="rId394" ref="F133"/>
    <hyperlink r:id="rId395" ref="AK133"/>
    <hyperlink r:id="rId396" ref="D134"/>
    <hyperlink r:id="rId397" ref="F134"/>
    <hyperlink r:id="rId398" ref="AK134"/>
    <hyperlink r:id="rId399" ref="D135"/>
    <hyperlink r:id="rId400" ref="F135"/>
    <hyperlink r:id="rId401" ref="AK135"/>
    <hyperlink r:id="rId402" ref="D136"/>
    <hyperlink r:id="rId403" ref="F136"/>
    <hyperlink r:id="rId404" ref="AK136"/>
    <hyperlink r:id="rId405" ref="D137"/>
    <hyperlink r:id="rId406" ref="F137"/>
    <hyperlink r:id="rId407" ref="AK137"/>
    <hyperlink r:id="rId408" ref="D138"/>
    <hyperlink r:id="rId409" ref="F138"/>
    <hyperlink r:id="rId410" ref="AK138"/>
    <hyperlink r:id="rId411" ref="D139"/>
    <hyperlink r:id="rId412" ref="F139"/>
    <hyperlink r:id="rId413" ref="AK139"/>
    <hyperlink r:id="rId414" ref="D140"/>
    <hyperlink r:id="rId415" ref="F140"/>
    <hyperlink r:id="rId416" ref="AK140"/>
    <hyperlink r:id="rId417" ref="D141"/>
    <hyperlink r:id="rId418" ref="F141"/>
    <hyperlink r:id="rId419" ref="AK141"/>
    <hyperlink r:id="rId420" ref="D142"/>
    <hyperlink r:id="rId421" ref="F142"/>
    <hyperlink r:id="rId422" ref="AK142"/>
    <hyperlink r:id="rId423" ref="D143"/>
    <hyperlink r:id="rId424" ref="F143"/>
    <hyperlink r:id="rId425" ref="AK143"/>
    <hyperlink r:id="rId426" ref="D144"/>
    <hyperlink r:id="rId427" ref="F144"/>
    <hyperlink r:id="rId428" ref="AK144"/>
    <hyperlink r:id="rId429" ref="D145"/>
    <hyperlink r:id="rId430" ref="F145"/>
    <hyperlink r:id="rId431" ref="AK145"/>
    <hyperlink r:id="rId432" ref="D146"/>
    <hyperlink r:id="rId433" ref="F146"/>
    <hyperlink r:id="rId434" ref="AK146"/>
    <hyperlink r:id="rId435" ref="D147"/>
    <hyperlink r:id="rId436" ref="F147"/>
    <hyperlink r:id="rId437" ref="AK147"/>
    <hyperlink r:id="rId438" ref="D148"/>
    <hyperlink r:id="rId439" ref="F148"/>
    <hyperlink r:id="rId440" ref="AK148"/>
    <hyperlink r:id="rId441" ref="D149"/>
    <hyperlink r:id="rId442" ref="F149"/>
    <hyperlink r:id="rId443" ref="AK149"/>
    <hyperlink r:id="rId444" ref="D150"/>
    <hyperlink r:id="rId445" ref="F150"/>
    <hyperlink r:id="rId446" ref="AK150"/>
    <hyperlink r:id="rId447" ref="D151"/>
    <hyperlink r:id="rId448" ref="F151"/>
    <hyperlink r:id="rId449" ref="AK151"/>
    <hyperlink r:id="rId450" ref="D152"/>
    <hyperlink r:id="rId451" ref="F152"/>
    <hyperlink r:id="rId452" ref="AK152"/>
    <hyperlink r:id="rId453" ref="D153"/>
    <hyperlink r:id="rId454" ref="F153"/>
    <hyperlink r:id="rId455" ref="AK153"/>
    <hyperlink r:id="rId456" ref="D154"/>
    <hyperlink r:id="rId457" ref="F154"/>
    <hyperlink r:id="rId458" ref="AK154"/>
    <hyperlink r:id="rId459" ref="D155"/>
    <hyperlink r:id="rId460" ref="F155"/>
    <hyperlink r:id="rId461" ref="AK155"/>
    <hyperlink r:id="rId462" ref="D156"/>
    <hyperlink r:id="rId463" ref="F156"/>
    <hyperlink r:id="rId464" ref="AK156"/>
    <hyperlink r:id="rId465" ref="D157"/>
    <hyperlink r:id="rId466" ref="F157"/>
    <hyperlink r:id="rId467" ref="AK157"/>
    <hyperlink r:id="rId468" ref="D158"/>
    <hyperlink r:id="rId469" ref="F158"/>
    <hyperlink r:id="rId470" ref="AK158"/>
    <hyperlink r:id="rId471" ref="D159"/>
    <hyperlink r:id="rId472" ref="F159"/>
    <hyperlink r:id="rId473" ref="AK159"/>
    <hyperlink r:id="rId474" ref="D160"/>
    <hyperlink r:id="rId475" ref="F160"/>
    <hyperlink r:id="rId476" ref="AK160"/>
    <hyperlink r:id="rId477" ref="D161"/>
    <hyperlink r:id="rId478" ref="F161"/>
    <hyperlink r:id="rId479" ref="AK161"/>
    <hyperlink r:id="rId480" ref="D162"/>
    <hyperlink r:id="rId481" ref="F162"/>
    <hyperlink r:id="rId482" ref="AK162"/>
    <hyperlink r:id="rId483" ref="D163"/>
    <hyperlink r:id="rId484" ref="F163"/>
    <hyperlink r:id="rId485" ref="AK163"/>
    <hyperlink r:id="rId486" ref="D164"/>
    <hyperlink r:id="rId487" ref="F164"/>
    <hyperlink r:id="rId488" ref="AK164"/>
    <hyperlink r:id="rId489" ref="D165"/>
    <hyperlink r:id="rId490" ref="F165"/>
    <hyperlink r:id="rId491" ref="AK165"/>
    <hyperlink r:id="rId492" ref="D166"/>
    <hyperlink r:id="rId493" ref="F166"/>
    <hyperlink r:id="rId494" ref="AK166"/>
    <hyperlink r:id="rId495" ref="D167"/>
    <hyperlink r:id="rId496" ref="F167"/>
    <hyperlink r:id="rId497" ref="AK167"/>
    <hyperlink r:id="rId498" ref="D168"/>
    <hyperlink r:id="rId499" ref="F168"/>
    <hyperlink r:id="rId500" ref="AK168"/>
    <hyperlink r:id="rId501" ref="D169"/>
    <hyperlink r:id="rId502" ref="F169"/>
    <hyperlink r:id="rId503" ref="AK169"/>
    <hyperlink r:id="rId504" ref="D170"/>
    <hyperlink r:id="rId505" ref="F170"/>
    <hyperlink r:id="rId506" ref="AK170"/>
    <hyperlink r:id="rId507" ref="D171"/>
    <hyperlink r:id="rId508" ref="F171"/>
    <hyperlink r:id="rId509" ref="AK171"/>
    <hyperlink r:id="rId510" ref="D172"/>
    <hyperlink r:id="rId511" ref="F172"/>
    <hyperlink r:id="rId512" ref="AK172"/>
    <hyperlink r:id="rId513" ref="D173"/>
    <hyperlink r:id="rId514" ref="F173"/>
    <hyperlink r:id="rId515" ref="AK173"/>
    <hyperlink r:id="rId516" ref="D174"/>
    <hyperlink r:id="rId517" ref="F174"/>
    <hyperlink r:id="rId518" ref="AK174"/>
    <hyperlink r:id="rId519" ref="D175"/>
    <hyperlink r:id="rId520" ref="F175"/>
    <hyperlink r:id="rId521" ref="AK175"/>
    <hyperlink r:id="rId522" ref="D176"/>
    <hyperlink r:id="rId523" ref="F176"/>
    <hyperlink r:id="rId524" ref="AK176"/>
    <hyperlink r:id="rId525" ref="D177"/>
    <hyperlink r:id="rId526" ref="F177"/>
    <hyperlink r:id="rId527" ref="AK177"/>
    <hyperlink r:id="rId528" ref="D178"/>
    <hyperlink r:id="rId529" ref="F178"/>
    <hyperlink r:id="rId530" ref="AK178"/>
    <hyperlink r:id="rId531" ref="D179"/>
    <hyperlink r:id="rId532" ref="F179"/>
    <hyperlink r:id="rId533" ref="AK179"/>
    <hyperlink r:id="rId534" ref="D180"/>
    <hyperlink r:id="rId535" ref="F180"/>
    <hyperlink r:id="rId536" ref="AK180"/>
    <hyperlink r:id="rId537" ref="D181"/>
    <hyperlink r:id="rId538" ref="F181"/>
    <hyperlink r:id="rId539" ref="AK181"/>
    <hyperlink r:id="rId540" ref="D182"/>
    <hyperlink r:id="rId541" ref="F182"/>
    <hyperlink r:id="rId542" ref="AK182"/>
    <hyperlink r:id="rId543" ref="D183"/>
    <hyperlink r:id="rId544" ref="F183"/>
    <hyperlink r:id="rId545" ref="AK183"/>
    <hyperlink r:id="rId546" ref="D184"/>
    <hyperlink r:id="rId547" ref="F184"/>
    <hyperlink r:id="rId548" ref="AK184"/>
    <hyperlink r:id="rId549" ref="D185"/>
    <hyperlink r:id="rId550" ref="F185"/>
    <hyperlink r:id="rId551" ref="AK185"/>
    <hyperlink r:id="rId552" ref="D186"/>
    <hyperlink r:id="rId553" ref="F186"/>
    <hyperlink r:id="rId554" ref="AK186"/>
    <hyperlink r:id="rId555" ref="D187"/>
    <hyperlink r:id="rId556" ref="F187"/>
    <hyperlink r:id="rId557" ref="AK187"/>
    <hyperlink r:id="rId558" ref="D188"/>
    <hyperlink r:id="rId559" ref="F188"/>
    <hyperlink r:id="rId560" ref="AK188"/>
    <hyperlink r:id="rId561" ref="D189"/>
    <hyperlink r:id="rId562" ref="F189"/>
    <hyperlink r:id="rId563" ref="AK189"/>
    <hyperlink r:id="rId564" ref="D190"/>
    <hyperlink r:id="rId565" ref="F190"/>
    <hyperlink r:id="rId566" ref="AK190"/>
    <hyperlink r:id="rId567" ref="D191"/>
    <hyperlink r:id="rId568" ref="F191"/>
    <hyperlink r:id="rId569" ref="AK191"/>
    <hyperlink r:id="rId570" ref="D192"/>
    <hyperlink r:id="rId571" ref="F192"/>
    <hyperlink r:id="rId572" ref="AK192"/>
    <hyperlink r:id="rId573" ref="D193"/>
    <hyperlink r:id="rId574" ref="F193"/>
    <hyperlink r:id="rId575" ref="AK193"/>
    <hyperlink r:id="rId576" ref="D194"/>
    <hyperlink r:id="rId577" ref="F194"/>
    <hyperlink r:id="rId578" ref="AK194"/>
    <hyperlink r:id="rId579" ref="D195"/>
    <hyperlink r:id="rId580" ref="F195"/>
    <hyperlink r:id="rId581" ref="AK195"/>
    <hyperlink r:id="rId582" ref="D196"/>
    <hyperlink r:id="rId583" ref="F196"/>
    <hyperlink r:id="rId584" ref="AK196"/>
    <hyperlink r:id="rId585" ref="D197"/>
    <hyperlink r:id="rId586" ref="F197"/>
    <hyperlink r:id="rId587" ref="D198"/>
    <hyperlink r:id="rId588" ref="F198"/>
    <hyperlink r:id="rId589" ref="D199"/>
    <hyperlink r:id="rId590" ref="F199"/>
    <hyperlink r:id="rId591" ref="D200"/>
    <hyperlink r:id="rId592" ref="F200"/>
    <hyperlink r:id="rId593" ref="AK200"/>
    <hyperlink r:id="rId594" ref="D201"/>
    <hyperlink r:id="rId595" ref="F201"/>
    <hyperlink r:id="rId596" ref="AK201"/>
    <hyperlink r:id="rId597" ref="D202"/>
    <hyperlink r:id="rId598" ref="F202"/>
    <hyperlink r:id="rId599" ref="AK202"/>
    <hyperlink r:id="rId600" ref="D203"/>
    <hyperlink r:id="rId601" ref="F203"/>
    <hyperlink r:id="rId602" ref="AK203"/>
    <hyperlink r:id="rId603" ref="D204"/>
    <hyperlink r:id="rId604" ref="F204"/>
    <hyperlink r:id="rId605" ref="AK204"/>
    <hyperlink r:id="rId606" ref="D205"/>
    <hyperlink r:id="rId607" ref="F205"/>
    <hyperlink r:id="rId608" ref="AK205"/>
    <hyperlink r:id="rId609" ref="D206"/>
    <hyperlink r:id="rId610" ref="F206"/>
    <hyperlink r:id="rId611" ref="AK206"/>
    <hyperlink r:id="rId612" ref="D207"/>
    <hyperlink r:id="rId613" ref="F207"/>
    <hyperlink r:id="rId614" ref="AK207"/>
    <hyperlink r:id="rId615" ref="D208"/>
    <hyperlink r:id="rId616" ref="F208"/>
    <hyperlink r:id="rId617" ref="AK208"/>
    <hyperlink r:id="rId618" ref="D209"/>
    <hyperlink r:id="rId619" ref="F209"/>
    <hyperlink r:id="rId620" ref="AK209"/>
    <hyperlink r:id="rId621" ref="D210"/>
    <hyperlink r:id="rId622" ref="F210"/>
    <hyperlink r:id="rId623" ref="AK210"/>
    <hyperlink r:id="rId624" ref="D211"/>
    <hyperlink r:id="rId625" ref="F211"/>
    <hyperlink r:id="rId626" ref="AK211"/>
    <hyperlink r:id="rId627" ref="D212"/>
    <hyperlink r:id="rId628" ref="F212"/>
    <hyperlink r:id="rId629" ref="AK212"/>
    <hyperlink r:id="rId630" ref="D213"/>
    <hyperlink r:id="rId631" ref="F213"/>
    <hyperlink r:id="rId632" ref="AK213"/>
    <hyperlink r:id="rId633" ref="D214"/>
    <hyperlink r:id="rId634" ref="F214"/>
    <hyperlink r:id="rId635" ref="AK214"/>
    <hyperlink r:id="rId636" ref="D215"/>
    <hyperlink r:id="rId637" ref="F215"/>
    <hyperlink r:id="rId638" ref="AK215"/>
    <hyperlink r:id="rId639" ref="D216"/>
    <hyperlink r:id="rId640" ref="F216"/>
    <hyperlink r:id="rId641" ref="AK216"/>
    <hyperlink r:id="rId642" ref="D217"/>
    <hyperlink r:id="rId643" ref="F217"/>
    <hyperlink r:id="rId644" ref="AK217"/>
    <hyperlink r:id="rId645" ref="D218"/>
    <hyperlink r:id="rId646" ref="F218"/>
    <hyperlink r:id="rId647" ref="AK218"/>
    <hyperlink r:id="rId648" ref="D219"/>
    <hyperlink r:id="rId649" ref="F219"/>
    <hyperlink r:id="rId650" ref="AK219"/>
    <hyperlink r:id="rId651" ref="D220"/>
    <hyperlink r:id="rId652" ref="F220"/>
    <hyperlink r:id="rId653" ref="AK220"/>
    <hyperlink r:id="rId654" ref="D221"/>
    <hyperlink r:id="rId655" ref="F221"/>
    <hyperlink r:id="rId656" ref="AK221"/>
    <hyperlink r:id="rId657" ref="D222"/>
    <hyperlink r:id="rId658" ref="F222"/>
    <hyperlink r:id="rId659" ref="AK222"/>
    <hyperlink r:id="rId660" ref="D223"/>
    <hyperlink r:id="rId661" ref="F223"/>
    <hyperlink r:id="rId662" ref="AK223"/>
    <hyperlink r:id="rId663" ref="D224"/>
    <hyperlink r:id="rId664" ref="F224"/>
    <hyperlink r:id="rId665" ref="AK224"/>
    <hyperlink r:id="rId666" ref="D225"/>
    <hyperlink r:id="rId667" ref="F225"/>
    <hyperlink r:id="rId668" ref="AK225"/>
    <hyperlink r:id="rId669" ref="D226"/>
    <hyperlink r:id="rId670" ref="F226"/>
    <hyperlink r:id="rId671" ref="AK226"/>
    <hyperlink r:id="rId672" ref="D227"/>
    <hyperlink r:id="rId673" ref="F227"/>
    <hyperlink r:id="rId674" ref="AK227"/>
    <hyperlink r:id="rId675" ref="D228"/>
    <hyperlink r:id="rId676" ref="F228"/>
    <hyperlink r:id="rId677" ref="AK228"/>
    <hyperlink r:id="rId678" ref="D229"/>
    <hyperlink r:id="rId679" ref="F229"/>
    <hyperlink r:id="rId680" ref="AK229"/>
    <hyperlink r:id="rId681" ref="D230"/>
    <hyperlink r:id="rId682" ref="F230"/>
    <hyperlink r:id="rId683" ref="AK230"/>
    <hyperlink r:id="rId684" ref="D231"/>
    <hyperlink r:id="rId685" ref="F231"/>
    <hyperlink r:id="rId686" ref="AK231"/>
    <hyperlink r:id="rId687" ref="D232"/>
    <hyperlink r:id="rId688" ref="F232"/>
    <hyperlink r:id="rId689" ref="AK232"/>
    <hyperlink r:id="rId690" ref="D233"/>
    <hyperlink r:id="rId691" ref="F233"/>
    <hyperlink r:id="rId692" ref="AK233"/>
    <hyperlink r:id="rId693" ref="D234"/>
    <hyperlink r:id="rId694" ref="F234"/>
    <hyperlink r:id="rId695" ref="AK234"/>
    <hyperlink r:id="rId696" ref="D235"/>
    <hyperlink r:id="rId697" ref="F235"/>
    <hyperlink r:id="rId698" ref="AK235"/>
    <hyperlink r:id="rId699" ref="D236"/>
    <hyperlink r:id="rId700" ref="F236"/>
    <hyperlink r:id="rId701" ref="AK236"/>
    <hyperlink r:id="rId702" ref="D237"/>
    <hyperlink r:id="rId703" ref="F237"/>
    <hyperlink r:id="rId704" ref="AK237"/>
    <hyperlink r:id="rId705" ref="D238"/>
    <hyperlink r:id="rId706" ref="F238"/>
    <hyperlink r:id="rId707" ref="AK238"/>
    <hyperlink r:id="rId708" ref="D239"/>
    <hyperlink r:id="rId709" ref="F239"/>
    <hyperlink r:id="rId710" ref="AK239"/>
    <hyperlink r:id="rId711" ref="D240"/>
    <hyperlink r:id="rId712" ref="F240"/>
    <hyperlink r:id="rId713" ref="AK240"/>
    <hyperlink r:id="rId714" ref="D241"/>
    <hyperlink r:id="rId715" ref="F241"/>
    <hyperlink r:id="rId716" ref="AK241"/>
    <hyperlink r:id="rId717" ref="D242"/>
    <hyperlink r:id="rId718" ref="F242"/>
    <hyperlink r:id="rId719" ref="AK242"/>
    <hyperlink r:id="rId720" ref="D243"/>
    <hyperlink r:id="rId721" ref="F243"/>
    <hyperlink r:id="rId722" ref="AK243"/>
    <hyperlink r:id="rId723" ref="D244"/>
    <hyperlink r:id="rId724" ref="F244"/>
    <hyperlink r:id="rId725" ref="AK244"/>
    <hyperlink r:id="rId726" ref="D245"/>
    <hyperlink r:id="rId727" ref="F245"/>
    <hyperlink r:id="rId728" ref="AK245"/>
    <hyperlink r:id="rId729" ref="D246"/>
    <hyperlink r:id="rId730" ref="F246"/>
    <hyperlink r:id="rId731" ref="D247"/>
    <hyperlink r:id="rId732" ref="F247"/>
    <hyperlink r:id="rId733" ref="D248"/>
    <hyperlink r:id="rId734" ref="F248"/>
    <hyperlink r:id="rId735" ref="D249"/>
    <hyperlink r:id="rId736" ref="F249"/>
    <hyperlink r:id="rId737" ref="D250"/>
    <hyperlink r:id="rId738" ref="F250"/>
    <hyperlink r:id="rId739" ref="AK250"/>
    <hyperlink r:id="rId740" ref="D251"/>
    <hyperlink r:id="rId741" ref="F251"/>
    <hyperlink r:id="rId742" ref="AK251"/>
    <hyperlink r:id="rId743" ref="D252"/>
    <hyperlink r:id="rId744" ref="F252"/>
    <hyperlink r:id="rId745" ref="AK252"/>
    <hyperlink r:id="rId746" ref="D253"/>
    <hyperlink r:id="rId747" ref="F253"/>
    <hyperlink r:id="rId748" ref="AK253"/>
    <hyperlink r:id="rId749" ref="D254"/>
    <hyperlink r:id="rId750" ref="F254"/>
    <hyperlink r:id="rId751" ref="AK254"/>
    <hyperlink r:id="rId752" ref="D255"/>
    <hyperlink r:id="rId753" ref="F255"/>
    <hyperlink r:id="rId754" ref="AK255"/>
    <hyperlink r:id="rId755" ref="D256"/>
    <hyperlink r:id="rId756" ref="F256"/>
    <hyperlink r:id="rId757" ref="AK256"/>
    <hyperlink r:id="rId758" ref="D257"/>
    <hyperlink r:id="rId759" ref="F257"/>
    <hyperlink r:id="rId760" ref="AK257"/>
    <hyperlink r:id="rId761" ref="D258"/>
    <hyperlink r:id="rId762" ref="F258"/>
    <hyperlink r:id="rId763" ref="AK258"/>
    <hyperlink r:id="rId764" ref="D259"/>
    <hyperlink r:id="rId765" ref="F259"/>
    <hyperlink r:id="rId766" ref="AK259"/>
    <hyperlink r:id="rId767" ref="D260"/>
    <hyperlink r:id="rId768" ref="F260"/>
    <hyperlink r:id="rId769" ref="AK260"/>
    <hyperlink r:id="rId770" ref="D261"/>
    <hyperlink r:id="rId771" ref="F261"/>
    <hyperlink r:id="rId772" ref="AK261"/>
    <hyperlink r:id="rId773" ref="D262"/>
    <hyperlink r:id="rId774" ref="F262"/>
    <hyperlink r:id="rId775" ref="D263"/>
    <hyperlink r:id="rId776" ref="F263"/>
    <hyperlink r:id="rId777" ref="AK263"/>
    <hyperlink r:id="rId778" ref="D264"/>
    <hyperlink r:id="rId779" ref="F264"/>
    <hyperlink r:id="rId780" ref="AK264"/>
    <hyperlink r:id="rId781" ref="D265"/>
    <hyperlink r:id="rId782" ref="F265"/>
    <hyperlink r:id="rId783" ref="AK265"/>
    <hyperlink r:id="rId784" ref="D266"/>
    <hyperlink r:id="rId785" ref="F266"/>
    <hyperlink r:id="rId786" ref="AK266"/>
    <hyperlink r:id="rId787" ref="D267"/>
    <hyperlink r:id="rId788" ref="F267"/>
    <hyperlink r:id="rId789" ref="AK267"/>
    <hyperlink r:id="rId790" ref="D268"/>
    <hyperlink r:id="rId791" ref="F268"/>
    <hyperlink r:id="rId792" ref="AK268"/>
    <hyperlink r:id="rId793" ref="D269"/>
    <hyperlink r:id="rId794" ref="F269"/>
    <hyperlink r:id="rId795" ref="AK269"/>
    <hyperlink r:id="rId796" ref="D270"/>
    <hyperlink r:id="rId797" ref="F270"/>
    <hyperlink r:id="rId798" ref="AK270"/>
    <hyperlink r:id="rId799" ref="D271"/>
    <hyperlink r:id="rId800" ref="F271"/>
    <hyperlink r:id="rId801" ref="AK271"/>
    <hyperlink r:id="rId802" ref="D272"/>
    <hyperlink r:id="rId803" ref="F272"/>
    <hyperlink r:id="rId804" ref="AK272"/>
    <hyperlink r:id="rId805" ref="D273"/>
    <hyperlink r:id="rId806" ref="F273"/>
    <hyperlink r:id="rId807" ref="AK273"/>
    <hyperlink r:id="rId808" ref="D274"/>
    <hyperlink r:id="rId809" ref="F274"/>
    <hyperlink r:id="rId810" ref="D275"/>
    <hyperlink r:id="rId811" ref="F275"/>
    <hyperlink r:id="rId812" ref="AK275"/>
    <hyperlink r:id="rId813" ref="D276"/>
    <hyperlink r:id="rId814" ref="F276"/>
    <hyperlink r:id="rId815" ref="AK276"/>
    <hyperlink r:id="rId816" ref="D277"/>
    <hyperlink r:id="rId817" ref="F277"/>
    <hyperlink r:id="rId818" ref="AK277"/>
    <hyperlink r:id="rId819" ref="D278"/>
    <hyperlink r:id="rId820" ref="F278"/>
    <hyperlink r:id="rId821" ref="AK278"/>
    <hyperlink r:id="rId822" ref="D279"/>
    <hyperlink r:id="rId823" ref="F279"/>
    <hyperlink r:id="rId824" ref="AK279"/>
    <hyperlink r:id="rId825" ref="D280"/>
    <hyperlink r:id="rId826" ref="F280"/>
    <hyperlink r:id="rId827" ref="AK280"/>
    <hyperlink r:id="rId828" ref="D281"/>
    <hyperlink r:id="rId829" ref="F281"/>
    <hyperlink r:id="rId830" ref="AK281"/>
    <hyperlink r:id="rId831" ref="D282"/>
    <hyperlink r:id="rId832" ref="F282"/>
    <hyperlink r:id="rId833" ref="AK282"/>
    <hyperlink r:id="rId834" ref="D283"/>
    <hyperlink r:id="rId835" ref="F283"/>
    <hyperlink r:id="rId836" ref="AK283"/>
    <hyperlink r:id="rId837" ref="D284"/>
    <hyperlink r:id="rId838" ref="F284"/>
    <hyperlink r:id="rId839" ref="AK284"/>
    <hyperlink r:id="rId840" ref="D285"/>
    <hyperlink r:id="rId841" ref="F285"/>
    <hyperlink r:id="rId842" ref="AK285"/>
    <hyperlink r:id="rId843" ref="D286"/>
    <hyperlink r:id="rId844" ref="F286"/>
    <hyperlink r:id="rId845" ref="AK286"/>
    <hyperlink r:id="rId846" ref="D287"/>
    <hyperlink r:id="rId847" ref="F287"/>
    <hyperlink r:id="rId848" ref="AK287"/>
    <hyperlink r:id="rId849" ref="D288"/>
    <hyperlink r:id="rId850" ref="F288"/>
    <hyperlink r:id="rId851" ref="AK288"/>
    <hyperlink r:id="rId852" ref="D289"/>
    <hyperlink r:id="rId853" ref="F289"/>
    <hyperlink r:id="rId854" ref="AK289"/>
    <hyperlink r:id="rId855" ref="D290"/>
    <hyperlink r:id="rId856" ref="F290"/>
    <hyperlink r:id="rId857" ref="AK290"/>
    <hyperlink r:id="rId858" ref="D291"/>
    <hyperlink r:id="rId859" ref="F291"/>
    <hyperlink r:id="rId860" ref="AK291"/>
    <hyperlink r:id="rId861" ref="D292"/>
    <hyperlink r:id="rId862" ref="F292"/>
    <hyperlink r:id="rId863" ref="AK292"/>
    <hyperlink r:id="rId864" ref="D293"/>
    <hyperlink r:id="rId865" ref="F293"/>
    <hyperlink r:id="rId866" ref="AK293"/>
    <hyperlink r:id="rId867" ref="D294"/>
    <hyperlink r:id="rId868" ref="F294"/>
    <hyperlink r:id="rId869" ref="AK294"/>
    <hyperlink r:id="rId870" ref="D295"/>
    <hyperlink r:id="rId871" ref="F295"/>
    <hyperlink r:id="rId872" ref="AK295"/>
    <hyperlink r:id="rId873" ref="D296"/>
    <hyperlink r:id="rId874" ref="F296"/>
    <hyperlink r:id="rId875" ref="AK296"/>
    <hyperlink r:id="rId876" ref="D297"/>
    <hyperlink r:id="rId877" ref="F297"/>
    <hyperlink r:id="rId878" ref="AK297"/>
    <hyperlink r:id="rId879" ref="D298"/>
    <hyperlink r:id="rId880" ref="F298"/>
    <hyperlink r:id="rId881" ref="AK298"/>
    <hyperlink r:id="rId882" ref="D299"/>
    <hyperlink r:id="rId883" ref="F299"/>
    <hyperlink r:id="rId884" ref="AK299"/>
    <hyperlink r:id="rId885" ref="D300"/>
    <hyperlink r:id="rId886" ref="F300"/>
    <hyperlink r:id="rId887" ref="AK300"/>
    <hyperlink r:id="rId888" ref="D301"/>
    <hyperlink r:id="rId889" ref="F301"/>
    <hyperlink r:id="rId890" ref="AK301"/>
    <hyperlink r:id="rId891" ref="D302"/>
    <hyperlink r:id="rId892" ref="F302"/>
    <hyperlink r:id="rId893" ref="AK302"/>
    <hyperlink r:id="rId894" ref="D303"/>
    <hyperlink r:id="rId895" ref="F303"/>
    <hyperlink r:id="rId896" ref="AK303"/>
    <hyperlink r:id="rId897" ref="D304"/>
    <hyperlink r:id="rId898" ref="F304"/>
    <hyperlink r:id="rId899" ref="AK304"/>
    <hyperlink r:id="rId900" ref="D305"/>
    <hyperlink r:id="rId901" ref="F305"/>
    <hyperlink r:id="rId902" ref="AK305"/>
    <hyperlink r:id="rId903" ref="D306"/>
    <hyperlink r:id="rId904" ref="F306"/>
    <hyperlink r:id="rId905" ref="AK306"/>
    <hyperlink r:id="rId906" ref="D307"/>
    <hyperlink r:id="rId907" ref="F307"/>
    <hyperlink r:id="rId908" ref="AK307"/>
    <hyperlink r:id="rId909" ref="D308"/>
    <hyperlink r:id="rId910" ref="F308"/>
    <hyperlink r:id="rId911" ref="AK308"/>
    <hyperlink r:id="rId912" ref="D309"/>
    <hyperlink r:id="rId913" ref="F309"/>
    <hyperlink r:id="rId914" ref="AK309"/>
    <hyperlink r:id="rId915" ref="D310"/>
    <hyperlink r:id="rId916" ref="F310"/>
    <hyperlink r:id="rId917" ref="AK310"/>
    <hyperlink r:id="rId918" ref="D311"/>
    <hyperlink r:id="rId919" ref="F311"/>
    <hyperlink r:id="rId920" ref="AK311"/>
    <hyperlink r:id="rId921" ref="D312"/>
    <hyperlink r:id="rId922" ref="F312"/>
    <hyperlink r:id="rId923" ref="AK312"/>
    <hyperlink r:id="rId924" ref="D313"/>
    <hyperlink r:id="rId925" ref="F313"/>
    <hyperlink r:id="rId926" ref="AK313"/>
    <hyperlink r:id="rId927" ref="D314"/>
    <hyperlink r:id="rId928" ref="F314"/>
    <hyperlink r:id="rId929" ref="AK314"/>
    <hyperlink r:id="rId930" ref="D315"/>
    <hyperlink r:id="rId931" ref="F315"/>
    <hyperlink r:id="rId932" ref="AK315"/>
    <hyperlink r:id="rId933" ref="D316"/>
    <hyperlink r:id="rId934" ref="F316"/>
    <hyperlink r:id="rId935" ref="AK316"/>
    <hyperlink r:id="rId936" ref="D317"/>
    <hyperlink r:id="rId937" ref="F317"/>
    <hyperlink r:id="rId938" ref="AK317"/>
    <hyperlink r:id="rId939" ref="D318"/>
    <hyperlink r:id="rId940" ref="F318"/>
    <hyperlink r:id="rId941" ref="AK318"/>
    <hyperlink r:id="rId942" ref="D319"/>
    <hyperlink r:id="rId943" ref="F319"/>
    <hyperlink r:id="rId944" ref="AK319"/>
    <hyperlink r:id="rId945" ref="D320"/>
    <hyperlink r:id="rId946" ref="F320"/>
    <hyperlink r:id="rId947" ref="AK320"/>
    <hyperlink r:id="rId948" ref="D321"/>
    <hyperlink r:id="rId949" ref="F321"/>
    <hyperlink r:id="rId950" ref="AK321"/>
    <hyperlink r:id="rId951" ref="D322"/>
    <hyperlink r:id="rId952" ref="F322"/>
    <hyperlink r:id="rId953" ref="AK322"/>
    <hyperlink r:id="rId954" ref="D323"/>
    <hyperlink r:id="rId955" ref="F323"/>
    <hyperlink r:id="rId956" ref="AK323"/>
    <hyperlink r:id="rId957" ref="D324"/>
    <hyperlink r:id="rId958" ref="F324"/>
    <hyperlink r:id="rId959" ref="AK324"/>
    <hyperlink r:id="rId960" ref="D325"/>
    <hyperlink r:id="rId961" ref="F325"/>
    <hyperlink r:id="rId962" ref="AK325"/>
    <hyperlink r:id="rId963" ref="D326"/>
    <hyperlink r:id="rId964" ref="F326"/>
    <hyperlink r:id="rId965" ref="AK326"/>
    <hyperlink r:id="rId966" ref="D327"/>
    <hyperlink r:id="rId967" ref="F327"/>
    <hyperlink r:id="rId968" ref="AK327"/>
    <hyperlink r:id="rId969" ref="D328"/>
    <hyperlink r:id="rId970" ref="F328"/>
    <hyperlink r:id="rId971" ref="AK328"/>
    <hyperlink r:id="rId972" ref="D329"/>
    <hyperlink r:id="rId973" ref="F329"/>
    <hyperlink r:id="rId974" ref="AK329"/>
    <hyperlink r:id="rId975" ref="D330"/>
    <hyperlink r:id="rId976" ref="F330"/>
    <hyperlink r:id="rId977" ref="AK330"/>
    <hyperlink r:id="rId978" ref="D331"/>
    <hyperlink r:id="rId979" ref="F331"/>
    <hyperlink r:id="rId980" ref="AK331"/>
    <hyperlink r:id="rId981" ref="D332"/>
    <hyperlink r:id="rId982" ref="F332"/>
    <hyperlink r:id="rId983" ref="AK332"/>
    <hyperlink r:id="rId984" ref="D333"/>
    <hyperlink r:id="rId985" ref="F333"/>
    <hyperlink r:id="rId986" ref="AK333"/>
    <hyperlink r:id="rId987" ref="D334"/>
    <hyperlink r:id="rId988" ref="F334"/>
    <hyperlink r:id="rId989" ref="AK334"/>
    <hyperlink r:id="rId990" ref="D335"/>
    <hyperlink r:id="rId991" ref="F335"/>
    <hyperlink r:id="rId992" ref="AK335"/>
    <hyperlink r:id="rId993" ref="D336"/>
    <hyperlink r:id="rId994" ref="F336"/>
    <hyperlink r:id="rId995" ref="AK336"/>
    <hyperlink r:id="rId996" ref="D337"/>
    <hyperlink r:id="rId997" ref="F337"/>
    <hyperlink r:id="rId998" ref="AK337"/>
    <hyperlink r:id="rId999" ref="D338"/>
    <hyperlink r:id="rId1000" ref="F338"/>
    <hyperlink r:id="rId1001" ref="AK338"/>
    <hyperlink r:id="rId1002" ref="D339"/>
    <hyperlink r:id="rId1003" ref="F339"/>
    <hyperlink r:id="rId1004" ref="AK339"/>
    <hyperlink r:id="rId1005" ref="D340"/>
    <hyperlink r:id="rId1006" ref="F340"/>
    <hyperlink r:id="rId1007" ref="AK340"/>
    <hyperlink r:id="rId1008" ref="D341"/>
    <hyperlink r:id="rId1009" ref="F341"/>
    <hyperlink r:id="rId1010" ref="AK341"/>
    <hyperlink r:id="rId1011" ref="D342"/>
    <hyperlink r:id="rId1012" ref="F342"/>
    <hyperlink r:id="rId1013" ref="AK342"/>
    <hyperlink r:id="rId1014" ref="D343"/>
    <hyperlink r:id="rId1015" ref="F343"/>
    <hyperlink r:id="rId1016" ref="AK343"/>
    <hyperlink r:id="rId1017" ref="D344"/>
    <hyperlink r:id="rId1018" ref="F344"/>
    <hyperlink r:id="rId1019" ref="AK344"/>
    <hyperlink r:id="rId1020" ref="D345"/>
    <hyperlink r:id="rId1021" ref="F345"/>
    <hyperlink r:id="rId1022" ref="AK345"/>
    <hyperlink r:id="rId1023" ref="D346"/>
    <hyperlink r:id="rId1024" ref="F346"/>
    <hyperlink r:id="rId1025" ref="AK346"/>
    <hyperlink r:id="rId1026" ref="D347"/>
    <hyperlink r:id="rId1027" ref="F347"/>
    <hyperlink r:id="rId1028" ref="AK347"/>
    <hyperlink r:id="rId1029" ref="D348"/>
    <hyperlink r:id="rId1030" ref="F348"/>
    <hyperlink r:id="rId1031" ref="AK348"/>
    <hyperlink r:id="rId1032" ref="D349"/>
    <hyperlink r:id="rId1033" ref="F349"/>
    <hyperlink r:id="rId1034" ref="AK349"/>
    <hyperlink r:id="rId1035" ref="D350"/>
    <hyperlink r:id="rId1036" ref="F350"/>
    <hyperlink r:id="rId1037" ref="D351"/>
    <hyperlink r:id="rId1038" ref="F351"/>
    <hyperlink r:id="rId1039" ref="D352"/>
    <hyperlink r:id="rId1040" ref="F352"/>
    <hyperlink r:id="rId1041" ref="AK352"/>
    <hyperlink r:id="rId1042" ref="D353"/>
    <hyperlink r:id="rId1043" ref="F353"/>
    <hyperlink r:id="rId1044" ref="AK353"/>
    <hyperlink r:id="rId1045" ref="D354"/>
    <hyperlink r:id="rId1046" ref="F354"/>
    <hyperlink r:id="rId1047" ref="AK354"/>
    <hyperlink r:id="rId1048" ref="D355"/>
    <hyperlink r:id="rId1049" ref="F355"/>
    <hyperlink r:id="rId1050" ref="AK355"/>
    <hyperlink r:id="rId1051" ref="D356"/>
    <hyperlink r:id="rId1052" ref="F356"/>
    <hyperlink r:id="rId1053" ref="AK356"/>
    <hyperlink r:id="rId1054" ref="D357"/>
    <hyperlink r:id="rId1055" ref="F357"/>
    <hyperlink r:id="rId1056" ref="AK357"/>
    <hyperlink r:id="rId1057" ref="D358"/>
    <hyperlink r:id="rId1058" ref="F358"/>
    <hyperlink r:id="rId1059" ref="AK358"/>
    <hyperlink r:id="rId1060" ref="D359"/>
    <hyperlink r:id="rId1061" ref="F359"/>
    <hyperlink r:id="rId1062" ref="AK359"/>
    <hyperlink r:id="rId1063" ref="D360"/>
    <hyperlink r:id="rId1064" ref="F360"/>
    <hyperlink r:id="rId1065" ref="AK360"/>
    <hyperlink r:id="rId1066" ref="D361"/>
    <hyperlink r:id="rId1067" ref="F361"/>
    <hyperlink r:id="rId1068" ref="AK361"/>
    <hyperlink r:id="rId1069" ref="D362"/>
    <hyperlink r:id="rId1070" ref="F362"/>
    <hyperlink r:id="rId1071" ref="AK362"/>
    <hyperlink r:id="rId1072" ref="D363"/>
    <hyperlink r:id="rId1073" ref="F363"/>
    <hyperlink r:id="rId1074" ref="AK363"/>
    <hyperlink r:id="rId1075" ref="D364"/>
    <hyperlink r:id="rId1076" ref="F364"/>
    <hyperlink r:id="rId1077" ref="AK364"/>
    <hyperlink r:id="rId1078" ref="D365"/>
    <hyperlink r:id="rId1079" ref="F365"/>
    <hyperlink r:id="rId1080" ref="AK365"/>
    <hyperlink r:id="rId1081" ref="D366"/>
    <hyperlink r:id="rId1082" ref="F366"/>
    <hyperlink r:id="rId1083" ref="AK366"/>
    <hyperlink r:id="rId1084" ref="D367"/>
    <hyperlink r:id="rId1085" ref="F367"/>
    <hyperlink r:id="rId1086" ref="AK367"/>
    <hyperlink r:id="rId1087" ref="D368"/>
    <hyperlink r:id="rId1088" ref="F368"/>
    <hyperlink r:id="rId1089" ref="AK368"/>
    <hyperlink r:id="rId1090" ref="D369"/>
    <hyperlink r:id="rId1091" ref="F369"/>
    <hyperlink r:id="rId1092" ref="AK369"/>
    <hyperlink r:id="rId1093" ref="D370"/>
    <hyperlink r:id="rId1094" ref="F370"/>
    <hyperlink r:id="rId1095" ref="AK370"/>
    <hyperlink r:id="rId1096" ref="D371"/>
    <hyperlink r:id="rId1097" ref="F371"/>
    <hyperlink r:id="rId1098" ref="AK371"/>
    <hyperlink r:id="rId1099" ref="D372"/>
    <hyperlink r:id="rId1100" ref="F372"/>
    <hyperlink r:id="rId1101" ref="AK372"/>
    <hyperlink r:id="rId1102" ref="D373"/>
    <hyperlink r:id="rId1103" ref="F373"/>
    <hyperlink r:id="rId1104" ref="AK373"/>
    <hyperlink r:id="rId1105" ref="D374"/>
    <hyperlink r:id="rId1106" ref="F374"/>
    <hyperlink r:id="rId1107" ref="AK374"/>
    <hyperlink r:id="rId1108" ref="D375"/>
    <hyperlink r:id="rId1109" ref="F375"/>
    <hyperlink r:id="rId1110" ref="AK375"/>
    <hyperlink r:id="rId1111" ref="D376"/>
    <hyperlink r:id="rId1112" ref="F376"/>
    <hyperlink r:id="rId1113" ref="AK376"/>
    <hyperlink r:id="rId1114" ref="D377"/>
    <hyperlink r:id="rId1115" ref="F377"/>
    <hyperlink r:id="rId1116" ref="AK377"/>
    <hyperlink r:id="rId1117" ref="D378"/>
    <hyperlink r:id="rId1118" ref="F378"/>
    <hyperlink r:id="rId1119" ref="AK378"/>
    <hyperlink r:id="rId1120" ref="D379"/>
    <hyperlink r:id="rId1121" ref="F379"/>
    <hyperlink r:id="rId1122" ref="AK379"/>
    <hyperlink r:id="rId1123" ref="D380"/>
    <hyperlink r:id="rId1124" ref="F380"/>
    <hyperlink r:id="rId1125" ref="AK380"/>
    <hyperlink r:id="rId1126" ref="D381"/>
    <hyperlink r:id="rId1127" ref="F381"/>
    <hyperlink r:id="rId1128" ref="D382"/>
    <hyperlink r:id="rId1129" ref="F382"/>
    <hyperlink r:id="rId1130" ref="D383"/>
    <hyperlink r:id="rId1131" ref="F383"/>
    <hyperlink r:id="rId1132" ref="D384"/>
    <hyperlink r:id="rId1133" ref="F384"/>
    <hyperlink r:id="rId1134" ref="D385"/>
    <hyperlink r:id="rId1135" ref="F385"/>
    <hyperlink r:id="rId1136" ref="AK385"/>
    <hyperlink r:id="rId1137" ref="D386"/>
    <hyperlink r:id="rId1138" ref="F386"/>
    <hyperlink r:id="rId1139" ref="AK386"/>
    <hyperlink r:id="rId1140" ref="D387"/>
    <hyperlink r:id="rId1141" ref="F387"/>
    <hyperlink r:id="rId1142" ref="AK387"/>
    <hyperlink r:id="rId1143" ref="D388"/>
    <hyperlink r:id="rId1144" ref="F388"/>
    <hyperlink r:id="rId1145" ref="AK388"/>
    <hyperlink r:id="rId1146" ref="D389"/>
    <hyperlink r:id="rId1147" ref="F389"/>
    <hyperlink r:id="rId1148" ref="AK389"/>
    <hyperlink r:id="rId1149" ref="D390"/>
    <hyperlink r:id="rId1150" ref="F390"/>
    <hyperlink r:id="rId1151" ref="AK390"/>
    <hyperlink r:id="rId1152" ref="D391"/>
    <hyperlink r:id="rId1153" ref="F391"/>
    <hyperlink r:id="rId1154" ref="AK391"/>
    <hyperlink r:id="rId1155" ref="D392"/>
    <hyperlink r:id="rId1156" ref="F392"/>
    <hyperlink r:id="rId1157" ref="AK392"/>
    <hyperlink r:id="rId1158" ref="D393"/>
    <hyperlink r:id="rId1159" ref="F393"/>
    <hyperlink r:id="rId1160" ref="AK393"/>
    <hyperlink r:id="rId1161" ref="D394"/>
    <hyperlink r:id="rId1162" ref="F394"/>
    <hyperlink r:id="rId1163" ref="AK394"/>
    <hyperlink r:id="rId1164" ref="D395"/>
    <hyperlink r:id="rId1165" ref="F395"/>
    <hyperlink r:id="rId1166" ref="AK395"/>
    <hyperlink r:id="rId1167" ref="D396"/>
    <hyperlink r:id="rId1168" ref="F396"/>
    <hyperlink r:id="rId1169" ref="D397"/>
    <hyperlink r:id="rId1170" ref="F397"/>
    <hyperlink r:id="rId1171" ref="D398"/>
    <hyperlink r:id="rId1172" ref="F398"/>
    <hyperlink r:id="rId1173" ref="D399"/>
    <hyperlink r:id="rId1174" ref="F399"/>
    <hyperlink r:id="rId1175" ref="AK399"/>
    <hyperlink r:id="rId1176" ref="D400"/>
    <hyperlink r:id="rId1177" ref="F400"/>
    <hyperlink r:id="rId1178" ref="AK400"/>
    <hyperlink r:id="rId1179" ref="D401"/>
    <hyperlink r:id="rId1180" ref="F401"/>
    <hyperlink r:id="rId1181" ref="AK401"/>
    <hyperlink r:id="rId1182" ref="D402"/>
    <hyperlink r:id="rId1183" ref="F402"/>
    <hyperlink r:id="rId1184" ref="AK402"/>
    <hyperlink r:id="rId1185" ref="D403"/>
    <hyperlink r:id="rId1186" ref="F403"/>
    <hyperlink r:id="rId1187" ref="AK403"/>
    <hyperlink r:id="rId1188" ref="D404"/>
    <hyperlink r:id="rId1189" ref="F404"/>
    <hyperlink r:id="rId1190" ref="AK404"/>
    <hyperlink r:id="rId1191" ref="D405"/>
    <hyperlink r:id="rId1192" ref="F405"/>
    <hyperlink r:id="rId1193" ref="AK405"/>
    <hyperlink r:id="rId1194" ref="D406"/>
    <hyperlink r:id="rId1195" ref="F406"/>
    <hyperlink r:id="rId1196" ref="AK406"/>
    <hyperlink r:id="rId1197" ref="D407"/>
    <hyperlink r:id="rId1198" ref="F407"/>
    <hyperlink r:id="rId1199" ref="AK407"/>
    <hyperlink r:id="rId1200" ref="D408"/>
    <hyperlink r:id="rId1201" ref="F408"/>
    <hyperlink r:id="rId1202" ref="AK408"/>
    <hyperlink r:id="rId1203" ref="D409"/>
    <hyperlink r:id="rId1204" ref="F409"/>
    <hyperlink r:id="rId1205" ref="AK409"/>
    <hyperlink r:id="rId1206" ref="D410"/>
    <hyperlink r:id="rId1207" ref="F410"/>
    <hyperlink r:id="rId1208" ref="AK410"/>
    <hyperlink r:id="rId1209" ref="D411"/>
    <hyperlink r:id="rId1210" ref="F411"/>
    <hyperlink r:id="rId1211" ref="AK411"/>
    <hyperlink r:id="rId1212" ref="D412"/>
    <hyperlink r:id="rId1213" ref="F412"/>
    <hyperlink r:id="rId1214" ref="AK412"/>
    <hyperlink r:id="rId1215" ref="D413"/>
    <hyperlink r:id="rId1216" ref="F413"/>
    <hyperlink r:id="rId1217" ref="AK413"/>
    <hyperlink r:id="rId1218" ref="D414"/>
    <hyperlink r:id="rId1219" ref="F414"/>
    <hyperlink r:id="rId1220" ref="AK414"/>
    <hyperlink r:id="rId1221" ref="D415"/>
    <hyperlink r:id="rId1222" ref="F415"/>
    <hyperlink r:id="rId1223" ref="AK415"/>
    <hyperlink r:id="rId1224" ref="D416"/>
    <hyperlink r:id="rId1225" ref="F416"/>
    <hyperlink r:id="rId1226" ref="AK416"/>
    <hyperlink r:id="rId1227" ref="D417"/>
    <hyperlink r:id="rId1228" ref="F417"/>
    <hyperlink r:id="rId1229" ref="AK417"/>
    <hyperlink r:id="rId1230" ref="D418"/>
    <hyperlink r:id="rId1231" ref="F418"/>
    <hyperlink r:id="rId1232" ref="AK418"/>
    <hyperlink r:id="rId1233" ref="D419"/>
    <hyperlink r:id="rId1234" ref="F419"/>
    <hyperlink r:id="rId1235" ref="D420"/>
    <hyperlink r:id="rId1236" ref="F420"/>
    <hyperlink r:id="rId1237" ref="AK420"/>
    <hyperlink r:id="rId1238" ref="D421"/>
    <hyperlink r:id="rId1239" ref="F421"/>
    <hyperlink r:id="rId1240" ref="AK421"/>
    <hyperlink r:id="rId1241" ref="D422"/>
    <hyperlink r:id="rId1242" ref="F422"/>
    <hyperlink r:id="rId1243" ref="AK422"/>
    <hyperlink r:id="rId1244" ref="D423"/>
    <hyperlink r:id="rId1245" ref="F423"/>
    <hyperlink r:id="rId1246" ref="AK423"/>
    <hyperlink r:id="rId1247" ref="D424"/>
    <hyperlink r:id="rId1248" ref="F424"/>
    <hyperlink r:id="rId1249" ref="AK424"/>
    <hyperlink r:id="rId1250" ref="D425"/>
    <hyperlink r:id="rId1251" ref="F425"/>
    <hyperlink r:id="rId1252" ref="AK425"/>
    <hyperlink r:id="rId1253" ref="D426"/>
    <hyperlink r:id="rId1254" ref="F426"/>
    <hyperlink r:id="rId1255" ref="AK426"/>
    <hyperlink r:id="rId1256" ref="D427"/>
    <hyperlink r:id="rId1257" ref="F427"/>
    <hyperlink r:id="rId1258" ref="AK427"/>
    <hyperlink r:id="rId1259" ref="D428"/>
    <hyperlink r:id="rId1260" ref="F428"/>
    <hyperlink r:id="rId1261" ref="AK428"/>
    <hyperlink r:id="rId1262" ref="D429"/>
    <hyperlink r:id="rId1263" ref="F429"/>
    <hyperlink r:id="rId1264" ref="AK429"/>
    <hyperlink r:id="rId1265" ref="D430"/>
    <hyperlink r:id="rId1266" ref="F430"/>
    <hyperlink r:id="rId1267" ref="AK430"/>
    <hyperlink r:id="rId1268" ref="D431"/>
    <hyperlink r:id="rId1269" ref="F431"/>
    <hyperlink r:id="rId1270" ref="AK431"/>
    <hyperlink r:id="rId1271" ref="D432"/>
    <hyperlink r:id="rId1272" ref="F432"/>
    <hyperlink r:id="rId1273" ref="AK432"/>
    <hyperlink r:id="rId1274" ref="D433"/>
    <hyperlink r:id="rId1275" ref="F433"/>
    <hyperlink r:id="rId1276" ref="AK433"/>
    <hyperlink r:id="rId1277" ref="D434"/>
    <hyperlink r:id="rId1278" ref="F434"/>
    <hyperlink r:id="rId1279" ref="AK434"/>
    <hyperlink r:id="rId1280" ref="D435"/>
    <hyperlink r:id="rId1281" ref="F435"/>
    <hyperlink r:id="rId1282" ref="AK435"/>
    <hyperlink r:id="rId1283" ref="D436"/>
    <hyperlink r:id="rId1284" ref="F436"/>
    <hyperlink r:id="rId1285" ref="AK436"/>
    <hyperlink r:id="rId1286" ref="D437"/>
    <hyperlink r:id="rId1287" ref="F437"/>
    <hyperlink r:id="rId1288" ref="AK437"/>
    <hyperlink r:id="rId1289" ref="D438"/>
    <hyperlink r:id="rId1290" ref="F438"/>
    <hyperlink r:id="rId1291" ref="AK438"/>
    <hyperlink r:id="rId1292" ref="D439"/>
    <hyperlink r:id="rId1293" ref="F439"/>
    <hyperlink r:id="rId1294" ref="AK439"/>
    <hyperlink r:id="rId1295" ref="D440"/>
    <hyperlink r:id="rId1296" ref="F440"/>
    <hyperlink r:id="rId1297" ref="AK440"/>
    <hyperlink r:id="rId1298" ref="D441"/>
    <hyperlink r:id="rId1299" ref="F441"/>
    <hyperlink r:id="rId1300" ref="AK441"/>
    <hyperlink r:id="rId1301" ref="D442"/>
    <hyperlink r:id="rId1302" ref="F442"/>
    <hyperlink r:id="rId1303" ref="AK442"/>
    <hyperlink r:id="rId1304" ref="D443"/>
    <hyperlink r:id="rId1305" ref="F443"/>
    <hyperlink r:id="rId1306" ref="AK443"/>
    <hyperlink r:id="rId1307" ref="D444"/>
    <hyperlink r:id="rId1308" ref="F444"/>
    <hyperlink r:id="rId1309" ref="D445"/>
    <hyperlink r:id="rId1310" ref="F445"/>
    <hyperlink r:id="rId1311" ref="AK445"/>
    <hyperlink r:id="rId1312" ref="D446"/>
    <hyperlink r:id="rId1313" ref="F446"/>
    <hyperlink r:id="rId1314" ref="AK446"/>
    <hyperlink r:id="rId1315" ref="D447"/>
    <hyperlink r:id="rId1316" ref="F447"/>
    <hyperlink r:id="rId1317" ref="AK447"/>
    <hyperlink r:id="rId1318" ref="D448"/>
    <hyperlink r:id="rId1319" ref="F448"/>
    <hyperlink r:id="rId1320" ref="AK448"/>
    <hyperlink r:id="rId1321" ref="D449"/>
    <hyperlink r:id="rId1322" ref="F449"/>
    <hyperlink r:id="rId1323" ref="AK449"/>
    <hyperlink r:id="rId1324" ref="D450"/>
    <hyperlink r:id="rId1325" ref="F450"/>
    <hyperlink r:id="rId1326" ref="AK450"/>
    <hyperlink r:id="rId1327" ref="D451"/>
    <hyperlink r:id="rId1328" ref="F451"/>
    <hyperlink r:id="rId1329" ref="AK451"/>
    <hyperlink r:id="rId1330" ref="D452"/>
    <hyperlink r:id="rId1331" ref="F452"/>
    <hyperlink r:id="rId1332" ref="AK452"/>
    <hyperlink r:id="rId1333" ref="D453"/>
    <hyperlink r:id="rId1334" ref="F453"/>
    <hyperlink r:id="rId1335" ref="AK453"/>
    <hyperlink r:id="rId1336" ref="D454"/>
    <hyperlink r:id="rId1337" ref="F454"/>
    <hyperlink r:id="rId1338" ref="AK454"/>
    <hyperlink r:id="rId1339" ref="D455"/>
    <hyperlink r:id="rId1340" ref="F455"/>
    <hyperlink r:id="rId1341" ref="AK455"/>
    <hyperlink r:id="rId1342" ref="D456"/>
    <hyperlink r:id="rId1343" ref="F456"/>
    <hyperlink r:id="rId1344" ref="AK456"/>
    <hyperlink r:id="rId1345" ref="D457"/>
    <hyperlink r:id="rId1346" ref="F457"/>
    <hyperlink r:id="rId1347" ref="AK457"/>
    <hyperlink r:id="rId1348" ref="D458"/>
    <hyperlink r:id="rId1349" ref="F458"/>
    <hyperlink r:id="rId1350" ref="AK458"/>
    <hyperlink r:id="rId1351" ref="D459"/>
    <hyperlink r:id="rId1352" ref="F459"/>
    <hyperlink r:id="rId1353" ref="AK459"/>
    <hyperlink r:id="rId1354" ref="D460"/>
    <hyperlink r:id="rId1355" ref="F460"/>
    <hyperlink r:id="rId1356" ref="AK460"/>
    <hyperlink r:id="rId1357" ref="D461"/>
    <hyperlink r:id="rId1358" ref="F461"/>
    <hyperlink r:id="rId1359" ref="AK461"/>
    <hyperlink r:id="rId1360" ref="D462"/>
    <hyperlink r:id="rId1361" ref="F462"/>
    <hyperlink r:id="rId1362" ref="AK462"/>
    <hyperlink r:id="rId1363" ref="D463"/>
    <hyperlink r:id="rId1364" ref="F463"/>
    <hyperlink r:id="rId1365" ref="AK463"/>
    <hyperlink r:id="rId1366" ref="D464"/>
    <hyperlink r:id="rId1367" ref="F464"/>
    <hyperlink r:id="rId1368" ref="D465"/>
    <hyperlink r:id="rId1369" ref="F465"/>
    <hyperlink r:id="rId1370" ref="AK465"/>
    <hyperlink r:id="rId1371" ref="D466"/>
    <hyperlink r:id="rId1372" ref="F466"/>
    <hyperlink r:id="rId1373" ref="AK466"/>
    <hyperlink r:id="rId1374" ref="D467"/>
    <hyperlink r:id="rId1375" ref="F467"/>
    <hyperlink r:id="rId1376" ref="AK467"/>
    <hyperlink r:id="rId1377" ref="D468"/>
    <hyperlink r:id="rId1378" ref="F468"/>
    <hyperlink r:id="rId1379" ref="AK468"/>
    <hyperlink r:id="rId1380" ref="D469"/>
    <hyperlink r:id="rId1381" ref="F469"/>
    <hyperlink r:id="rId1382" ref="AK469"/>
    <hyperlink r:id="rId1383" ref="D470"/>
    <hyperlink r:id="rId1384" ref="F470"/>
    <hyperlink r:id="rId1385" ref="AK470"/>
    <hyperlink r:id="rId1386" ref="D471"/>
    <hyperlink r:id="rId1387" ref="F471"/>
    <hyperlink r:id="rId1388" ref="AK471"/>
    <hyperlink r:id="rId1389" ref="D472"/>
    <hyperlink r:id="rId1390" ref="F472"/>
    <hyperlink r:id="rId1391" ref="AK472"/>
    <hyperlink r:id="rId1392" ref="D473"/>
    <hyperlink r:id="rId1393" ref="F473"/>
    <hyperlink r:id="rId1394" ref="AK473"/>
    <hyperlink r:id="rId1395" ref="D474"/>
    <hyperlink r:id="rId1396" ref="F474"/>
    <hyperlink r:id="rId1397" ref="AK474"/>
    <hyperlink r:id="rId1398" ref="D475"/>
    <hyperlink r:id="rId1399" ref="F475"/>
    <hyperlink r:id="rId1400" ref="AK475"/>
    <hyperlink r:id="rId1401" ref="D476"/>
    <hyperlink r:id="rId1402" ref="F476"/>
    <hyperlink r:id="rId1403" ref="AK476"/>
    <hyperlink r:id="rId1404" ref="D477"/>
    <hyperlink r:id="rId1405" ref="F477"/>
    <hyperlink r:id="rId1406" ref="D478"/>
    <hyperlink r:id="rId1407" ref="F478"/>
    <hyperlink r:id="rId1408" ref="D479"/>
    <hyperlink r:id="rId1409" ref="F479"/>
    <hyperlink r:id="rId1410" ref="AK479"/>
    <hyperlink r:id="rId1411" ref="D480"/>
    <hyperlink r:id="rId1412" ref="F480"/>
    <hyperlink r:id="rId1413" ref="AK480"/>
    <hyperlink r:id="rId1414" ref="D481"/>
    <hyperlink r:id="rId1415" ref="F481"/>
    <hyperlink r:id="rId1416" ref="AK481"/>
    <hyperlink r:id="rId1417" ref="D482"/>
    <hyperlink r:id="rId1418" ref="F482"/>
    <hyperlink r:id="rId1419" ref="AK482"/>
    <hyperlink r:id="rId1420" ref="D483"/>
    <hyperlink r:id="rId1421" ref="F483"/>
    <hyperlink r:id="rId1422" ref="AK483"/>
    <hyperlink r:id="rId1423" ref="D484"/>
    <hyperlink r:id="rId1424" ref="F484"/>
    <hyperlink r:id="rId1425" ref="AK484"/>
    <hyperlink r:id="rId1426" ref="D485"/>
    <hyperlink r:id="rId1427" ref="F485"/>
    <hyperlink r:id="rId1428" ref="AK485"/>
    <hyperlink r:id="rId1429" ref="D486"/>
    <hyperlink r:id="rId1430" ref="F486"/>
    <hyperlink r:id="rId1431" ref="AK486"/>
    <hyperlink r:id="rId1432" ref="D487"/>
    <hyperlink r:id="rId1433" ref="F487"/>
    <hyperlink r:id="rId1434" ref="AK487"/>
    <hyperlink r:id="rId1435" ref="D488"/>
    <hyperlink r:id="rId1436" ref="F488"/>
    <hyperlink r:id="rId1437" ref="AK488"/>
    <hyperlink r:id="rId1438" ref="D489"/>
    <hyperlink r:id="rId1439" ref="F489"/>
    <hyperlink r:id="rId1440" ref="AK489"/>
    <hyperlink r:id="rId1441" ref="D490"/>
    <hyperlink r:id="rId1442" ref="F490"/>
    <hyperlink r:id="rId1443" ref="AK490"/>
    <hyperlink r:id="rId1444" ref="D491"/>
    <hyperlink r:id="rId1445" ref="F491"/>
    <hyperlink r:id="rId1446" ref="AK491"/>
    <hyperlink r:id="rId1447" ref="D492"/>
    <hyperlink r:id="rId1448" ref="F492"/>
    <hyperlink r:id="rId1449" ref="AK492"/>
    <hyperlink r:id="rId1450" ref="D493"/>
    <hyperlink r:id="rId1451" ref="F493"/>
    <hyperlink r:id="rId1452" ref="AK493"/>
    <hyperlink r:id="rId1453" ref="D494"/>
    <hyperlink r:id="rId1454" ref="F494"/>
    <hyperlink r:id="rId1455" ref="AK494"/>
    <hyperlink r:id="rId1456" ref="D495"/>
    <hyperlink r:id="rId1457" ref="F495"/>
    <hyperlink r:id="rId1458" ref="AK495"/>
    <hyperlink r:id="rId1459" ref="D496"/>
    <hyperlink r:id="rId1460" ref="F496"/>
    <hyperlink r:id="rId1461" ref="AK496"/>
    <hyperlink r:id="rId1462" ref="D497"/>
    <hyperlink r:id="rId1463" ref="F497"/>
    <hyperlink r:id="rId1464" ref="AK497"/>
    <hyperlink r:id="rId1465" ref="D498"/>
    <hyperlink r:id="rId1466" ref="F498"/>
    <hyperlink r:id="rId1467" ref="AK498"/>
    <hyperlink r:id="rId1468" ref="D499"/>
    <hyperlink r:id="rId1469" ref="F499"/>
    <hyperlink r:id="rId1470" ref="AK499"/>
    <hyperlink r:id="rId1471" ref="D500"/>
    <hyperlink r:id="rId1472" ref="F500"/>
    <hyperlink r:id="rId1473" ref="AK500"/>
    <hyperlink r:id="rId1474" ref="D501"/>
    <hyperlink r:id="rId1475" ref="F501"/>
    <hyperlink r:id="rId1476" ref="AK501"/>
    <hyperlink r:id="rId1477" ref="D502"/>
    <hyperlink r:id="rId1478" ref="F502"/>
    <hyperlink r:id="rId1479" ref="AK502"/>
    <hyperlink r:id="rId1480" ref="D503"/>
    <hyperlink r:id="rId1481" ref="F503"/>
    <hyperlink r:id="rId1482" ref="AK503"/>
    <hyperlink r:id="rId1483" ref="D504"/>
    <hyperlink r:id="rId1484" ref="F504"/>
    <hyperlink r:id="rId1485" ref="AK504"/>
    <hyperlink r:id="rId1486" ref="D505"/>
    <hyperlink r:id="rId1487" ref="F505"/>
    <hyperlink r:id="rId1488" ref="AK505"/>
    <hyperlink r:id="rId1489" ref="D506"/>
    <hyperlink r:id="rId1490" ref="F506"/>
    <hyperlink r:id="rId1491" ref="AK506"/>
    <hyperlink r:id="rId1492" ref="D507"/>
    <hyperlink r:id="rId1493" ref="F507"/>
    <hyperlink r:id="rId1494" ref="AK507"/>
    <hyperlink r:id="rId1495" ref="D508"/>
    <hyperlink r:id="rId1496" ref="F508"/>
    <hyperlink r:id="rId1497" ref="AK508"/>
    <hyperlink r:id="rId1498" ref="D509"/>
    <hyperlink r:id="rId1499" ref="F509"/>
    <hyperlink r:id="rId1500" ref="AK509"/>
    <hyperlink r:id="rId1501" ref="D510"/>
    <hyperlink r:id="rId1502" ref="F510"/>
    <hyperlink r:id="rId1503" ref="AK510"/>
    <hyperlink r:id="rId1504" ref="D511"/>
    <hyperlink r:id="rId1505" ref="F511"/>
    <hyperlink r:id="rId1506" ref="AK511"/>
    <hyperlink r:id="rId1507" ref="D512"/>
    <hyperlink r:id="rId1508" ref="F512"/>
    <hyperlink r:id="rId1509" ref="AK512"/>
    <hyperlink r:id="rId1510" ref="D513"/>
    <hyperlink r:id="rId1511" ref="F513"/>
    <hyperlink r:id="rId1512" ref="AK513"/>
    <hyperlink r:id="rId1513" ref="D514"/>
    <hyperlink r:id="rId1514" ref="F514"/>
    <hyperlink r:id="rId1515" ref="AK514"/>
    <hyperlink r:id="rId1516" ref="D515"/>
    <hyperlink r:id="rId1517" ref="F515"/>
    <hyperlink r:id="rId1518" ref="AK515"/>
    <hyperlink r:id="rId1519" ref="D516"/>
    <hyperlink r:id="rId1520" ref="F516"/>
    <hyperlink r:id="rId1521" ref="AK516"/>
    <hyperlink r:id="rId1522" ref="D517"/>
    <hyperlink r:id="rId1523" ref="F517"/>
    <hyperlink r:id="rId1524" ref="AK517"/>
    <hyperlink r:id="rId1525" ref="D518"/>
    <hyperlink r:id="rId1526" ref="F518"/>
    <hyperlink r:id="rId1527" ref="AK518"/>
    <hyperlink r:id="rId1528" ref="D519"/>
    <hyperlink r:id="rId1529" ref="F519"/>
    <hyperlink r:id="rId1530" ref="AK519"/>
    <hyperlink r:id="rId1531" ref="D520"/>
    <hyperlink r:id="rId1532" ref="F520"/>
    <hyperlink r:id="rId1533" ref="AK520"/>
    <hyperlink r:id="rId1534" ref="D521"/>
    <hyperlink r:id="rId1535" ref="F521"/>
    <hyperlink r:id="rId1536" ref="AK521"/>
    <hyperlink r:id="rId1537" ref="D522"/>
    <hyperlink r:id="rId1538" ref="F522"/>
    <hyperlink r:id="rId1539" ref="AK522"/>
    <hyperlink r:id="rId1540" ref="D523"/>
    <hyperlink r:id="rId1541" ref="F523"/>
    <hyperlink r:id="rId1542" ref="AK523"/>
    <hyperlink r:id="rId1543" ref="D524"/>
    <hyperlink r:id="rId1544" ref="F524"/>
    <hyperlink r:id="rId1545" ref="AK524"/>
    <hyperlink r:id="rId1546" ref="D525"/>
    <hyperlink r:id="rId1547" ref="F525"/>
    <hyperlink r:id="rId1548" ref="AK525"/>
    <hyperlink r:id="rId1549" ref="D526"/>
    <hyperlink r:id="rId1550" ref="F526"/>
    <hyperlink r:id="rId1551" ref="AK526"/>
    <hyperlink r:id="rId1552" ref="D527"/>
    <hyperlink r:id="rId1553" ref="F527"/>
    <hyperlink r:id="rId1554" ref="AK527"/>
    <hyperlink r:id="rId1555" ref="D528"/>
    <hyperlink r:id="rId1556" ref="F528"/>
    <hyperlink r:id="rId1557" ref="AK528"/>
    <hyperlink r:id="rId1558" ref="D529"/>
    <hyperlink r:id="rId1559" ref="F529"/>
    <hyperlink r:id="rId1560" ref="AK529"/>
    <hyperlink r:id="rId1561" ref="D530"/>
    <hyperlink r:id="rId1562" ref="F530"/>
    <hyperlink r:id="rId1563" ref="AK530"/>
    <hyperlink r:id="rId1564" ref="D531"/>
    <hyperlink r:id="rId1565" ref="F531"/>
    <hyperlink r:id="rId1566" ref="AK531"/>
    <hyperlink r:id="rId1567" ref="D532"/>
    <hyperlink r:id="rId1568" ref="F532"/>
    <hyperlink r:id="rId1569" ref="AK532"/>
    <hyperlink r:id="rId1570" ref="D533"/>
    <hyperlink r:id="rId1571" ref="F533"/>
    <hyperlink r:id="rId1572" ref="AK533"/>
    <hyperlink r:id="rId1573" ref="D534"/>
    <hyperlink r:id="rId1574" ref="F534"/>
    <hyperlink r:id="rId1575" ref="AK534"/>
    <hyperlink r:id="rId1576" ref="D535"/>
    <hyperlink r:id="rId1577" ref="F535"/>
    <hyperlink r:id="rId1578" ref="AK535"/>
    <hyperlink r:id="rId1579" ref="D536"/>
    <hyperlink r:id="rId1580" ref="F536"/>
    <hyperlink r:id="rId1581" ref="AK536"/>
    <hyperlink r:id="rId1582" ref="D537"/>
    <hyperlink r:id="rId1583" ref="F537"/>
    <hyperlink r:id="rId1584" ref="AK537"/>
    <hyperlink r:id="rId1585" ref="D538"/>
    <hyperlink r:id="rId1586" ref="F538"/>
    <hyperlink r:id="rId1587" ref="AK538"/>
    <hyperlink r:id="rId1588" ref="D539"/>
    <hyperlink r:id="rId1589" ref="F539"/>
    <hyperlink r:id="rId1590" ref="AK539"/>
    <hyperlink r:id="rId1591" ref="D540"/>
    <hyperlink r:id="rId1592" ref="F540"/>
    <hyperlink r:id="rId1593" ref="AK540"/>
    <hyperlink r:id="rId1594" ref="D541"/>
    <hyperlink r:id="rId1595" ref="F541"/>
    <hyperlink r:id="rId1596" ref="AK541"/>
    <hyperlink r:id="rId1597" ref="D542"/>
    <hyperlink r:id="rId1598" ref="F542"/>
    <hyperlink r:id="rId1599" ref="AK542"/>
    <hyperlink r:id="rId1600" ref="D543"/>
    <hyperlink r:id="rId1601" ref="F543"/>
    <hyperlink r:id="rId1602" ref="AK543"/>
    <hyperlink r:id="rId1603" ref="D544"/>
    <hyperlink r:id="rId1604" ref="F544"/>
    <hyperlink r:id="rId1605" ref="AK544"/>
    <hyperlink r:id="rId1606" ref="D545"/>
    <hyperlink r:id="rId1607" ref="F545"/>
    <hyperlink r:id="rId1608" ref="AK545"/>
    <hyperlink r:id="rId1609" ref="D546"/>
    <hyperlink r:id="rId1610" ref="F546"/>
    <hyperlink r:id="rId1611" ref="AK546"/>
    <hyperlink r:id="rId1612" ref="D547"/>
    <hyperlink r:id="rId1613" ref="F547"/>
    <hyperlink r:id="rId1614" ref="AK547"/>
    <hyperlink r:id="rId1615" ref="D548"/>
    <hyperlink r:id="rId1616" ref="F548"/>
    <hyperlink r:id="rId1617" ref="AK548"/>
    <hyperlink r:id="rId1618" ref="D549"/>
    <hyperlink r:id="rId1619" ref="F549"/>
    <hyperlink r:id="rId1620" ref="AK549"/>
    <hyperlink r:id="rId1621" ref="D550"/>
    <hyperlink r:id="rId1622" ref="F550"/>
    <hyperlink r:id="rId1623" ref="AK550"/>
    <hyperlink r:id="rId1624" ref="D551"/>
    <hyperlink r:id="rId1625" ref="F551"/>
    <hyperlink r:id="rId1626" ref="AK551"/>
    <hyperlink r:id="rId1627" ref="D552"/>
    <hyperlink r:id="rId1628" ref="F552"/>
    <hyperlink r:id="rId1629" ref="AK552"/>
    <hyperlink r:id="rId1630" ref="D553"/>
    <hyperlink r:id="rId1631" ref="F553"/>
    <hyperlink r:id="rId1632" ref="AK553"/>
    <hyperlink r:id="rId1633" ref="D554"/>
    <hyperlink r:id="rId1634" ref="F554"/>
    <hyperlink r:id="rId1635" ref="AK554"/>
    <hyperlink r:id="rId1636" ref="D555"/>
    <hyperlink r:id="rId1637" ref="F555"/>
    <hyperlink r:id="rId1638" ref="AK555"/>
    <hyperlink r:id="rId1639" ref="D556"/>
    <hyperlink r:id="rId1640" ref="F556"/>
    <hyperlink r:id="rId1641" ref="AK556"/>
    <hyperlink r:id="rId1642" ref="D557"/>
    <hyperlink r:id="rId1643" ref="F557"/>
    <hyperlink r:id="rId1644" ref="AK557"/>
    <hyperlink r:id="rId1645" ref="D558"/>
    <hyperlink r:id="rId1646" ref="F558"/>
    <hyperlink r:id="rId1647" ref="AK558"/>
    <hyperlink r:id="rId1648" ref="D559"/>
    <hyperlink r:id="rId1649" ref="F559"/>
    <hyperlink r:id="rId1650" ref="AK559"/>
    <hyperlink r:id="rId1651" ref="D560"/>
    <hyperlink r:id="rId1652" ref="F560"/>
    <hyperlink r:id="rId1653" ref="AK560"/>
    <hyperlink r:id="rId1654" ref="D561"/>
    <hyperlink r:id="rId1655" ref="F561"/>
    <hyperlink r:id="rId1656" ref="D562"/>
    <hyperlink r:id="rId1657" ref="F562"/>
    <hyperlink r:id="rId1658" ref="AK562"/>
    <hyperlink r:id="rId1659" ref="D563"/>
    <hyperlink r:id="rId1660" ref="F563"/>
    <hyperlink r:id="rId1661" ref="AK563"/>
    <hyperlink r:id="rId1662" ref="D564"/>
    <hyperlink r:id="rId1663" ref="F564"/>
    <hyperlink r:id="rId1664" ref="AK564"/>
    <hyperlink r:id="rId1665" ref="D565"/>
    <hyperlink r:id="rId1666" ref="F565"/>
    <hyperlink r:id="rId1667" ref="AK565"/>
    <hyperlink r:id="rId1668" ref="D566"/>
    <hyperlink r:id="rId1669" ref="F566"/>
    <hyperlink r:id="rId1670" ref="AK566"/>
    <hyperlink r:id="rId1671" ref="D567"/>
    <hyperlink r:id="rId1672" ref="F567"/>
    <hyperlink r:id="rId1673" ref="AK567"/>
    <hyperlink r:id="rId1674" ref="D568"/>
    <hyperlink r:id="rId1675" ref="F568"/>
    <hyperlink r:id="rId1676" ref="AK568"/>
    <hyperlink r:id="rId1677" ref="D569"/>
    <hyperlink r:id="rId1678" ref="F569"/>
    <hyperlink r:id="rId1679" ref="AK569"/>
    <hyperlink r:id="rId1680" ref="D570"/>
    <hyperlink r:id="rId1681" ref="F570"/>
    <hyperlink r:id="rId1682" ref="AK570"/>
    <hyperlink r:id="rId1683" ref="D571"/>
    <hyperlink r:id="rId1684" ref="F571"/>
    <hyperlink r:id="rId1685" ref="AK571"/>
    <hyperlink r:id="rId1686" ref="D572"/>
    <hyperlink r:id="rId1687" ref="F572"/>
    <hyperlink r:id="rId1688" ref="AK572"/>
    <hyperlink r:id="rId1689" ref="D573"/>
    <hyperlink r:id="rId1690" ref="F573"/>
    <hyperlink r:id="rId1691" ref="AK573"/>
    <hyperlink r:id="rId1692" ref="D574"/>
    <hyperlink r:id="rId1693" ref="F574"/>
    <hyperlink r:id="rId1694" ref="AK574"/>
    <hyperlink r:id="rId1695" ref="D575"/>
    <hyperlink r:id="rId1696" ref="F575"/>
    <hyperlink r:id="rId1697" ref="AK575"/>
    <hyperlink r:id="rId1698" ref="D576"/>
    <hyperlink r:id="rId1699" ref="F576"/>
    <hyperlink r:id="rId1700" ref="AK576"/>
    <hyperlink r:id="rId1701" ref="D577"/>
    <hyperlink r:id="rId1702" ref="F577"/>
    <hyperlink r:id="rId1703" ref="AK577"/>
    <hyperlink r:id="rId1704" ref="D578"/>
    <hyperlink r:id="rId1705" ref="F578"/>
    <hyperlink r:id="rId1706" ref="AK578"/>
    <hyperlink r:id="rId1707" ref="D579"/>
    <hyperlink r:id="rId1708" ref="F579"/>
    <hyperlink r:id="rId1709" ref="AK579"/>
    <hyperlink r:id="rId1710" ref="D580"/>
    <hyperlink r:id="rId1711" ref="F580"/>
    <hyperlink r:id="rId1712" ref="AK580"/>
    <hyperlink r:id="rId1713" ref="D581"/>
    <hyperlink r:id="rId1714" ref="F581"/>
    <hyperlink r:id="rId1715" ref="AK581"/>
    <hyperlink r:id="rId1716" ref="D582"/>
    <hyperlink r:id="rId1717" ref="F582"/>
    <hyperlink r:id="rId1718" ref="AK582"/>
    <hyperlink r:id="rId1719" ref="D583"/>
    <hyperlink r:id="rId1720" ref="F583"/>
    <hyperlink r:id="rId1721" ref="AK583"/>
    <hyperlink r:id="rId1722" ref="D584"/>
    <hyperlink r:id="rId1723" ref="F584"/>
    <hyperlink r:id="rId1724" ref="AK584"/>
    <hyperlink r:id="rId1725" ref="D585"/>
    <hyperlink r:id="rId1726" ref="F585"/>
    <hyperlink r:id="rId1727" ref="AK585"/>
    <hyperlink r:id="rId1728" ref="D586"/>
    <hyperlink r:id="rId1729" ref="F586"/>
    <hyperlink r:id="rId1730" ref="AK586"/>
    <hyperlink r:id="rId1731" ref="D587"/>
    <hyperlink r:id="rId1732" ref="F587"/>
    <hyperlink r:id="rId1733" ref="AK587"/>
    <hyperlink r:id="rId1734" ref="D588"/>
    <hyperlink r:id="rId1735" ref="F588"/>
    <hyperlink r:id="rId1736" ref="AK588"/>
    <hyperlink r:id="rId1737" ref="D589"/>
    <hyperlink r:id="rId1738" ref="F589"/>
    <hyperlink r:id="rId1739" ref="AK589"/>
    <hyperlink r:id="rId1740" ref="D590"/>
    <hyperlink r:id="rId1741" ref="F590"/>
    <hyperlink r:id="rId1742" ref="AK590"/>
    <hyperlink r:id="rId1743" ref="D591"/>
    <hyperlink r:id="rId1744" ref="F591"/>
    <hyperlink r:id="rId1745" ref="AK591"/>
    <hyperlink r:id="rId1746" ref="D592"/>
    <hyperlink r:id="rId1747" ref="F592"/>
    <hyperlink r:id="rId1748" ref="AK592"/>
    <hyperlink r:id="rId1749" ref="D593"/>
    <hyperlink r:id="rId1750" ref="F593"/>
    <hyperlink r:id="rId1751" ref="AK593"/>
    <hyperlink r:id="rId1752" ref="D594"/>
    <hyperlink r:id="rId1753" ref="F594"/>
    <hyperlink r:id="rId1754" ref="AK594"/>
    <hyperlink r:id="rId1755" ref="D595"/>
    <hyperlink r:id="rId1756" ref="F595"/>
    <hyperlink r:id="rId1757" ref="AK595"/>
    <hyperlink r:id="rId1758" ref="D596"/>
    <hyperlink r:id="rId1759" ref="F596"/>
    <hyperlink r:id="rId1760" ref="AK596"/>
    <hyperlink r:id="rId1761" ref="D597"/>
    <hyperlink r:id="rId1762" ref="F597"/>
    <hyperlink r:id="rId1763" ref="AK597"/>
    <hyperlink r:id="rId1764" ref="D598"/>
    <hyperlink r:id="rId1765" ref="F598"/>
    <hyperlink r:id="rId1766" ref="AK598"/>
    <hyperlink r:id="rId1767" ref="D599"/>
    <hyperlink r:id="rId1768" ref="F599"/>
    <hyperlink r:id="rId1769" ref="AK599"/>
    <hyperlink r:id="rId1770" ref="D600"/>
    <hyperlink r:id="rId1771" ref="F600"/>
    <hyperlink r:id="rId1772" ref="AK600"/>
    <hyperlink r:id="rId1773" ref="D601"/>
    <hyperlink r:id="rId1774" ref="F601"/>
    <hyperlink r:id="rId1775" ref="AK601"/>
    <hyperlink r:id="rId1776" ref="D602"/>
    <hyperlink r:id="rId1777" ref="F602"/>
    <hyperlink r:id="rId1778" ref="AK602"/>
    <hyperlink r:id="rId1779" ref="D603"/>
    <hyperlink r:id="rId1780" ref="F603"/>
    <hyperlink r:id="rId1781" ref="AK603"/>
    <hyperlink r:id="rId1782" ref="D604"/>
    <hyperlink r:id="rId1783" ref="F604"/>
    <hyperlink r:id="rId1784" ref="AK604"/>
    <hyperlink r:id="rId1785" ref="D605"/>
    <hyperlink r:id="rId1786" ref="F605"/>
    <hyperlink r:id="rId1787" ref="AK605"/>
    <hyperlink r:id="rId1788" ref="D606"/>
    <hyperlink r:id="rId1789" ref="F606"/>
    <hyperlink r:id="rId1790" ref="AK606"/>
    <hyperlink r:id="rId1791" ref="D607"/>
    <hyperlink r:id="rId1792" ref="F607"/>
    <hyperlink r:id="rId1793" ref="AK607"/>
    <hyperlink r:id="rId1794" ref="D608"/>
    <hyperlink r:id="rId1795" ref="F608"/>
    <hyperlink r:id="rId1796" ref="AK608"/>
    <hyperlink r:id="rId1797" ref="D609"/>
    <hyperlink r:id="rId1798" ref="F609"/>
    <hyperlink r:id="rId1799" ref="AK609"/>
    <hyperlink r:id="rId1800" ref="D610"/>
    <hyperlink r:id="rId1801" ref="F610"/>
    <hyperlink r:id="rId1802" ref="AK610"/>
    <hyperlink r:id="rId1803" ref="D611"/>
    <hyperlink r:id="rId1804" ref="F611"/>
    <hyperlink r:id="rId1805" ref="AK611"/>
    <hyperlink r:id="rId1806" ref="D612"/>
    <hyperlink r:id="rId1807" ref="F612"/>
    <hyperlink r:id="rId1808" ref="AK612"/>
    <hyperlink r:id="rId1809" ref="D613"/>
    <hyperlink r:id="rId1810" ref="F613"/>
    <hyperlink r:id="rId1811" ref="AK613"/>
    <hyperlink r:id="rId1812" ref="D614"/>
    <hyperlink r:id="rId1813" ref="F614"/>
    <hyperlink r:id="rId1814" ref="AK614"/>
    <hyperlink r:id="rId1815" ref="D615"/>
    <hyperlink r:id="rId1816" ref="F615"/>
    <hyperlink r:id="rId1817" ref="AK615"/>
    <hyperlink r:id="rId1818" ref="D616"/>
    <hyperlink r:id="rId1819" ref="F616"/>
    <hyperlink r:id="rId1820" ref="AK616"/>
    <hyperlink r:id="rId1821" ref="D617"/>
    <hyperlink r:id="rId1822" ref="F617"/>
    <hyperlink r:id="rId1823" ref="AK617"/>
    <hyperlink r:id="rId1824" ref="D618"/>
    <hyperlink r:id="rId1825" ref="F618"/>
    <hyperlink r:id="rId1826" ref="AK618"/>
    <hyperlink r:id="rId1827" ref="D619"/>
    <hyperlink r:id="rId1828" ref="F619"/>
    <hyperlink r:id="rId1829" ref="AK619"/>
    <hyperlink r:id="rId1830" ref="D620"/>
    <hyperlink r:id="rId1831" ref="F620"/>
    <hyperlink r:id="rId1832" ref="AK620"/>
    <hyperlink r:id="rId1833" ref="D621"/>
    <hyperlink r:id="rId1834" ref="F621"/>
    <hyperlink r:id="rId1835" ref="AK621"/>
    <hyperlink r:id="rId1836" ref="D622"/>
    <hyperlink r:id="rId1837" ref="F622"/>
    <hyperlink r:id="rId1838" ref="AK622"/>
    <hyperlink r:id="rId1839" ref="D623"/>
    <hyperlink r:id="rId1840" ref="F623"/>
    <hyperlink r:id="rId1841" ref="AK623"/>
    <hyperlink r:id="rId1842" ref="D624"/>
    <hyperlink r:id="rId1843" ref="F624"/>
    <hyperlink r:id="rId1844" ref="AK624"/>
    <hyperlink r:id="rId1845" ref="D625"/>
    <hyperlink r:id="rId1846" ref="F625"/>
    <hyperlink r:id="rId1847" ref="AK625"/>
    <hyperlink r:id="rId1848" ref="D626"/>
    <hyperlink r:id="rId1849" ref="F626"/>
    <hyperlink r:id="rId1850" ref="AK626"/>
    <hyperlink r:id="rId1851" ref="D627"/>
    <hyperlink r:id="rId1852" ref="F627"/>
    <hyperlink r:id="rId1853" ref="AK627"/>
    <hyperlink r:id="rId1854" ref="D628"/>
    <hyperlink r:id="rId1855" ref="F628"/>
    <hyperlink r:id="rId1856" ref="AK628"/>
    <hyperlink r:id="rId1857" ref="D629"/>
    <hyperlink r:id="rId1858" ref="F629"/>
    <hyperlink r:id="rId1859" ref="AK629"/>
    <hyperlink r:id="rId1860" ref="D630"/>
    <hyperlink r:id="rId1861" ref="F630"/>
    <hyperlink r:id="rId1862" ref="AK630"/>
    <hyperlink r:id="rId1863" ref="D631"/>
    <hyperlink r:id="rId1864" ref="F631"/>
    <hyperlink r:id="rId1865" ref="AK631"/>
    <hyperlink r:id="rId1866" ref="D632"/>
    <hyperlink r:id="rId1867" ref="F632"/>
    <hyperlink r:id="rId1868" ref="AK632"/>
    <hyperlink r:id="rId1869" ref="D633"/>
    <hyperlink r:id="rId1870" ref="F633"/>
    <hyperlink r:id="rId1871" ref="AK633"/>
    <hyperlink r:id="rId1872" ref="D634"/>
    <hyperlink r:id="rId1873" ref="F634"/>
    <hyperlink r:id="rId1874" ref="AK634"/>
    <hyperlink r:id="rId1875" ref="D635"/>
    <hyperlink r:id="rId1876" ref="F635"/>
    <hyperlink r:id="rId1877" ref="AK635"/>
    <hyperlink r:id="rId1878" ref="D636"/>
    <hyperlink r:id="rId1879" ref="F636"/>
    <hyperlink r:id="rId1880" ref="AK636"/>
    <hyperlink r:id="rId1881" ref="D637"/>
    <hyperlink r:id="rId1882" ref="F637"/>
    <hyperlink r:id="rId1883" ref="AK637"/>
    <hyperlink r:id="rId1884" ref="D638"/>
    <hyperlink r:id="rId1885" ref="F638"/>
    <hyperlink r:id="rId1886" ref="AK638"/>
    <hyperlink r:id="rId1887" ref="D639"/>
    <hyperlink r:id="rId1888" ref="F639"/>
    <hyperlink r:id="rId1889" ref="AK639"/>
    <hyperlink r:id="rId1890" ref="D640"/>
    <hyperlink r:id="rId1891" ref="F640"/>
    <hyperlink r:id="rId1892" ref="AK640"/>
    <hyperlink r:id="rId1893" ref="D641"/>
    <hyperlink r:id="rId1894" ref="F641"/>
    <hyperlink r:id="rId1895" ref="AK641"/>
    <hyperlink r:id="rId1896" ref="D642"/>
    <hyperlink r:id="rId1897" ref="F642"/>
    <hyperlink r:id="rId1898" ref="AK642"/>
    <hyperlink r:id="rId1899" ref="D643"/>
    <hyperlink r:id="rId1900" ref="F643"/>
    <hyperlink r:id="rId1901" ref="AK643"/>
    <hyperlink r:id="rId1902" ref="D644"/>
    <hyperlink r:id="rId1903" ref="F644"/>
    <hyperlink r:id="rId1904" ref="AK644"/>
    <hyperlink r:id="rId1905" ref="D645"/>
    <hyperlink r:id="rId1906" ref="F645"/>
    <hyperlink r:id="rId1907" ref="AK645"/>
    <hyperlink r:id="rId1908" ref="D646"/>
    <hyperlink r:id="rId1909" ref="F646"/>
    <hyperlink r:id="rId1910" ref="AK646"/>
    <hyperlink r:id="rId1911" ref="D647"/>
    <hyperlink r:id="rId1912" ref="F647"/>
    <hyperlink r:id="rId1913" ref="AK647"/>
    <hyperlink r:id="rId1914" ref="D648"/>
    <hyperlink r:id="rId1915" ref="F648"/>
    <hyperlink r:id="rId1916" ref="AK648"/>
    <hyperlink r:id="rId1917" ref="D649"/>
    <hyperlink r:id="rId1918" ref="F649"/>
    <hyperlink r:id="rId1919" ref="AK649"/>
    <hyperlink r:id="rId1920" ref="D650"/>
    <hyperlink r:id="rId1921" ref="F650"/>
    <hyperlink r:id="rId1922" ref="AK650"/>
    <hyperlink r:id="rId1923" ref="D651"/>
    <hyperlink r:id="rId1924" ref="F651"/>
    <hyperlink r:id="rId1925" ref="AK651"/>
    <hyperlink r:id="rId1926" ref="D652"/>
    <hyperlink r:id="rId1927" ref="F652"/>
    <hyperlink r:id="rId1928" ref="AK652"/>
    <hyperlink r:id="rId1929" ref="D653"/>
    <hyperlink r:id="rId1930" ref="F653"/>
    <hyperlink r:id="rId1931" ref="AK653"/>
    <hyperlink r:id="rId1932" ref="D654"/>
    <hyperlink r:id="rId1933" ref="F654"/>
    <hyperlink r:id="rId1934" ref="AK654"/>
    <hyperlink r:id="rId1935" ref="D655"/>
    <hyperlink r:id="rId1936" ref="F655"/>
    <hyperlink r:id="rId1937" ref="AK655"/>
    <hyperlink r:id="rId1938" ref="D656"/>
    <hyperlink r:id="rId1939" ref="F656"/>
    <hyperlink r:id="rId1940" ref="AK656"/>
    <hyperlink r:id="rId1941" ref="D657"/>
    <hyperlink r:id="rId1942" ref="F657"/>
    <hyperlink r:id="rId1943" ref="AK657"/>
    <hyperlink r:id="rId1944" ref="D658"/>
    <hyperlink r:id="rId1945" ref="F658"/>
    <hyperlink r:id="rId1946" ref="AK658"/>
    <hyperlink r:id="rId1947" ref="D659"/>
    <hyperlink r:id="rId1948" ref="F659"/>
    <hyperlink r:id="rId1949" ref="AK659"/>
    <hyperlink r:id="rId1950" ref="D660"/>
    <hyperlink r:id="rId1951" ref="F660"/>
    <hyperlink r:id="rId1952" ref="AK660"/>
    <hyperlink r:id="rId1953" ref="D661"/>
    <hyperlink r:id="rId1954" ref="F661"/>
    <hyperlink r:id="rId1955" ref="AK661"/>
    <hyperlink r:id="rId1956" ref="D662"/>
    <hyperlink r:id="rId1957" ref="F662"/>
    <hyperlink r:id="rId1958" ref="AK662"/>
    <hyperlink r:id="rId1959" ref="D663"/>
    <hyperlink r:id="rId1960" ref="F663"/>
    <hyperlink r:id="rId1961" ref="AK663"/>
    <hyperlink r:id="rId1962" ref="D664"/>
    <hyperlink r:id="rId1963" ref="F664"/>
    <hyperlink r:id="rId1964" ref="AK664"/>
    <hyperlink r:id="rId1965" ref="D665"/>
    <hyperlink r:id="rId1966" ref="F665"/>
    <hyperlink r:id="rId1967" ref="AK665"/>
    <hyperlink r:id="rId1968" ref="D666"/>
    <hyperlink r:id="rId1969" ref="F666"/>
    <hyperlink r:id="rId1970" ref="AK666"/>
    <hyperlink r:id="rId1971" ref="D667"/>
    <hyperlink r:id="rId1972" ref="F667"/>
    <hyperlink r:id="rId1973" ref="AK667"/>
    <hyperlink r:id="rId1974" ref="D668"/>
    <hyperlink r:id="rId1975" ref="F668"/>
    <hyperlink r:id="rId1976" ref="AK668"/>
    <hyperlink r:id="rId1977" ref="D669"/>
    <hyperlink r:id="rId1978" ref="F669"/>
    <hyperlink r:id="rId1979" ref="AK669"/>
    <hyperlink r:id="rId1980" ref="D670"/>
    <hyperlink r:id="rId1981" ref="F670"/>
    <hyperlink r:id="rId1982" ref="AK670"/>
    <hyperlink r:id="rId1983" ref="D671"/>
    <hyperlink r:id="rId1984" ref="F671"/>
    <hyperlink r:id="rId1985" ref="AK671"/>
    <hyperlink r:id="rId1986" ref="D672"/>
    <hyperlink r:id="rId1987" ref="F672"/>
    <hyperlink r:id="rId1988" ref="AK672"/>
    <hyperlink r:id="rId1989" ref="D673"/>
    <hyperlink r:id="rId1990" ref="F673"/>
    <hyperlink r:id="rId1991" ref="AK673"/>
    <hyperlink r:id="rId1992" ref="D674"/>
    <hyperlink r:id="rId1993" ref="F674"/>
    <hyperlink r:id="rId1994" ref="AK674"/>
    <hyperlink r:id="rId1995" ref="D675"/>
    <hyperlink r:id="rId1996" ref="F675"/>
    <hyperlink r:id="rId1997" ref="AK675"/>
    <hyperlink r:id="rId1998" ref="D676"/>
    <hyperlink r:id="rId1999" ref="F676"/>
    <hyperlink r:id="rId2000" ref="AK676"/>
    <hyperlink r:id="rId2001" ref="D677"/>
    <hyperlink r:id="rId2002" ref="F677"/>
    <hyperlink r:id="rId2003" ref="AK677"/>
    <hyperlink r:id="rId2004" ref="D678"/>
    <hyperlink r:id="rId2005" ref="F678"/>
    <hyperlink r:id="rId2006" ref="AK678"/>
    <hyperlink r:id="rId2007" ref="D679"/>
    <hyperlink r:id="rId2008" ref="F679"/>
    <hyperlink r:id="rId2009" ref="AK679"/>
    <hyperlink r:id="rId2010" ref="D680"/>
    <hyperlink r:id="rId2011" ref="F680"/>
    <hyperlink r:id="rId2012" ref="AK680"/>
    <hyperlink r:id="rId2013" ref="D681"/>
    <hyperlink r:id="rId2014" ref="F681"/>
    <hyperlink r:id="rId2015" ref="AK681"/>
    <hyperlink r:id="rId2016" ref="D682"/>
    <hyperlink r:id="rId2017" ref="F682"/>
    <hyperlink r:id="rId2018" ref="AK682"/>
    <hyperlink r:id="rId2019" ref="D683"/>
    <hyperlink r:id="rId2020" ref="F683"/>
    <hyperlink r:id="rId2021" ref="AK683"/>
    <hyperlink r:id="rId2022" ref="D684"/>
    <hyperlink r:id="rId2023" ref="F684"/>
    <hyperlink r:id="rId2024" ref="AK684"/>
    <hyperlink r:id="rId2025" ref="D685"/>
    <hyperlink r:id="rId2026" ref="F685"/>
    <hyperlink r:id="rId2027" ref="AK685"/>
    <hyperlink r:id="rId2028" ref="D686"/>
    <hyperlink r:id="rId2029" ref="F686"/>
    <hyperlink r:id="rId2030" ref="AK686"/>
    <hyperlink r:id="rId2031" ref="D687"/>
    <hyperlink r:id="rId2032" ref="F687"/>
    <hyperlink r:id="rId2033" ref="AK687"/>
    <hyperlink r:id="rId2034" ref="D688"/>
    <hyperlink r:id="rId2035" ref="F688"/>
    <hyperlink r:id="rId2036" ref="AK688"/>
    <hyperlink r:id="rId2037" ref="D689"/>
    <hyperlink r:id="rId2038" ref="F689"/>
    <hyperlink r:id="rId2039" ref="AK689"/>
    <hyperlink r:id="rId2040" ref="D690"/>
    <hyperlink r:id="rId2041" ref="F690"/>
    <hyperlink r:id="rId2042" ref="AK690"/>
    <hyperlink r:id="rId2043" ref="D691"/>
    <hyperlink r:id="rId2044" ref="F691"/>
    <hyperlink r:id="rId2045" ref="AK691"/>
    <hyperlink r:id="rId2046" ref="D692"/>
    <hyperlink r:id="rId2047" ref="F692"/>
    <hyperlink r:id="rId2048" ref="AK692"/>
    <hyperlink r:id="rId2049" ref="D693"/>
    <hyperlink r:id="rId2050" ref="F693"/>
    <hyperlink r:id="rId2051" ref="AK693"/>
    <hyperlink r:id="rId2052" ref="D694"/>
    <hyperlink r:id="rId2053" ref="F694"/>
    <hyperlink r:id="rId2054" ref="AK694"/>
    <hyperlink r:id="rId2055" ref="D695"/>
    <hyperlink r:id="rId2056" ref="F695"/>
    <hyperlink r:id="rId2057" ref="AK695"/>
    <hyperlink r:id="rId2058" ref="D696"/>
    <hyperlink r:id="rId2059" ref="F696"/>
    <hyperlink r:id="rId2060" ref="AK696"/>
    <hyperlink r:id="rId2061" ref="D697"/>
    <hyperlink r:id="rId2062" ref="F697"/>
    <hyperlink r:id="rId2063" ref="AK697"/>
    <hyperlink r:id="rId2064" ref="D698"/>
    <hyperlink r:id="rId2065" ref="F698"/>
    <hyperlink r:id="rId2066" ref="AK698"/>
    <hyperlink r:id="rId2067" ref="D699"/>
    <hyperlink r:id="rId2068" ref="F699"/>
    <hyperlink r:id="rId2069" ref="AK699"/>
    <hyperlink r:id="rId2070" ref="D700"/>
    <hyperlink r:id="rId2071" ref="F700"/>
    <hyperlink r:id="rId2072" ref="AK700"/>
    <hyperlink r:id="rId2073" ref="D701"/>
    <hyperlink r:id="rId2074" ref="F701"/>
    <hyperlink r:id="rId2075" ref="AK701"/>
    <hyperlink r:id="rId2076" ref="D702"/>
    <hyperlink r:id="rId2077" ref="F702"/>
    <hyperlink r:id="rId2078" ref="AK702"/>
    <hyperlink r:id="rId2079" ref="D703"/>
    <hyperlink r:id="rId2080" ref="F703"/>
    <hyperlink r:id="rId2081" ref="AK703"/>
    <hyperlink r:id="rId2082" ref="D704"/>
    <hyperlink r:id="rId2083" ref="F704"/>
    <hyperlink r:id="rId2084" ref="AK704"/>
    <hyperlink r:id="rId2085" ref="D705"/>
    <hyperlink r:id="rId2086" ref="F705"/>
    <hyperlink r:id="rId2087" ref="AK705"/>
    <hyperlink r:id="rId2088" ref="D706"/>
    <hyperlink r:id="rId2089" ref="F706"/>
    <hyperlink r:id="rId2090" ref="AK706"/>
    <hyperlink r:id="rId2091" ref="D707"/>
    <hyperlink r:id="rId2092" ref="F707"/>
    <hyperlink r:id="rId2093" ref="AK707"/>
    <hyperlink r:id="rId2094" ref="D708"/>
    <hyperlink r:id="rId2095" ref="F708"/>
    <hyperlink r:id="rId2096" ref="AK708"/>
    <hyperlink r:id="rId2097" ref="D709"/>
    <hyperlink r:id="rId2098" ref="F709"/>
    <hyperlink r:id="rId2099" ref="AK709"/>
    <hyperlink r:id="rId2100" ref="D710"/>
    <hyperlink r:id="rId2101" ref="F710"/>
    <hyperlink r:id="rId2102" ref="AK710"/>
    <hyperlink r:id="rId2103" ref="D711"/>
    <hyperlink r:id="rId2104" ref="F711"/>
    <hyperlink r:id="rId2105" ref="AK711"/>
    <hyperlink r:id="rId2106" ref="D712"/>
    <hyperlink r:id="rId2107" ref="F712"/>
    <hyperlink r:id="rId2108" ref="AK712"/>
    <hyperlink r:id="rId2109" ref="D713"/>
    <hyperlink r:id="rId2110" ref="F713"/>
    <hyperlink r:id="rId2111" ref="AK713"/>
    <hyperlink r:id="rId2112" ref="D714"/>
    <hyperlink r:id="rId2113" ref="F714"/>
    <hyperlink r:id="rId2114" ref="AK714"/>
    <hyperlink r:id="rId2115" ref="D715"/>
    <hyperlink r:id="rId2116" ref="F715"/>
    <hyperlink r:id="rId2117" ref="AK715"/>
    <hyperlink r:id="rId2118" ref="D716"/>
    <hyperlink r:id="rId2119" ref="F716"/>
    <hyperlink r:id="rId2120" ref="AK716"/>
    <hyperlink r:id="rId2121" ref="D717"/>
    <hyperlink r:id="rId2122" ref="F717"/>
    <hyperlink r:id="rId2123" ref="AK717"/>
    <hyperlink r:id="rId2124" ref="D718"/>
    <hyperlink r:id="rId2125" ref="F718"/>
    <hyperlink r:id="rId2126" ref="AK718"/>
    <hyperlink r:id="rId2127" ref="D719"/>
    <hyperlink r:id="rId2128" ref="F719"/>
    <hyperlink r:id="rId2129" ref="AK719"/>
    <hyperlink r:id="rId2130" ref="D720"/>
    <hyperlink r:id="rId2131" ref="F720"/>
    <hyperlink r:id="rId2132" ref="AK720"/>
    <hyperlink r:id="rId2133" ref="D721"/>
    <hyperlink r:id="rId2134" ref="F721"/>
    <hyperlink r:id="rId2135" ref="AK721"/>
    <hyperlink r:id="rId2136" ref="D722"/>
    <hyperlink r:id="rId2137" ref="F722"/>
    <hyperlink r:id="rId2138" ref="AK722"/>
    <hyperlink r:id="rId2139" ref="D723"/>
    <hyperlink r:id="rId2140" ref="F723"/>
    <hyperlink r:id="rId2141" ref="AK723"/>
    <hyperlink r:id="rId2142" ref="D724"/>
    <hyperlink r:id="rId2143" ref="F724"/>
    <hyperlink r:id="rId2144" ref="AK724"/>
    <hyperlink r:id="rId2145" ref="D725"/>
    <hyperlink r:id="rId2146" ref="F725"/>
    <hyperlink r:id="rId2147" ref="AK725"/>
    <hyperlink r:id="rId2148" ref="D726"/>
    <hyperlink r:id="rId2149" ref="F726"/>
    <hyperlink r:id="rId2150" ref="AK726"/>
    <hyperlink r:id="rId2151" ref="D727"/>
    <hyperlink r:id="rId2152" ref="F727"/>
    <hyperlink r:id="rId2153" ref="AK727"/>
    <hyperlink r:id="rId2154" ref="D728"/>
    <hyperlink r:id="rId2155" ref="F728"/>
    <hyperlink r:id="rId2156" ref="AK728"/>
    <hyperlink r:id="rId2157" ref="D729"/>
    <hyperlink r:id="rId2158" ref="F729"/>
    <hyperlink r:id="rId2159" ref="AK729"/>
    <hyperlink r:id="rId2160" ref="D730"/>
    <hyperlink r:id="rId2161" ref="F730"/>
    <hyperlink r:id="rId2162" ref="D731"/>
    <hyperlink r:id="rId2163" ref="F731"/>
    <hyperlink r:id="rId2164" ref="AK731"/>
    <hyperlink r:id="rId2165" ref="D732"/>
    <hyperlink r:id="rId2166" ref="F732"/>
    <hyperlink r:id="rId2167" ref="AK732"/>
    <hyperlink r:id="rId2168" ref="D733"/>
    <hyperlink r:id="rId2169" ref="F733"/>
    <hyperlink r:id="rId2170" ref="AK733"/>
    <hyperlink r:id="rId2171" ref="D734"/>
    <hyperlink r:id="rId2172" ref="F734"/>
    <hyperlink r:id="rId2173" ref="AK734"/>
    <hyperlink r:id="rId2174" ref="D735"/>
    <hyperlink r:id="rId2175" ref="F735"/>
    <hyperlink r:id="rId2176" ref="AK735"/>
    <hyperlink r:id="rId2177" ref="D736"/>
    <hyperlink r:id="rId2178" ref="F736"/>
    <hyperlink r:id="rId2179" ref="AK736"/>
    <hyperlink r:id="rId2180" ref="D737"/>
    <hyperlink r:id="rId2181" ref="F737"/>
    <hyperlink r:id="rId2182" ref="AK737"/>
    <hyperlink r:id="rId2183" ref="D738"/>
    <hyperlink r:id="rId2184" ref="F738"/>
    <hyperlink r:id="rId2185" ref="AK738"/>
    <hyperlink r:id="rId2186" ref="D739"/>
    <hyperlink r:id="rId2187" ref="F739"/>
    <hyperlink r:id="rId2188" ref="AK739"/>
    <hyperlink r:id="rId2189" ref="D740"/>
    <hyperlink r:id="rId2190" ref="F740"/>
    <hyperlink r:id="rId2191" ref="AK740"/>
    <hyperlink r:id="rId2192" ref="D741"/>
    <hyperlink r:id="rId2193" ref="F741"/>
    <hyperlink r:id="rId2194" ref="AK741"/>
    <hyperlink r:id="rId2195" ref="D742"/>
    <hyperlink r:id="rId2196" ref="F742"/>
    <hyperlink r:id="rId2197" ref="AK742"/>
    <hyperlink r:id="rId2198" ref="D743"/>
    <hyperlink r:id="rId2199" ref="F743"/>
    <hyperlink r:id="rId2200" ref="AK743"/>
    <hyperlink r:id="rId2201" ref="D744"/>
    <hyperlink r:id="rId2202" ref="F744"/>
    <hyperlink r:id="rId2203" ref="AK744"/>
    <hyperlink r:id="rId2204" ref="D745"/>
    <hyperlink r:id="rId2205" ref="F745"/>
    <hyperlink r:id="rId2206" ref="AK745"/>
    <hyperlink r:id="rId2207" ref="D746"/>
    <hyperlink r:id="rId2208" ref="F746"/>
    <hyperlink r:id="rId2209" ref="AK746"/>
    <hyperlink r:id="rId2210" ref="D747"/>
    <hyperlink r:id="rId2211" ref="F747"/>
    <hyperlink r:id="rId2212" ref="AK747"/>
    <hyperlink r:id="rId2213" ref="D748"/>
    <hyperlink r:id="rId2214" ref="F748"/>
    <hyperlink r:id="rId2215" ref="AK748"/>
    <hyperlink r:id="rId2216" ref="D749"/>
    <hyperlink r:id="rId2217" ref="F749"/>
    <hyperlink r:id="rId2218" ref="AK749"/>
    <hyperlink r:id="rId2219" ref="D750"/>
    <hyperlink r:id="rId2220" ref="F750"/>
    <hyperlink r:id="rId2221" ref="AK750"/>
    <hyperlink r:id="rId2222" ref="D751"/>
    <hyperlink r:id="rId2223" ref="F751"/>
    <hyperlink r:id="rId2224" ref="AK751"/>
    <hyperlink r:id="rId2225" ref="D752"/>
    <hyperlink r:id="rId2226" ref="F752"/>
    <hyperlink r:id="rId2227" ref="AK752"/>
    <hyperlink r:id="rId2228" ref="D753"/>
    <hyperlink r:id="rId2229" ref="F753"/>
    <hyperlink r:id="rId2230" ref="AK753"/>
    <hyperlink r:id="rId2231" ref="D754"/>
    <hyperlink r:id="rId2232" ref="F754"/>
    <hyperlink r:id="rId2233" ref="AK754"/>
    <hyperlink r:id="rId2234" ref="D755"/>
    <hyperlink r:id="rId2235" ref="F755"/>
    <hyperlink r:id="rId2236" ref="AK755"/>
    <hyperlink r:id="rId2237" ref="D756"/>
    <hyperlink r:id="rId2238" ref="F756"/>
    <hyperlink r:id="rId2239" ref="AK756"/>
    <hyperlink r:id="rId2240" ref="D757"/>
    <hyperlink r:id="rId2241" ref="F757"/>
    <hyperlink r:id="rId2242" ref="AK757"/>
    <hyperlink r:id="rId2243" ref="D758"/>
    <hyperlink r:id="rId2244" ref="F758"/>
    <hyperlink r:id="rId2245" ref="AK758"/>
    <hyperlink r:id="rId2246" ref="D759"/>
    <hyperlink r:id="rId2247" ref="F759"/>
    <hyperlink r:id="rId2248" ref="AK759"/>
    <hyperlink r:id="rId2249" ref="D760"/>
    <hyperlink r:id="rId2250" ref="F760"/>
    <hyperlink r:id="rId2251" ref="AK760"/>
    <hyperlink r:id="rId2252" ref="D761"/>
    <hyperlink r:id="rId2253" ref="F761"/>
    <hyperlink r:id="rId2254" ref="AK761"/>
    <hyperlink r:id="rId2255" ref="D762"/>
    <hyperlink r:id="rId2256" ref="F762"/>
    <hyperlink r:id="rId2257" ref="AK762"/>
    <hyperlink r:id="rId2258" ref="D763"/>
    <hyperlink r:id="rId2259" ref="F763"/>
    <hyperlink r:id="rId2260" ref="AK763"/>
    <hyperlink r:id="rId2261" ref="D764"/>
    <hyperlink r:id="rId2262" ref="F764"/>
    <hyperlink r:id="rId2263" ref="AK764"/>
    <hyperlink r:id="rId2264" ref="D765"/>
    <hyperlink r:id="rId2265" ref="F765"/>
    <hyperlink r:id="rId2266" ref="AK765"/>
    <hyperlink r:id="rId2267" ref="D766"/>
    <hyperlink r:id="rId2268" ref="F766"/>
    <hyperlink r:id="rId2269" ref="AK766"/>
    <hyperlink r:id="rId2270" ref="D767"/>
    <hyperlink r:id="rId2271" ref="F767"/>
    <hyperlink r:id="rId2272" ref="AK767"/>
    <hyperlink r:id="rId2273" ref="D768"/>
    <hyperlink r:id="rId2274" ref="F768"/>
    <hyperlink r:id="rId2275" ref="AK768"/>
    <hyperlink r:id="rId2276" ref="D769"/>
    <hyperlink r:id="rId2277" ref="F769"/>
    <hyperlink r:id="rId2278" ref="AK769"/>
    <hyperlink r:id="rId2279" ref="D770"/>
    <hyperlink r:id="rId2280" ref="F770"/>
    <hyperlink r:id="rId2281" ref="AK770"/>
    <hyperlink r:id="rId2282" ref="D771"/>
    <hyperlink r:id="rId2283" ref="F771"/>
    <hyperlink r:id="rId2284" ref="AK771"/>
    <hyperlink r:id="rId2285" ref="D772"/>
    <hyperlink r:id="rId2286" ref="F772"/>
    <hyperlink r:id="rId2287" ref="AK772"/>
    <hyperlink r:id="rId2288" ref="D773"/>
    <hyperlink r:id="rId2289" ref="F773"/>
    <hyperlink r:id="rId2290" ref="AK773"/>
    <hyperlink r:id="rId2291" ref="D774"/>
    <hyperlink r:id="rId2292" ref="F774"/>
    <hyperlink r:id="rId2293" ref="AK774"/>
    <hyperlink r:id="rId2294" ref="D775"/>
    <hyperlink r:id="rId2295" ref="F775"/>
    <hyperlink r:id="rId2296" ref="AK775"/>
    <hyperlink r:id="rId2297" ref="D776"/>
    <hyperlink r:id="rId2298" ref="F776"/>
    <hyperlink r:id="rId2299" ref="AK776"/>
    <hyperlink r:id="rId2300" ref="D777"/>
    <hyperlink r:id="rId2301" ref="F777"/>
    <hyperlink r:id="rId2302" ref="AK777"/>
    <hyperlink r:id="rId2303" ref="D778"/>
    <hyperlink r:id="rId2304" ref="F778"/>
    <hyperlink r:id="rId2305" ref="AK778"/>
    <hyperlink r:id="rId2306" ref="D779"/>
    <hyperlink r:id="rId2307" ref="F779"/>
    <hyperlink r:id="rId2308" ref="AK779"/>
    <hyperlink r:id="rId2309" ref="D780"/>
    <hyperlink r:id="rId2310" ref="F780"/>
    <hyperlink r:id="rId2311" ref="AK780"/>
    <hyperlink r:id="rId2312" ref="D781"/>
    <hyperlink r:id="rId2313" ref="F781"/>
    <hyperlink r:id="rId2314" ref="AK781"/>
    <hyperlink r:id="rId2315" ref="D782"/>
    <hyperlink r:id="rId2316" ref="F782"/>
    <hyperlink r:id="rId2317" ref="AK782"/>
    <hyperlink r:id="rId2318" ref="D783"/>
    <hyperlink r:id="rId2319" ref="F783"/>
    <hyperlink r:id="rId2320" ref="AK783"/>
    <hyperlink r:id="rId2321" ref="D784"/>
    <hyperlink r:id="rId2322" ref="F784"/>
    <hyperlink r:id="rId2323" ref="AK784"/>
    <hyperlink r:id="rId2324" ref="D785"/>
    <hyperlink r:id="rId2325" ref="F785"/>
    <hyperlink r:id="rId2326" ref="D786"/>
    <hyperlink r:id="rId2327" ref="F786"/>
    <hyperlink r:id="rId2328" ref="AK786"/>
    <hyperlink r:id="rId2329" ref="D787"/>
    <hyperlink r:id="rId2330" ref="F787"/>
    <hyperlink r:id="rId2331" ref="AK787"/>
    <hyperlink r:id="rId2332" ref="D788"/>
    <hyperlink r:id="rId2333" ref="F788"/>
    <hyperlink r:id="rId2334" ref="AK788"/>
    <hyperlink r:id="rId2335" ref="D789"/>
    <hyperlink r:id="rId2336" ref="F789"/>
    <hyperlink r:id="rId2337" ref="AK789"/>
    <hyperlink r:id="rId2338" ref="D790"/>
    <hyperlink r:id="rId2339" ref="F790"/>
    <hyperlink r:id="rId2340" ref="AK790"/>
    <hyperlink r:id="rId2341" ref="D791"/>
    <hyperlink r:id="rId2342" ref="F791"/>
    <hyperlink r:id="rId2343" ref="AK791"/>
    <hyperlink r:id="rId2344" ref="D792"/>
    <hyperlink r:id="rId2345" ref="F792"/>
    <hyperlink r:id="rId2346" ref="AK792"/>
    <hyperlink r:id="rId2347" ref="D793"/>
    <hyperlink r:id="rId2348" ref="F793"/>
    <hyperlink r:id="rId2349" ref="AK793"/>
    <hyperlink r:id="rId2350" ref="D794"/>
    <hyperlink r:id="rId2351" ref="F794"/>
    <hyperlink r:id="rId2352" ref="AK794"/>
    <hyperlink r:id="rId2353" ref="D795"/>
    <hyperlink r:id="rId2354" ref="F795"/>
    <hyperlink r:id="rId2355" ref="AK795"/>
    <hyperlink r:id="rId2356" ref="D796"/>
    <hyperlink r:id="rId2357" ref="F796"/>
    <hyperlink r:id="rId2358" ref="AK796"/>
    <hyperlink r:id="rId2359" ref="D797"/>
    <hyperlink r:id="rId2360" ref="F797"/>
    <hyperlink r:id="rId2361" ref="AK797"/>
    <hyperlink r:id="rId2362" ref="D798"/>
    <hyperlink r:id="rId2363" ref="F798"/>
    <hyperlink r:id="rId2364" ref="AK798"/>
    <hyperlink r:id="rId2365" ref="D799"/>
    <hyperlink r:id="rId2366" ref="F799"/>
    <hyperlink r:id="rId2367" ref="AK799"/>
    <hyperlink r:id="rId2368" ref="D800"/>
    <hyperlink r:id="rId2369" ref="F800"/>
    <hyperlink r:id="rId2370" ref="AK800"/>
    <hyperlink r:id="rId2371" ref="D801"/>
    <hyperlink r:id="rId2372" ref="F801"/>
    <hyperlink r:id="rId2373" ref="AK801"/>
    <hyperlink r:id="rId2374" ref="D802"/>
    <hyperlink r:id="rId2375" ref="F802"/>
    <hyperlink r:id="rId2376" ref="AK802"/>
    <hyperlink r:id="rId2377" ref="D803"/>
    <hyperlink r:id="rId2378" ref="F803"/>
    <hyperlink r:id="rId2379" ref="AK803"/>
    <hyperlink r:id="rId2380" ref="D804"/>
    <hyperlink r:id="rId2381" ref="F804"/>
    <hyperlink r:id="rId2382" ref="AK804"/>
    <hyperlink r:id="rId2383" ref="D805"/>
    <hyperlink r:id="rId2384" ref="F805"/>
    <hyperlink r:id="rId2385" ref="AK805"/>
    <hyperlink r:id="rId2386" ref="D806"/>
    <hyperlink r:id="rId2387" ref="F806"/>
    <hyperlink r:id="rId2388" ref="AK806"/>
    <hyperlink r:id="rId2389" ref="D807"/>
    <hyperlink r:id="rId2390" ref="F807"/>
    <hyperlink r:id="rId2391" ref="AK807"/>
    <hyperlink r:id="rId2392" ref="D808"/>
    <hyperlink r:id="rId2393" ref="F808"/>
    <hyperlink r:id="rId2394" ref="AK808"/>
    <hyperlink r:id="rId2395" ref="D809"/>
    <hyperlink r:id="rId2396" ref="F809"/>
    <hyperlink r:id="rId2397" ref="AK809"/>
    <hyperlink r:id="rId2398" ref="D810"/>
    <hyperlink r:id="rId2399" ref="F810"/>
    <hyperlink r:id="rId2400" ref="D811"/>
    <hyperlink r:id="rId2401" ref="F811"/>
    <hyperlink r:id="rId2402" ref="AK811"/>
    <hyperlink r:id="rId2403" ref="D812"/>
    <hyperlink r:id="rId2404" ref="F812"/>
    <hyperlink r:id="rId2405" ref="AK812"/>
    <hyperlink r:id="rId2406" ref="D813"/>
    <hyperlink r:id="rId2407" ref="F813"/>
    <hyperlink r:id="rId2408" ref="AK813"/>
    <hyperlink r:id="rId2409" ref="D814"/>
    <hyperlink r:id="rId2410" ref="F814"/>
    <hyperlink r:id="rId2411" ref="AK814"/>
    <hyperlink r:id="rId2412" ref="D815"/>
    <hyperlink r:id="rId2413" ref="F815"/>
    <hyperlink r:id="rId2414" ref="AK815"/>
    <hyperlink r:id="rId2415" ref="D816"/>
    <hyperlink r:id="rId2416" ref="F816"/>
    <hyperlink r:id="rId2417" ref="AK816"/>
    <hyperlink r:id="rId2418" ref="D817"/>
    <hyperlink r:id="rId2419" ref="F817"/>
    <hyperlink r:id="rId2420" ref="AK817"/>
    <hyperlink r:id="rId2421" ref="D818"/>
    <hyperlink r:id="rId2422" ref="F818"/>
    <hyperlink r:id="rId2423" ref="AK818"/>
    <hyperlink r:id="rId2424" ref="D819"/>
    <hyperlink r:id="rId2425" ref="F819"/>
    <hyperlink r:id="rId2426" ref="AK819"/>
    <hyperlink r:id="rId2427" ref="D820"/>
    <hyperlink r:id="rId2428" ref="F820"/>
    <hyperlink r:id="rId2429" ref="AK820"/>
    <hyperlink r:id="rId2430" ref="D821"/>
    <hyperlink r:id="rId2431" ref="F821"/>
    <hyperlink r:id="rId2432" ref="AK821"/>
    <hyperlink r:id="rId2433" ref="D822"/>
    <hyperlink r:id="rId2434" ref="F822"/>
    <hyperlink r:id="rId2435" ref="AK822"/>
    <hyperlink r:id="rId2436" ref="D823"/>
    <hyperlink r:id="rId2437" ref="F823"/>
    <hyperlink r:id="rId2438" ref="AK823"/>
    <hyperlink r:id="rId2439" ref="D824"/>
    <hyperlink r:id="rId2440" ref="F824"/>
    <hyperlink r:id="rId2441" ref="AK824"/>
    <hyperlink r:id="rId2442" ref="D825"/>
    <hyperlink r:id="rId2443" ref="F825"/>
    <hyperlink r:id="rId2444" ref="AK825"/>
    <hyperlink r:id="rId2445" ref="D826"/>
    <hyperlink r:id="rId2446" ref="F826"/>
    <hyperlink r:id="rId2447" ref="AK826"/>
    <hyperlink r:id="rId2448" ref="D827"/>
    <hyperlink r:id="rId2449" ref="F827"/>
    <hyperlink r:id="rId2450" ref="AK827"/>
    <hyperlink r:id="rId2451" ref="D828"/>
    <hyperlink r:id="rId2452" ref="F828"/>
    <hyperlink r:id="rId2453" ref="AK828"/>
    <hyperlink r:id="rId2454" ref="D829"/>
    <hyperlink r:id="rId2455" ref="F829"/>
    <hyperlink r:id="rId2456" ref="D830"/>
    <hyperlink r:id="rId2457" ref="F830"/>
    <hyperlink r:id="rId2458" ref="AK830"/>
    <hyperlink r:id="rId2459" ref="D831"/>
    <hyperlink r:id="rId2460" ref="F831"/>
    <hyperlink r:id="rId2461" ref="AK831"/>
    <hyperlink r:id="rId2462" ref="D832"/>
    <hyperlink r:id="rId2463" ref="F832"/>
    <hyperlink r:id="rId2464" ref="AK832"/>
    <hyperlink r:id="rId2465" ref="D833"/>
    <hyperlink r:id="rId2466" ref="F833"/>
    <hyperlink r:id="rId2467" ref="AK833"/>
    <hyperlink r:id="rId2468" ref="D834"/>
    <hyperlink r:id="rId2469" ref="F834"/>
    <hyperlink r:id="rId2470" ref="AK834"/>
    <hyperlink r:id="rId2471" ref="D835"/>
    <hyperlink r:id="rId2472" ref="F835"/>
    <hyperlink r:id="rId2473" ref="AK835"/>
    <hyperlink r:id="rId2474" ref="D836"/>
    <hyperlink r:id="rId2475" ref="F836"/>
    <hyperlink r:id="rId2476" ref="AK836"/>
    <hyperlink r:id="rId2477" ref="D837"/>
    <hyperlink r:id="rId2478" ref="F837"/>
    <hyperlink r:id="rId2479" ref="AK837"/>
    <hyperlink r:id="rId2480" ref="D838"/>
    <hyperlink r:id="rId2481" ref="F838"/>
    <hyperlink r:id="rId2482" ref="AK838"/>
    <hyperlink r:id="rId2483" ref="D839"/>
    <hyperlink r:id="rId2484" ref="F839"/>
    <hyperlink r:id="rId2485" ref="AK839"/>
    <hyperlink r:id="rId2486" ref="D840"/>
    <hyperlink r:id="rId2487" ref="F840"/>
    <hyperlink r:id="rId2488" ref="AK840"/>
    <hyperlink r:id="rId2489" ref="D841"/>
    <hyperlink r:id="rId2490" ref="F841"/>
    <hyperlink r:id="rId2491" ref="AK841"/>
    <hyperlink r:id="rId2492" ref="D842"/>
    <hyperlink r:id="rId2493" ref="F842"/>
    <hyperlink r:id="rId2494" ref="AK842"/>
    <hyperlink r:id="rId2495" ref="D843"/>
    <hyperlink r:id="rId2496" ref="F843"/>
    <hyperlink r:id="rId2497" ref="AK843"/>
    <hyperlink r:id="rId2498" ref="D844"/>
    <hyperlink r:id="rId2499" ref="F844"/>
    <hyperlink r:id="rId2500" ref="AK844"/>
    <hyperlink r:id="rId2501" ref="D845"/>
    <hyperlink r:id="rId2502" ref="F845"/>
    <hyperlink r:id="rId2503" ref="AK845"/>
    <hyperlink r:id="rId2504" ref="D846"/>
    <hyperlink r:id="rId2505" ref="F846"/>
    <hyperlink r:id="rId2506" ref="AK846"/>
    <hyperlink r:id="rId2507" ref="D847"/>
    <hyperlink r:id="rId2508" ref="F847"/>
    <hyperlink r:id="rId2509" ref="AK847"/>
    <hyperlink r:id="rId2510" ref="D848"/>
    <hyperlink r:id="rId2511" ref="F848"/>
    <hyperlink r:id="rId2512" ref="AK848"/>
    <hyperlink r:id="rId2513" ref="D849"/>
    <hyperlink r:id="rId2514" ref="F849"/>
    <hyperlink r:id="rId2515" ref="AK849"/>
    <hyperlink r:id="rId2516" ref="D850"/>
    <hyperlink r:id="rId2517" ref="F850"/>
    <hyperlink r:id="rId2518" ref="AK850"/>
    <hyperlink r:id="rId2519" ref="D851"/>
    <hyperlink r:id="rId2520" ref="F851"/>
    <hyperlink r:id="rId2521" ref="AK851"/>
    <hyperlink r:id="rId2522" ref="D852"/>
    <hyperlink r:id="rId2523" ref="F852"/>
    <hyperlink r:id="rId2524" ref="AK852"/>
    <hyperlink r:id="rId2525" ref="D853"/>
    <hyperlink r:id="rId2526" ref="F853"/>
    <hyperlink r:id="rId2527" ref="AK853"/>
    <hyperlink r:id="rId2528" ref="D854"/>
    <hyperlink r:id="rId2529" ref="F854"/>
    <hyperlink r:id="rId2530" ref="AK854"/>
    <hyperlink r:id="rId2531" ref="D855"/>
    <hyperlink r:id="rId2532" ref="F855"/>
    <hyperlink r:id="rId2533" ref="AK855"/>
    <hyperlink r:id="rId2534" ref="D856"/>
    <hyperlink r:id="rId2535" ref="F856"/>
    <hyperlink r:id="rId2536" ref="AK856"/>
    <hyperlink r:id="rId2537" ref="D857"/>
    <hyperlink r:id="rId2538" ref="F857"/>
    <hyperlink r:id="rId2539" ref="AK857"/>
    <hyperlink r:id="rId2540" ref="D858"/>
    <hyperlink r:id="rId2541" ref="F858"/>
    <hyperlink r:id="rId2542" ref="AK858"/>
    <hyperlink r:id="rId2543" ref="D859"/>
    <hyperlink r:id="rId2544" ref="F859"/>
    <hyperlink r:id="rId2545" ref="AK859"/>
    <hyperlink r:id="rId2546" ref="D860"/>
    <hyperlink r:id="rId2547" ref="F860"/>
    <hyperlink r:id="rId2548" ref="AK860"/>
    <hyperlink r:id="rId2549" ref="D861"/>
    <hyperlink r:id="rId2550" ref="F861"/>
    <hyperlink r:id="rId2551" ref="AK861"/>
    <hyperlink r:id="rId2552" ref="D862"/>
    <hyperlink r:id="rId2553" ref="F862"/>
    <hyperlink r:id="rId2554" ref="AK862"/>
    <hyperlink r:id="rId2555" ref="D863"/>
    <hyperlink r:id="rId2556" ref="F863"/>
    <hyperlink r:id="rId2557" ref="AK863"/>
    <hyperlink r:id="rId2558" ref="D864"/>
    <hyperlink r:id="rId2559" ref="F864"/>
    <hyperlink r:id="rId2560" ref="AK864"/>
    <hyperlink r:id="rId2561" ref="D865"/>
    <hyperlink r:id="rId2562" ref="F865"/>
    <hyperlink r:id="rId2563" ref="AK865"/>
    <hyperlink r:id="rId2564" ref="D866"/>
    <hyperlink r:id="rId2565" ref="F866"/>
    <hyperlink r:id="rId2566" ref="AK866"/>
    <hyperlink r:id="rId2567" ref="D867"/>
    <hyperlink r:id="rId2568" ref="F867"/>
    <hyperlink r:id="rId2569" ref="AK867"/>
    <hyperlink r:id="rId2570" ref="D868"/>
    <hyperlink r:id="rId2571" ref="F868"/>
    <hyperlink r:id="rId2572" ref="AK868"/>
    <hyperlink r:id="rId2573" ref="D869"/>
    <hyperlink r:id="rId2574" ref="F869"/>
    <hyperlink r:id="rId2575" ref="AK869"/>
    <hyperlink r:id="rId2576" ref="D870"/>
    <hyperlink r:id="rId2577" ref="F870"/>
    <hyperlink r:id="rId2578" ref="AK870"/>
    <hyperlink r:id="rId2579" ref="D871"/>
    <hyperlink r:id="rId2580" ref="F871"/>
    <hyperlink r:id="rId2581" ref="AK871"/>
    <hyperlink r:id="rId2582" ref="D872"/>
    <hyperlink r:id="rId2583" ref="F872"/>
    <hyperlink r:id="rId2584" ref="AK872"/>
    <hyperlink r:id="rId2585" ref="D873"/>
    <hyperlink r:id="rId2586" ref="F873"/>
    <hyperlink r:id="rId2587" ref="AK873"/>
    <hyperlink r:id="rId2588" ref="D874"/>
    <hyperlink r:id="rId2589" ref="F874"/>
    <hyperlink r:id="rId2590" ref="AK874"/>
    <hyperlink r:id="rId2591" ref="D875"/>
    <hyperlink r:id="rId2592" ref="F875"/>
    <hyperlink r:id="rId2593" ref="AK875"/>
  </hyperlinks>
  <printOptions/>
  <pageMargins bottom="0.75" footer="0.0" header="0.0" left="0.7" right="0.7" top="0.75"/>
  <pageSetup orientation="landscape"/>
  <drawing r:id="rId259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5.0" topLeftCell="P1" activePane="topRight" state="frozen"/>
      <selection activeCell="Q2" sqref="Q2" pane="topRight"/>
    </sheetView>
  </sheetViews>
  <sheetFormatPr customHeight="1" defaultColWidth="14.43" defaultRowHeight="15.0"/>
  <cols>
    <col customWidth="1" min="1" max="1" width="20.14"/>
    <col customWidth="1" min="2" max="2" width="17.0"/>
    <col customWidth="1" min="3" max="3" width="8.57"/>
    <col customWidth="1" min="4" max="4" width="10.0"/>
    <col customWidth="1" min="5" max="5" width="19.71"/>
    <col customWidth="1" min="6" max="6" width="17.0"/>
    <col customWidth="1" min="7" max="7" width="12.57"/>
    <col customWidth="1" min="8" max="8" width="10.86"/>
    <col customWidth="1" min="9" max="9" width="11.29"/>
    <col customWidth="1" min="10" max="10" width="10.86"/>
    <col customWidth="1" min="11" max="11" width="8.57"/>
    <col customWidth="1" hidden="1" min="12" max="15" width="8.57"/>
    <col customWidth="1" min="16" max="16" width="8.29"/>
    <col customWidth="1" min="17" max="17" width="17.86"/>
    <col customWidth="1" min="18" max="18" width="15.29"/>
    <col customWidth="1" min="19" max="19" width="8.29"/>
    <col customWidth="1" min="20" max="20" width="20.14"/>
    <col customWidth="1" min="21" max="21" width="12.29"/>
    <col customWidth="1" min="22" max="22" width="7.14"/>
    <col customWidth="1" min="23" max="23" width="7.71"/>
    <col customWidth="1" min="24" max="24" width="19.57"/>
    <col customWidth="1" min="25" max="25" width="17.86"/>
    <col customWidth="1" min="26" max="26" width="16.57"/>
    <col customWidth="1" min="27" max="27" width="6.29"/>
    <col customWidth="1" min="28" max="28" width="21.14"/>
    <col customWidth="1" min="29" max="29" width="12.29"/>
    <col customWidth="1" min="30" max="30" width="7.14"/>
  </cols>
  <sheetData>
    <row r="1">
      <c r="A1" s="4"/>
      <c r="B1" s="5"/>
      <c r="C1" s="6"/>
      <c r="D1" s="7"/>
      <c r="E1" s="8"/>
      <c r="Q1" s="9" t="s">
        <v>1098</v>
      </c>
      <c r="R1" s="9"/>
      <c r="S1" s="10"/>
      <c r="T1" s="9" t="s">
        <v>1099</v>
      </c>
      <c r="U1" s="11">
        <v>1.1</v>
      </c>
      <c r="Y1" s="9" t="s">
        <v>1100</v>
      </c>
      <c r="Z1" s="9"/>
      <c r="AA1" s="10"/>
      <c r="AB1" s="9" t="s">
        <v>1101</v>
      </c>
      <c r="AC1" s="11">
        <v>0.15</v>
      </c>
    </row>
    <row r="2">
      <c r="C2" s="12"/>
      <c r="D2" s="13"/>
      <c r="E2" s="14"/>
      <c r="Q2" s="9" t="s">
        <v>1102</v>
      </c>
      <c r="R2" s="15">
        <f>AVERAGE($B$47:$B$1046)</f>
        <v>0.7966413154</v>
      </c>
      <c r="S2" s="10"/>
      <c r="T2" s="9" t="s">
        <v>1103</v>
      </c>
      <c r="U2" s="9">
        <f>COUNTIF($B$47:$B$1046, "&gt;=" &amp; $U$1)</f>
        <v>224</v>
      </c>
      <c r="W2" s="16" t="s">
        <v>1104</v>
      </c>
      <c r="Y2" s="9" t="s">
        <v>1102</v>
      </c>
      <c r="Z2" s="15">
        <f>AVERAGE($E$47:$E$1046)</f>
        <v>0.2360574504</v>
      </c>
      <c r="AA2" s="10"/>
      <c r="AB2" s="9" t="s">
        <v>1103</v>
      </c>
      <c r="AC2" s="9">
        <f>COUNTIF($E$47:$E$1046, "&gt;=" &amp; $AC$1)</f>
        <v>828</v>
      </c>
    </row>
    <row r="3">
      <c r="H3" s="1" t="s">
        <v>1110</v>
      </c>
      <c r="I3" s="1" t="s">
        <v>1111</v>
      </c>
      <c r="J3" s="1" t="s">
        <v>1112</v>
      </c>
      <c r="K3" s="1" t="s">
        <v>1113</v>
      </c>
      <c r="L3" s="17" t="s">
        <v>1114</v>
      </c>
      <c r="Q3" s="9" t="s">
        <v>1115</v>
      </c>
      <c r="R3" s="15">
        <f>_xlfn.STDEV.S($B$47:$B$1046)</f>
        <v>0.3708114961</v>
      </c>
      <c r="S3" s="10"/>
      <c r="T3" s="9" t="s">
        <v>1116</v>
      </c>
      <c r="U3" s="18">
        <f>$U$2/$R$6</f>
        <v>0.224</v>
      </c>
      <c r="Y3" s="9" t="s">
        <v>1115</v>
      </c>
      <c r="Z3" s="15">
        <f>_xlfn.STDEV.S($E$47:$E$1046)</f>
        <v>0.08988867109</v>
      </c>
      <c r="AA3" s="10"/>
      <c r="AB3" s="9" t="s">
        <v>1116</v>
      </c>
      <c r="AC3" s="18">
        <f>$AC$2/$R$6</f>
        <v>0.828</v>
      </c>
    </row>
    <row r="4">
      <c r="H4" s="19">
        <f t="shared" ref="H4:K4" si="1">IFERROR(IF(L4&gt;0,L4,""),"")</f>
        <v>0.25</v>
      </c>
      <c r="I4" s="19">
        <f t="shared" si="1"/>
        <v>0.25</v>
      </c>
      <c r="J4" s="19">
        <f t="shared" si="1"/>
        <v>0.08333333333</v>
      </c>
      <c r="K4" s="19" t="str">
        <f t="shared" si="1"/>
        <v/>
      </c>
      <c r="L4" s="19">
        <f t="shared" ref="L4:M4" si="2">C4/($E4/90)</f>
        <v>0.25</v>
      </c>
      <c r="M4" s="19">
        <f t="shared" si="2"/>
        <v>0.25</v>
      </c>
      <c r="N4" s="19">
        <f t="shared" ref="N4:O4" si="3">F4/($E4/90)</f>
        <v>0.08333333333</v>
      </c>
      <c r="O4" s="19">
        <f t="shared" si="3"/>
        <v>0</v>
      </c>
      <c r="Q4" s="9" t="s">
        <v>9</v>
      </c>
      <c r="R4" s="15">
        <f>MIN($B$47:$B$1046)</f>
        <v>-0.3792730755</v>
      </c>
      <c r="S4" s="10"/>
      <c r="Y4" s="9" t="s">
        <v>9</v>
      </c>
      <c r="Z4" s="15">
        <f>MIN($E$47:$E$1046)</f>
        <v>-0.08736458428</v>
      </c>
      <c r="AA4" s="10"/>
    </row>
    <row r="5">
      <c r="H5" s="19">
        <f t="shared" ref="H5:K5" si="4">IFERROR(IF(L5&gt;0,L5,""),"")</f>
        <v>0.231511254</v>
      </c>
      <c r="I5" s="19">
        <f t="shared" si="4"/>
        <v>0.231511254</v>
      </c>
      <c r="J5" s="19">
        <f t="shared" si="4"/>
        <v>0.2893890675</v>
      </c>
      <c r="K5" s="19">
        <f t="shared" si="4"/>
        <v>0.0578778135</v>
      </c>
      <c r="L5" s="19">
        <f t="shared" ref="L5:M5" si="5">C5/($E5/90)</f>
        <v>0.231511254</v>
      </c>
      <c r="M5" s="19">
        <f t="shared" si="5"/>
        <v>0.231511254</v>
      </c>
      <c r="N5" s="19">
        <f t="shared" ref="N5:O5" si="6">F5/($E5/90)</f>
        <v>0.2893890675</v>
      </c>
      <c r="O5" s="19">
        <f t="shared" si="6"/>
        <v>0.0578778135</v>
      </c>
      <c r="Q5" s="9" t="s">
        <v>1117</v>
      </c>
      <c r="R5" s="15">
        <f>MAX($B$47:$B$1046)</f>
        <v>1.827333455</v>
      </c>
      <c r="S5" s="10"/>
      <c r="Y5" s="9" t="s">
        <v>1117</v>
      </c>
      <c r="Z5" s="15">
        <f>MAX($E$47:$E$1046)</f>
        <v>0.5350160358</v>
      </c>
      <c r="AA5" s="10"/>
    </row>
    <row r="6">
      <c r="H6" s="19">
        <f t="shared" ref="H6:K6" si="7">IFERROR(IF(L6&gt;0,L6,""),"")</f>
        <v>0.1857201816</v>
      </c>
      <c r="I6" s="19">
        <f t="shared" si="7"/>
        <v>0.1485761453</v>
      </c>
      <c r="J6" s="19">
        <f t="shared" si="7"/>
        <v>0.111432109</v>
      </c>
      <c r="K6" s="19" t="str">
        <f t="shared" si="7"/>
        <v/>
      </c>
      <c r="L6" s="19">
        <f t="shared" ref="L6:M6" si="8">C6/($E6/90)</f>
        <v>0.1857201816</v>
      </c>
      <c r="M6" s="19">
        <f t="shared" si="8"/>
        <v>0.1485761453</v>
      </c>
      <c r="N6" s="19">
        <f t="shared" ref="N6:O6" si="9">F6/($E6/90)</f>
        <v>0.111432109</v>
      </c>
      <c r="O6" s="19">
        <f t="shared" si="9"/>
        <v>0</v>
      </c>
      <c r="Q6" s="9" t="s">
        <v>1118</v>
      </c>
      <c r="R6" s="9">
        <f>COUNT($A$47:$A$1046)</f>
        <v>1000</v>
      </c>
      <c r="S6" s="10"/>
      <c r="T6" s="20"/>
      <c r="U6" s="20" t="s">
        <v>1119</v>
      </c>
      <c r="V6" s="20"/>
      <c r="Y6" s="9" t="s">
        <v>1118</v>
      </c>
      <c r="Z6" s="9">
        <f>COUNT($A$47:$A$1046)</f>
        <v>1000</v>
      </c>
      <c r="AA6" s="10"/>
      <c r="AB6" s="20"/>
      <c r="AC6" s="20" t="s">
        <v>1119</v>
      </c>
      <c r="AD6" s="20"/>
    </row>
    <row r="7">
      <c r="H7" s="19">
        <f t="shared" ref="H7:K7" si="10">IFERROR(IF(L7&gt;0,L7,""),"")</f>
        <v>0.3543307087</v>
      </c>
      <c r="I7" s="19">
        <f t="shared" si="10"/>
        <v>0.2362204724</v>
      </c>
      <c r="J7" s="19">
        <f t="shared" si="10"/>
        <v>0.3149606299</v>
      </c>
      <c r="K7" s="19">
        <f t="shared" si="10"/>
        <v>0.03937007874</v>
      </c>
      <c r="L7" s="19">
        <f t="shared" ref="L7:M7" si="11">C7/($E7/90)</f>
        <v>0.3543307087</v>
      </c>
      <c r="M7" s="19">
        <f t="shared" si="11"/>
        <v>0.2362204724</v>
      </c>
      <c r="N7" s="19">
        <f t="shared" ref="N7:O7" si="12">F7/($E7/90)</f>
        <v>0.3149606299</v>
      </c>
      <c r="O7" s="19">
        <f t="shared" si="12"/>
        <v>0.03937007874</v>
      </c>
      <c r="S7" s="10"/>
      <c r="T7" s="21" t="s">
        <v>1120</v>
      </c>
      <c r="U7" s="20" t="s">
        <v>105</v>
      </c>
      <c r="V7" s="22">
        <f>_xlfn.PERCENTILE.EXC($B$47:$B$1046,0.05)</f>
        <v>0.2226619783</v>
      </c>
      <c r="AA7" s="10"/>
      <c r="AB7" s="21" t="s">
        <v>1120</v>
      </c>
      <c r="AC7" s="20" t="s">
        <v>105</v>
      </c>
      <c r="AD7" s="22">
        <f>_xlfn.PERCENTILE.EXC($E$47:$E$1046,0.05)</f>
        <v>0.09190132917</v>
      </c>
    </row>
    <row r="8">
      <c r="H8" s="19">
        <f t="shared" ref="H8:K8" si="13">IFERROR(IF(L8&gt;0,L8,""),"")</f>
        <v>0.5501618123</v>
      </c>
      <c r="I8" s="19">
        <f t="shared" si="13"/>
        <v>0.2588996764</v>
      </c>
      <c r="J8" s="19">
        <f t="shared" si="13"/>
        <v>0.06472491909</v>
      </c>
      <c r="K8" s="19" t="str">
        <f t="shared" si="13"/>
        <v/>
      </c>
      <c r="L8" s="19">
        <f t="shared" ref="L8:M8" si="14">C8/($E8/90)</f>
        <v>0.5501618123</v>
      </c>
      <c r="M8" s="19">
        <f t="shared" si="14"/>
        <v>0.2588996764</v>
      </c>
      <c r="N8" s="19">
        <f t="shared" ref="N8:O8" si="15">F8/($E8/90)</f>
        <v>0.06472491909</v>
      </c>
      <c r="O8" s="19">
        <f t="shared" si="15"/>
        <v>0</v>
      </c>
      <c r="T8" s="21" t="s">
        <v>1121</v>
      </c>
      <c r="U8" s="20" t="s">
        <v>1122</v>
      </c>
      <c r="V8" s="22">
        <f>_xlfn.PERCENTILE.EXC($B$47:$B$1046,0.95)</f>
        <v>1.389592085</v>
      </c>
      <c r="AA8" s="10"/>
      <c r="AB8" s="21" t="s">
        <v>1121</v>
      </c>
      <c r="AC8" s="20" t="s">
        <v>1122</v>
      </c>
      <c r="AD8" s="22">
        <f>_xlfn.PERCENTILE.EXC($E$47:$E$1046,0.95)</f>
        <v>0.3862822306</v>
      </c>
    </row>
    <row r="9">
      <c r="H9" s="19">
        <f t="shared" ref="H9:K9" si="16">IFERROR(IF(L9&gt;0,L9,""),"")</f>
        <v>1.01565344</v>
      </c>
      <c r="I9" s="19">
        <f t="shared" si="16"/>
        <v>0.1965780852</v>
      </c>
      <c r="J9" s="19">
        <f t="shared" si="16"/>
        <v>0.163815071</v>
      </c>
      <c r="K9" s="19">
        <f t="shared" si="16"/>
        <v>0.0327630142</v>
      </c>
      <c r="L9" s="19">
        <f t="shared" ref="L9:M9" si="17">C9/($E9/90)</f>
        <v>1.01565344</v>
      </c>
      <c r="M9" s="19">
        <f t="shared" si="17"/>
        <v>0.1965780852</v>
      </c>
      <c r="N9" s="19">
        <f t="shared" ref="N9:O9" si="18">F9/($E9/90)</f>
        <v>0.163815071</v>
      </c>
      <c r="O9" s="19">
        <f t="shared" si="18"/>
        <v>0.0327630142</v>
      </c>
      <c r="V9" s="23"/>
      <c r="AD9" s="23"/>
    </row>
    <row r="10">
      <c r="H10" s="19">
        <f t="shared" ref="H10:K10" si="19">IFERROR(IF(L10&gt;0,L10,""),"")</f>
        <v>0.590809628</v>
      </c>
      <c r="I10" s="19">
        <f t="shared" si="19"/>
        <v>0.1969365427</v>
      </c>
      <c r="J10" s="19">
        <f t="shared" si="19"/>
        <v>0.2297592998</v>
      </c>
      <c r="K10" s="19">
        <f t="shared" si="19"/>
        <v>0.03282275711</v>
      </c>
      <c r="L10" s="19">
        <f t="shared" ref="L10:M10" si="20">C10/($E10/90)</f>
        <v>0.590809628</v>
      </c>
      <c r="M10" s="19">
        <f t="shared" si="20"/>
        <v>0.1969365427</v>
      </c>
      <c r="N10" s="19">
        <f t="shared" ref="N10:O10" si="21">F10/($E10/90)</f>
        <v>0.2297592998</v>
      </c>
      <c r="O10" s="19">
        <f t="shared" si="21"/>
        <v>0.03282275711</v>
      </c>
      <c r="Q10" s="9" t="s">
        <v>1123</v>
      </c>
      <c r="R10" s="9">
        <v>0.95</v>
      </c>
      <c r="T10" s="1" t="s">
        <v>1124</v>
      </c>
      <c r="U10" s="1">
        <v>1.96</v>
      </c>
      <c r="Y10" s="9" t="s">
        <v>1123</v>
      </c>
      <c r="Z10" s="9">
        <v>0.95</v>
      </c>
      <c r="AB10" s="1" t="s">
        <v>1124</v>
      </c>
      <c r="AC10" s="1">
        <v>1.96</v>
      </c>
    </row>
    <row r="11">
      <c r="H11" s="19">
        <f t="shared" ref="H11:K11" si="22">IFERROR(IF(L11&gt;0,L11,""),"")</f>
        <v>0.9508329947</v>
      </c>
      <c r="I11" s="19">
        <f t="shared" si="22"/>
        <v>0.2559934986</v>
      </c>
      <c r="J11" s="19">
        <f t="shared" si="22"/>
        <v>0.1462819992</v>
      </c>
      <c r="K11" s="19">
        <f t="shared" si="22"/>
        <v>0.07314099959</v>
      </c>
      <c r="L11" s="19">
        <f t="shared" ref="L11:M11" si="23">C11/($E11/90)</f>
        <v>0.9508329947</v>
      </c>
      <c r="M11" s="19">
        <f t="shared" si="23"/>
        <v>0.2559934986</v>
      </c>
      <c r="N11" s="19">
        <f t="shared" ref="N11:O11" si="24">F11/($E11/90)</f>
        <v>0.1462819992</v>
      </c>
      <c r="O11" s="19">
        <f t="shared" si="24"/>
        <v>0.07314099959</v>
      </c>
      <c r="Q11" s="9" t="s">
        <v>1125</v>
      </c>
      <c r="R11" s="9">
        <f>$U$10*$R$3/SQRT($R$6)</f>
        <v>0.02298313464</v>
      </c>
      <c r="X11" s="24"/>
      <c r="Y11" s="9" t="s">
        <v>1125</v>
      </c>
      <c r="Z11" s="9">
        <f>$U$10*$Z$3/SQRT($R$6)</f>
        <v>0.005571357555</v>
      </c>
    </row>
    <row r="12">
      <c r="H12" s="19">
        <f t="shared" ref="H12:K12" si="25">IFERROR(IF(L12&gt;0,L12,""),"")</f>
        <v>1.235415237</v>
      </c>
      <c r="I12" s="19">
        <f t="shared" si="25"/>
        <v>0.2779684283</v>
      </c>
      <c r="J12" s="19">
        <f t="shared" si="25"/>
        <v>0.06177076184</v>
      </c>
      <c r="K12" s="19" t="str">
        <f t="shared" si="25"/>
        <v/>
      </c>
      <c r="L12" s="19">
        <f t="shared" ref="L12:M12" si="26">C12/($E12/90)</f>
        <v>1.235415237</v>
      </c>
      <c r="M12" s="19">
        <f t="shared" si="26"/>
        <v>0.2779684283</v>
      </c>
      <c r="N12" s="19">
        <f t="shared" ref="N12:O12" si="27">F12/($E12/90)</f>
        <v>0.06177076184</v>
      </c>
      <c r="O12" s="19">
        <f t="shared" si="27"/>
        <v>0</v>
      </c>
      <c r="Q12" s="9" t="s">
        <v>1126</v>
      </c>
      <c r="R12" s="15">
        <f>$R$2-$U$10*$R$3/SQRT($R$6)</f>
        <v>0.7736581807</v>
      </c>
      <c r="S12" s="25"/>
      <c r="V12" s="25"/>
      <c r="Y12" s="9" t="s">
        <v>1126</v>
      </c>
      <c r="Z12" s="15">
        <f>$Z$2-$U$10*$Z$3/SQRT($R$6)</f>
        <v>0.2304860928</v>
      </c>
      <c r="AA12" s="25"/>
      <c r="AD12" s="25"/>
    </row>
    <row r="13">
      <c r="H13" s="19">
        <f t="shared" ref="H13:K13" si="28">IFERROR(IF(L13&gt;0,L13,""),"")</f>
        <v>1.235820896</v>
      </c>
      <c r="I13" s="19">
        <f t="shared" si="28"/>
        <v>0.3223880597</v>
      </c>
      <c r="J13" s="19">
        <f t="shared" si="28"/>
        <v>0.1074626866</v>
      </c>
      <c r="K13" s="19" t="str">
        <f t="shared" si="28"/>
        <v/>
      </c>
      <c r="L13" s="19">
        <f t="shared" ref="L13:M13" si="29">C13/($E13/90)</f>
        <v>1.235820896</v>
      </c>
      <c r="M13" s="19">
        <f t="shared" si="29"/>
        <v>0.3223880597</v>
      </c>
      <c r="N13" s="19">
        <f t="shared" ref="N13:O13" si="30">F13/($E13/90)</f>
        <v>0.1074626866</v>
      </c>
      <c r="O13" s="19">
        <f t="shared" si="30"/>
        <v>0</v>
      </c>
      <c r="Q13" s="9" t="s">
        <v>1127</v>
      </c>
      <c r="R13" s="15">
        <f>$R$2+$U$10*$R$3/SQRT($R$6)</f>
        <v>0.81962445</v>
      </c>
      <c r="Y13" s="9" t="s">
        <v>1127</v>
      </c>
      <c r="Z13" s="15">
        <f>$Z$2+$U$10*$Z$3/SQRT($R$6)</f>
        <v>0.2416288079</v>
      </c>
    </row>
    <row r="14">
      <c r="H14" s="19">
        <f t="shared" ref="H14:K14" si="31">IFERROR(IF(L14&gt;0,L14,""),"")</f>
        <v>1.126656848</v>
      </c>
      <c r="I14" s="19">
        <f t="shared" si="31"/>
        <v>0.3313696613</v>
      </c>
      <c r="J14" s="19">
        <f t="shared" si="31"/>
        <v>0.2982326951</v>
      </c>
      <c r="K14" s="19" t="str">
        <f t="shared" si="31"/>
        <v/>
      </c>
      <c r="L14" s="19">
        <f t="shared" ref="L14:M14" si="32">C14/($E14/90)</f>
        <v>1.126656848</v>
      </c>
      <c r="M14" s="19">
        <f t="shared" si="32"/>
        <v>0.3313696613</v>
      </c>
      <c r="N14" s="19">
        <f t="shared" ref="N14:O14" si="33">F14/($E14/90)</f>
        <v>0.2982326951</v>
      </c>
      <c r="O14" s="19">
        <f t="shared" si="33"/>
        <v>0</v>
      </c>
      <c r="V14" s="23"/>
    </row>
    <row r="15">
      <c r="H15" s="19">
        <f t="shared" ref="H15:K15" si="34">IFERROR(IF(L15&gt;0,L15,""),"")</f>
        <v>1.101026046</v>
      </c>
      <c r="I15" s="19">
        <f t="shared" si="34"/>
        <v>0.319652723</v>
      </c>
      <c r="J15" s="19">
        <f t="shared" si="34"/>
        <v>0.1420678769</v>
      </c>
      <c r="K15" s="19">
        <f t="shared" si="34"/>
        <v>0.03551696922</v>
      </c>
      <c r="L15" s="19">
        <f t="shared" ref="L15:M15" si="35">C15/($E15/90)</f>
        <v>1.101026046</v>
      </c>
      <c r="M15" s="19">
        <f t="shared" si="35"/>
        <v>0.319652723</v>
      </c>
      <c r="N15" s="19">
        <f t="shared" ref="N15:O15" si="36">F15/($E15/90)</f>
        <v>0.1420678769</v>
      </c>
      <c r="O15" s="19">
        <f t="shared" si="36"/>
        <v>0.03551696922</v>
      </c>
      <c r="V15" s="23"/>
    </row>
    <row r="16">
      <c r="H16" s="19">
        <f t="shared" ref="H16:K16" si="37">IFERROR(IF(L16&gt;0,L16,""),"")</f>
        <v>1.393548387</v>
      </c>
      <c r="I16" s="19">
        <f t="shared" si="37"/>
        <v>0.464516129</v>
      </c>
      <c r="J16" s="19">
        <f t="shared" si="37"/>
        <v>0.1451612903</v>
      </c>
      <c r="K16" s="19">
        <f t="shared" si="37"/>
        <v>0.02903225806</v>
      </c>
      <c r="L16" s="19">
        <f t="shared" ref="L16:M16" si="38">C16/($E16/90)</f>
        <v>1.393548387</v>
      </c>
      <c r="M16" s="19">
        <f t="shared" si="38"/>
        <v>0.464516129</v>
      </c>
      <c r="N16" s="19">
        <f t="shared" ref="N16:O16" si="39">F16/($E16/90)</f>
        <v>0.1451612903</v>
      </c>
      <c r="O16" s="19">
        <f t="shared" si="39"/>
        <v>0.02903225806</v>
      </c>
      <c r="V16" s="23"/>
    </row>
    <row r="17">
      <c r="H17" s="19">
        <f t="shared" ref="H17:K17" si="40">IFERROR(IF(L17&gt;0,L17,""),"")</f>
        <v>0.9896324222</v>
      </c>
      <c r="I17" s="19">
        <f t="shared" si="40"/>
        <v>0.2544769086</v>
      </c>
      <c r="J17" s="19">
        <f t="shared" si="40"/>
        <v>0.05655042413</v>
      </c>
      <c r="K17" s="19" t="str">
        <f t="shared" si="40"/>
        <v/>
      </c>
      <c r="L17" s="19">
        <f t="shared" ref="L17:M17" si="41">C17/($E17/90)</f>
        <v>0.9896324222</v>
      </c>
      <c r="M17" s="19">
        <f t="shared" si="41"/>
        <v>0.2544769086</v>
      </c>
      <c r="N17" s="19">
        <f t="shared" ref="N17:O17" si="42">F17/($E17/90)</f>
        <v>0.05655042413</v>
      </c>
      <c r="O17" s="19">
        <f t="shared" si="42"/>
        <v>0</v>
      </c>
      <c r="V17" s="23"/>
    </row>
    <row r="18">
      <c r="H18" s="19">
        <f t="shared" ref="H18:K18" si="43">IFERROR(IF(L18&gt;0,L18,""),"")</f>
        <v>0.8861756597</v>
      </c>
      <c r="I18" s="19">
        <f t="shared" si="43"/>
        <v>0.2126821583</v>
      </c>
      <c r="J18" s="19">
        <f t="shared" si="43"/>
        <v>0.1417881056</v>
      </c>
      <c r="K18" s="19" t="str">
        <f t="shared" si="43"/>
        <v/>
      </c>
      <c r="L18" s="19">
        <f t="shared" ref="L18:M18" si="44">C18/($E18/90)</f>
        <v>0.8861756597</v>
      </c>
      <c r="M18" s="19">
        <f t="shared" si="44"/>
        <v>0.2126821583</v>
      </c>
      <c r="N18" s="19">
        <f t="shared" ref="N18:O18" si="45">F18/($E18/90)</f>
        <v>0.1417881056</v>
      </c>
      <c r="O18" s="19">
        <f t="shared" si="45"/>
        <v>0</v>
      </c>
      <c r="V18" s="23"/>
    </row>
    <row r="19">
      <c r="H19" s="19">
        <f t="shared" ref="H19:K19" si="46">IFERROR(IF(L19&gt;0,L19,""),"")</f>
        <v>1.024070022</v>
      </c>
      <c r="I19" s="19">
        <f t="shared" si="46"/>
        <v>0.1969365427</v>
      </c>
      <c r="J19" s="19">
        <f t="shared" si="46"/>
        <v>0.03938730853</v>
      </c>
      <c r="K19" s="19" t="str">
        <f t="shared" si="46"/>
        <v/>
      </c>
      <c r="L19" s="19">
        <f t="shared" ref="L19:M19" si="47">C19/($E19/90)</f>
        <v>1.024070022</v>
      </c>
      <c r="M19" s="19">
        <f t="shared" si="47"/>
        <v>0.1969365427</v>
      </c>
      <c r="N19" s="19">
        <f t="shared" ref="N19:O19" si="48">F19/($E19/90)</f>
        <v>0.03938730853</v>
      </c>
      <c r="O19" s="19">
        <f t="shared" si="48"/>
        <v>0</v>
      </c>
      <c r="V19" s="23"/>
    </row>
    <row r="20">
      <c r="H20" s="19">
        <f t="shared" ref="H20:K20" si="49">IFERROR(IF(L20&gt;0,L20,""),"")</f>
        <v>0.703125</v>
      </c>
      <c r="I20" s="19">
        <f t="shared" si="49"/>
        <v>0.2678571429</v>
      </c>
      <c r="J20" s="19">
        <f t="shared" si="49"/>
        <v>0.1004464286</v>
      </c>
      <c r="K20" s="19" t="str">
        <f t="shared" si="49"/>
        <v/>
      </c>
      <c r="L20" s="19">
        <f t="shared" ref="L20:M20" si="50">C20/($E20/90)</f>
        <v>0.703125</v>
      </c>
      <c r="M20" s="19">
        <f t="shared" si="50"/>
        <v>0.2678571429</v>
      </c>
      <c r="N20" s="19">
        <f t="shared" ref="N20:O20" si="51">F20/($E20/90)</f>
        <v>0.1004464286</v>
      </c>
      <c r="O20" s="19">
        <f t="shared" si="51"/>
        <v>0</v>
      </c>
      <c r="V20" s="23"/>
    </row>
    <row r="21" ht="15.75" customHeight="1">
      <c r="H21" s="19">
        <f t="shared" ref="H21:K21" si="52">IFERROR(IF(L21&gt;0,L21,""),"")</f>
        <v>0.9564621186</v>
      </c>
      <c r="I21" s="19">
        <f t="shared" si="52"/>
        <v>0.1542680836</v>
      </c>
      <c r="J21" s="19">
        <f t="shared" si="52"/>
        <v>0.09256085019</v>
      </c>
      <c r="K21" s="19" t="str">
        <f t="shared" si="52"/>
        <v/>
      </c>
      <c r="L21" s="19">
        <f t="shared" ref="L21:M21" si="53">C21/($E21/90)</f>
        <v>0.9564621186</v>
      </c>
      <c r="M21" s="19">
        <f t="shared" si="53"/>
        <v>0.1542680836</v>
      </c>
      <c r="N21" s="19">
        <f t="shared" ref="N21:O21" si="54">F21/($E21/90)</f>
        <v>0.09256085019</v>
      </c>
      <c r="O21" s="19">
        <f t="shared" si="54"/>
        <v>0</v>
      </c>
      <c r="V21" s="23"/>
    </row>
    <row r="22" ht="15.75" customHeight="1">
      <c r="H22" s="19">
        <f t="shared" ref="H22:K22" si="55">IFERROR(IF(L22&gt;0,L22,""),"")</f>
        <v>0.9314775161</v>
      </c>
      <c r="I22" s="19">
        <f t="shared" si="55"/>
        <v>0.06423982869</v>
      </c>
      <c r="J22" s="19">
        <f t="shared" si="55"/>
        <v>0.09635974304</v>
      </c>
      <c r="K22" s="19" t="str">
        <f t="shared" si="55"/>
        <v/>
      </c>
      <c r="L22" s="19">
        <f t="shared" ref="L22:M22" si="56">C22/($E22/90)</f>
        <v>0.9314775161</v>
      </c>
      <c r="M22" s="19">
        <f t="shared" si="56"/>
        <v>0.06423982869</v>
      </c>
      <c r="N22" s="19">
        <f t="shared" ref="N22:O22" si="57">F22/($E22/90)</f>
        <v>0.09635974304</v>
      </c>
      <c r="O22" s="19">
        <f t="shared" si="57"/>
        <v>0</v>
      </c>
      <c r="V22" s="23"/>
    </row>
    <row r="23" ht="15.75" customHeight="1">
      <c r="H23" s="19" t="str">
        <f t="shared" ref="H23:K23" si="58">IFERROR(IF(L23&gt;0,L23,""),"")</f>
        <v/>
      </c>
      <c r="I23" s="19" t="str">
        <f t="shared" si="58"/>
        <v/>
      </c>
      <c r="J23" s="19">
        <f t="shared" si="58"/>
        <v>2.903225806</v>
      </c>
      <c r="K23" s="19" t="str">
        <f t="shared" si="58"/>
        <v/>
      </c>
      <c r="L23" s="19">
        <f t="shared" ref="L23:M23" si="59">C23/($E23/90)</f>
        <v>0</v>
      </c>
      <c r="M23" s="19">
        <f t="shared" si="59"/>
        <v>0</v>
      </c>
      <c r="N23" s="19">
        <f t="shared" ref="N23:O23" si="60">F23/($E23/90)</f>
        <v>2.903225806</v>
      </c>
      <c r="O23" s="19">
        <f t="shared" si="60"/>
        <v>0</v>
      </c>
      <c r="V23" s="23"/>
    </row>
    <row r="24" ht="15.75" customHeight="1">
      <c r="H24" s="19">
        <f t="shared" ref="H24:K24" si="61">IFERROR(IF(L24&gt;0,L24,""),"")</f>
        <v>0.6596091205</v>
      </c>
      <c r="I24" s="19">
        <f t="shared" si="61"/>
        <v>0.1099348534</v>
      </c>
      <c r="J24" s="19">
        <f t="shared" si="61"/>
        <v>0.2931596091</v>
      </c>
      <c r="K24" s="19" t="str">
        <f t="shared" si="61"/>
        <v/>
      </c>
      <c r="L24" s="19">
        <f t="shared" ref="L24:M24" si="62">C24/($E24/90)</f>
        <v>0.6596091205</v>
      </c>
      <c r="M24" s="19">
        <f t="shared" si="62"/>
        <v>0.1099348534</v>
      </c>
      <c r="N24" s="19">
        <f t="shared" ref="N24:O24" si="63">F24/($E24/90)</f>
        <v>0.2931596091</v>
      </c>
      <c r="O24" s="19">
        <f t="shared" si="63"/>
        <v>0</v>
      </c>
      <c r="V24" s="23"/>
    </row>
    <row r="25" ht="15.75" customHeight="1">
      <c r="H25" s="19">
        <f t="shared" ref="H25:K25" si="64">IFERROR(IF(L25&gt;0,L25,""),"")</f>
        <v>0.8792742498</v>
      </c>
      <c r="I25" s="19">
        <f t="shared" si="64"/>
        <v>0.1256106071</v>
      </c>
      <c r="J25" s="19">
        <f t="shared" si="64"/>
        <v>0.1884159107</v>
      </c>
      <c r="K25" s="19" t="str">
        <f t="shared" si="64"/>
        <v/>
      </c>
      <c r="L25" s="19">
        <f t="shared" ref="L25:M25" si="65">C25/($E25/90)</f>
        <v>0.8792742498</v>
      </c>
      <c r="M25" s="19">
        <f t="shared" si="65"/>
        <v>0.1256106071</v>
      </c>
      <c r="N25" s="19">
        <f t="shared" ref="N25:O25" si="66">F25/($E25/90)</f>
        <v>0.1884159107</v>
      </c>
      <c r="O25" s="19">
        <f t="shared" si="66"/>
        <v>0</v>
      </c>
      <c r="V25" s="23"/>
    </row>
    <row r="26" ht="15.75" customHeight="1">
      <c r="H26" s="19">
        <f t="shared" ref="H26:K26" si="67">IFERROR(IF(L26&gt;0,L26,""),"")</f>
        <v>0.1714285714</v>
      </c>
      <c r="I26" s="19" t="str">
        <f t="shared" si="67"/>
        <v/>
      </c>
      <c r="J26" s="19">
        <f t="shared" si="67"/>
        <v>0.3428571429</v>
      </c>
      <c r="K26" s="19" t="str">
        <f t="shared" si="67"/>
        <v/>
      </c>
      <c r="L26" s="19">
        <f t="shared" ref="L26:M26" si="68">C26/($E26/90)</f>
        <v>0.1714285714</v>
      </c>
      <c r="M26" s="19">
        <f t="shared" si="68"/>
        <v>0</v>
      </c>
      <c r="N26" s="19">
        <f t="shared" ref="N26:O26" si="69">F26/($E26/90)</f>
        <v>0.3428571429</v>
      </c>
      <c r="O26" s="19">
        <f t="shared" si="69"/>
        <v>0</v>
      </c>
      <c r="V26" s="23"/>
    </row>
    <row r="27" ht="15.75" customHeight="1">
      <c r="H27" s="19">
        <f t="shared" ref="H27:K27" si="70">IFERROR(IF(L27&gt;0,L27,""),"")</f>
        <v>1.190926276</v>
      </c>
      <c r="I27" s="19">
        <f t="shared" si="70"/>
        <v>0.3742911153</v>
      </c>
      <c r="J27" s="19">
        <f t="shared" si="70"/>
        <v>0.06805293006</v>
      </c>
      <c r="K27" s="19" t="str">
        <f t="shared" si="70"/>
        <v/>
      </c>
      <c r="L27" s="19">
        <f t="shared" ref="L27:M27" si="71">C27/($E27/90)</f>
        <v>1.190926276</v>
      </c>
      <c r="M27" s="19">
        <f t="shared" si="71"/>
        <v>0.3742911153</v>
      </c>
      <c r="N27" s="19">
        <f t="shared" ref="N27:O27" si="72">F27/($E27/90)</f>
        <v>0.06805293006</v>
      </c>
      <c r="O27" s="19">
        <f t="shared" si="72"/>
        <v>0</v>
      </c>
      <c r="V27" s="23"/>
    </row>
    <row r="28" ht="15.75" customHeight="1">
      <c r="H28" s="19">
        <f t="shared" ref="H28:K28" si="73">IFERROR(IF(L28&gt;0,L28,""),"")</f>
        <v>0.8395522388</v>
      </c>
      <c r="I28" s="19">
        <f t="shared" si="73"/>
        <v>0.1679104478</v>
      </c>
      <c r="J28" s="19">
        <f t="shared" si="73"/>
        <v>0.08395522388</v>
      </c>
      <c r="K28" s="19" t="str">
        <f t="shared" si="73"/>
        <v/>
      </c>
      <c r="L28" s="19">
        <f t="shared" ref="L28:M28" si="74">C28/($E28/90)</f>
        <v>0.8395522388</v>
      </c>
      <c r="M28" s="19">
        <f t="shared" si="74"/>
        <v>0.1679104478</v>
      </c>
      <c r="N28" s="19">
        <f t="shared" ref="N28:O28" si="75">F28/($E28/90)</f>
        <v>0.08395522388</v>
      </c>
      <c r="O28" s="19">
        <f t="shared" si="75"/>
        <v>0</v>
      </c>
      <c r="V28" s="23"/>
    </row>
    <row r="29" ht="15.75" customHeight="1">
      <c r="H29" s="19" t="str">
        <f t="shared" ref="H29:K29" si="76">IFERROR(IF(L29&gt;0,L29,""),"")</f>
        <v/>
      </c>
      <c r="I29" s="19" t="str">
        <f t="shared" si="76"/>
        <v/>
      </c>
      <c r="J29" s="19" t="str">
        <f t="shared" si="76"/>
        <v/>
      </c>
      <c r="K29" s="19" t="str">
        <f t="shared" si="76"/>
        <v/>
      </c>
      <c r="L29" s="19" t="str">
        <f t="shared" ref="L29:M29" si="77">C29/($E29/90)</f>
        <v>#DIV/0!</v>
      </c>
      <c r="M29" s="19" t="str">
        <f t="shared" si="77"/>
        <v>#DIV/0!</v>
      </c>
      <c r="N29" s="19" t="str">
        <f t="shared" ref="N29:O29" si="78">F29/($E29/90)</f>
        <v>#DIV/0!</v>
      </c>
      <c r="O29" s="19" t="str">
        <f t="shared" si="78"/>
        <v>#DIV/0!</v>
      </c>
      <c r="V29" s="23"/>
    </row>
    <row r="30" ht="15.75" customHeight="1">
      <c r="H30" s="19" t="str">
        <f t="shared" ref="H30:K30" si="79">IFERROR(IF(L30&gt;0,L30,""),"")</f>
        <v/>
      </c>
      <c r="I30" s="19" t="str">
        <f t="shared" si="79"/>
        <v/>
      </c>
      <c r="J30" s="19" t="str">
        <f t="shared" si="79"/>
        <v/>
      </c>
      <c r="K30" s="19" t="str">
        <f t="shared" si="79"/>
        <v/>
      </c>
      <c r="L30" s="19" t="str">
        <f t="shared" ref="L30:M30" si="80">C30/($E30/90)</f>
        <v>#DIV/0!</v>
      </c>
      <c r="M30" s="19" t="str">
        <f t="shared" si="80"/>
        <v>#DIV/0!</v>
      </c>
      <c r="N30" s="19" t="str">
        <f t="shared" ref="N30:O30" si="81">F30/($E30/90)</f>
        <v>#DIV/0!</v>
      </c>
      <c r="O30" s="19" t="str">
        <f t="shared" si="81"/>
        <v>#DIV/0!</v>
      </c>
      <c r="V30" s="23"/>
    </row>
    <row r="31" ht="15.75" customHeight="1">
      <c r="H31" s="19" t="str">
        <f t="shared" ref="H31:K31" si="82">IFERROR(IF(L31&gt;0,L31,""),"")</f>
        <v/>
      </c>
      <c r="I31" s="19" t="str">
        <f t="shared" si="82"/>
        <v/>
      </c>
      <c r="J31" s="19" t="str">
        <f t="shared" si="82"/>
        <v/>
      </c>
      <c r="K31" s="19" t="str">
        <f t="shared" si="82"/>
        <v/>
      </c>
      <c r="L31" s="19" t="str">
        <f t="shared" ref="L31:M31" si="83">C31/($E31/90)</f>
        <v>#DIV/0!</v>
      </c>
      <c r="M31" s="19" t="str">
        <f t="shared" si="83"/>
        <v>#DIV/0!</v>
      </c>
      <c r="N31" s="19" t="str">
        <f t="shared" ref="N31:O31" si="84">F31/($E31/90)</f>
        <v>#DIV/0!</v>
      </c>
      <c r="O31" s="19" t="str">
        <f t="shared" si="84"/>
        <v>#DIV/0!</v>
      </c>
      <c r="V31" s="23"/>
    </row>
    <row r="32" ht="15.75" customHeight="1">
      <c r="H32" s="19" t="str">
        <f t="shared" ref="H32:K32" si="85">IFERROR(IF(L32&gt;0,L32,""),"")</f>
        <v/>
      </c>
      <c r="I32" s="19" t="str">
        <f t="shared" si="85"/>
        <v/>
      </c>
      <c r="J32" s="19" t="str">
        <f t="shared" si="85"/>
        <v/>
      </c>
      <c r="K32" s="19" t="str">
        <f t="shared" si="85"/>
        <v/>
      </c>
      <c r="L32" s="19" t="str">
        <f t="shared" ref="L32:M32" si="86">C32/($E32/90)</f>
        <v>#DIV/0!</v>
      </c>
      <c r="M32" s="19" t="str">
        <f t="shared" si="86"/>
        <v>#DIV/0!</v>
      </c>
      <c r="N32" s="19" t="str">
        <f t="shared" ref="N32:O32" si="87">F32/($E32/90)</f>
        <v>#DIV/0!</v>
      </c>
      <c r="O32" s="19" t="str">
        <f t="shared" si="87"/>
        <v>#DIV/0!</v>
      </c>
      <c r="V32" s="23"/>
    </row>
    <row r="33" ht="15.75" customHeight="1">
      <c r="H33" s="19" t="str">
        <f t="shared" ref="H33:K33" si="88">IFERROR(IF(L33&gt;0,L33,""),"")</f>
        <v/>
      </c>
      <c r="I33" s="19" t="str">
        <f t="shared" si="88"/>
        <v/>
      </c>
      <c r="J33" s="19" t="str">
        <f t="shared" si="88"/>
        <v/>
      </c>
      <c r="K33" s="19" t="str">
        <f t="shared" si="88"/>
        <v/>
      </c>
      <c r="L33" s="19" t="str">
        <f t="shared" ref="L33:M33" si="89">C33/($E33/90)</f>
        <v>#DIV/0!</v>
      </c>
      <c r="M33" s="19" t="str">
        <f t="shared" si="89"/>
        <v>#DIV/0!</v>
      </c>
      <c r="N33" s="19" t="str">
        <f t="shared" ref="N33:O33" si="90">F33/($E33/90)</f>
        <v>#DIV/0!</v>
      </c>
      <c r="O33" s="19" t="str">
        <f t="shared" si="90"/>
        <v>#DIV/0!</v>
      </c>
      <c r="V33" s="23"/>
    </row>
    <row r="34" ht="15.75" customHeight="1">
      <c r="H34" s="19" t="str">
        <f t="shared" ref="H34:K34" si="91">IFERROR(IF(L34&gt;0,L34,""),"")</f>
        <v/>
      </c>
      <c r="I34" s="19" t="str">
        <f t="shared" si="91"/>
        <v/>
      </c>
      <c r="J34" s="19" t="str">
        <f t="shared" si="91"/>
        <v/>
      </c>
      <c r="K34" s="19" t="str">
        <f t="shared" si="91"/>
        <v/>
      </c>
      <c r="L34" s="19" t="str">
        <f t="shared" ref="L34:M34" si="92">C34/($E34/90)</f>
        <v>#DIV/0!</v>
      </c>
      <c r="M34" s="19" t="str">
        <f t="shared" si="92"/>
        <v>#DIV/0!</v>
      </c>
      <c r="N34" s="19" t="str">
        <f t="shared" ref="N34:O34" si="93">F34/($E34/90)</f>
        <v>#DIV/0!</v>
      </c>
      <c r="O34" s="19" t="str">
        <f t="shared" si="93"/>
        <v>#DIV/0!</v>
      </c>
      <c r="V34" s="23"/>
    </row>
    <row r="35" ht="15.75" customHeight="1">
      <c r="H35" s="19" t="str">
        <f t="shared" ref="H35:K35" si="94">IFERROR(IF(L35&gt;0,L35,""),"")</f>
        <v/>
      </c>
      <c r="I35" s="19" t="str">
        <f t="shared" si="94"/>
        <v/>
      </c>
      <c r="J35" s="19" t="str">
        <f t="shared" si="94"/>
        <v/>
      </c>
      <c r="K35" s="19" t="str">
        <f t="shared" si="94"/>
        <v/>
      </c>
      <c r="L35" s="19" t="str">
        <f t="shared" ref="L35:M35" si="95">C35/($E35/90)</f>
        <v>#DIV/0!</v>
      </c>
      <c r="M35" s="19" t="str">
        <f t="shared" si="95"/>
        <v>#DIV/0!</v>
      </c>
      <c r="N35" s="19" t="str">
        <f t="shared" ref="N35:O35" si="96">F35/($E35/90)</f>
        <v>#DIV/0!</v>
      </c>
      <c r="O35" s="19" t="str">
        <f t="shared" si="96"/>
        <v>#DIV/0!</v>
      </c>
      <c r="V35" s="23"/>
    </row>
    <row r="36" ht="15.75" customHeight="1">
      <c r="H36" s="19" t="str">
        <f t="shared" ref="H36:K36" si="97">IFERROR(IF(L36&gt;0,L36,""),"")</f>
        <v/>
      </c>
      <c r="I36" s="19" t="str">
        <f t="shared" si="97"/>
        <v/>
      </c>
      <c r="J36" s="19" t="str">
        <f t="shared" si="97"/>
        <v/>
      </c>
      <c r="K36" s="19" t="str">
        <f t="shared" si="97"/>
        <v/>
      </c>
      <c r="L36" s="19" t="str">
        <f t="shared" ref="L36:M36" si="98">C36/($E36/90)</f>
        <v>#DIV/0!</v>
      </c>
      <c r="M36" s="19" t="str">
        <f t="shared" si="98"/>
        <v>#DIV/0!</v>
      </c>
      <c r="N36" s="19" t="str">
        <f t="shared" ref="N36:O36" si="99">F36/($E36/90)</f>
        <v>#DIV/0!</v>
      </c>
      <c r="O36" s="19" t="str">
        <f t="shared" si="99"/>
        <v>#DIV/0!</v>
      </c>
      <c r="V36" s="23"/>
    </row>
    <row r="37" ht="15.75" customHeight="1">
      <c r="H37" s="19" t="str">
        <f t="shared" ref="H37:K37" si="100">IFERROR(IF(L37&gt;0,L37,""),"")</f>
        <v/>
      </c>
      <c r="I37" s="19" t="str">
        <f t="shared" si="100"/>
        <v/>
      </c>
      <c r="J37" s="19" t="str">
        <f t="shared" si="100"/>
        <v/>
      </c>
      <c r="K37" s="19" t="str">
        <f t="shared" si="100"/>
        <v/>
      </c>
      <c r="L37" s="19" t="str">
        <f t="shared" ref="L37:M37" si="101">C37/($E37/90)</f>
        <v>#DIV/0!</v>
      </c>
      <c r="M37" s="19" t="str">
        <f t="shared" si="101"/>
        <v>#DIV/0!</v>
      </c>
      <c r="N37" s="19" t="str">
        <f t="shared" ref="N37:O37" si="102">F37/($E37/90)</f>
        <v>#DIV/0!</v>
      </c>
      <c r="O37" s="19" t="str">
        <f t="shared" si="102"/>
        <v>#DIV/0!</v>
      </c>
      <c r="W37" s="23"/>
    </row>
    <row r="38" ht="15.75" customHeight="1">
      <c r="H38" s="19" t="str">
        <f t="shared" ref="H38:K38" si="103">IFERROR(IF(L38&gt;0,L38,""),"")</f>
        <v/>
      </c>
      <c r="I38" s="19" t="str">
        <f t="shared" si="103"/>
        <v/>
      </c>
      <c r="J38" s="19" t="str">
        <f t="shared" si="103"/>
        <v/>
      </c>
      <c r="K38" s="19" t="str">
        <f t="shared" si="103"/>
        <v/>
      </c>
      <c r="L38" s="19" t="str">
        <f t="shared" ref="L38:M38" si="104">C38/($E38/90)</f>
        <v>#DIV/0!</v>
      </c>
      <c r="M38" s="19" t="str">
        <f t="shared" si="104"/>
        <v>#DIV/0!</v>
      </c>
      <c r="N38" s="19" t="str">
        <f t="shared" ref="N38:O38" si="105">F38/($E38/90)</f>
        <v>#DIV/0!</v>
      </c>
      <c r="O38" s="19" t="str">
        <f t="shared" si="105"/>
        <v>#DIV/0!</v>
      </c>
      <c r="W38" s="23"/>
      <c r="Z38" s="26"/>
      <c r="AA38" s="27" t="s">
        <v>1128</v>
      </c>
      <c r="AB38" s="27" t="s">
        <v>1129</v>
      </c>
    </row>
    <row r="39" ht="15.75" customHeight="1">
      <c r="H39" s="19" t="str">
        <f t="shared" ref="H39:K39" si="106">IFERROR(IF(L39&gt;0,L39,""),"")</f>
        <v/>
      </c>
      <c r="I39" s="19" t="str">
        <f t="shared" si="106"/>
        <v/>
      </c>
      <c r="J39" s="19" t="str">
        <f t="shared" si="106"/>
        <v/>
      </c>
      <c r="K39" s="19" t="str">
        <f t="shared" si="106"/>
        <v/>
      </c>
      <c r="L39" s="19" t="str">
        <f t="shared" ref="L39:M39" si="107">C39/($E39/90)</f>
        <v>#DIV/0!</v>
      </c>
      <c r="M39" s="19" t="str">
        <f t="shared" si="107"/>
        <v>#DIV/0!</v>
      </c>
      <c r="N39" s="19" t="str">
        <f t="shared" ref="N39:O39" si="108">F39/($E39/90)</f>
        <v>#DIV/0!</v>
      </c>
      <c r="O39" s="19" t="str">
        <f t="shared" si="108"/>
        <v>#DIV/0!</v>
      </c>
      <c r="W39" s="23"/>
      <c r="Z39" s="28" t="s">
        <v>1130</v>
      </c>
      <c r="AA39" s="27">
        <f>COUNTIF($H$47:$H$1046,"1")</f>
        <v>242</v>
      </c>
      <c r="AB39" s="27">
        <f t="shared" ref="AB39:AB40" si="110">$R$6-AA39</f>
        <v>758</v>
      </c>
    </row>
    <row r="40" ht="15.75" customHeight="1">
      <c r="A40" s="1" t="s">
        <v>1131</v>
      </c>
      <c r="C40" s="19">
        <f t="shared" ref="C40:K40" si="109">_xlfn.STDEV.S(C4:C39)</f>
        <v>14.02830472</v>
      </c>
      <c r="D40" s="19">
        <f t="shared" si="109"/>
        <v>3.876424469</v>
      </c>
      <c r="E40" s="19">
        <f t="shared" si="109"/>
        <v>850.9454546</v>
      </c>
      <c r="F40" s="19">
        <f t="shared" si="109"/>
        <v>2.304343724</v>
      </c>
      <c r="G40" s="19">
        <f t="shared" si="109"/>
        <v>0.5567764363</v>
      </c>
      <c r="H40" s="19">
        <f t="shared" si="109"/>
        <v>0.3625862416</v>
      </c>
      <c r="I40" s="19">
        <f t="shared" si="109"/>
        <v>0.09066499947</v>
      </c>
      <c r="J40" s="19">
        <f t="shared" si="109"/>
        <v>0.5575699794</v>
      </c>
      <c r="K40" s="19">
        <f t="shared" si="109"/>
        <v>0.0163423726</v>
      </c>
      <c r="L40" s="19"/>
      <c r="M40" s="19"/>
      <c r="N40" s="19"/>
      <c r="O40" s="19"/>
      <c r="W40" s="23"/>
      <c r="Z40" s="29" t="s">
        <v>1132</v>
      </c>
      <c r="AA40" s="27">
        <f>COUNTIF($K$47:$K$1046,"1")</f>
        <v>48</v>
      </c>
      <c r="AB40" s="27">
        <f t="shared" si="110"/>
        <v>952</v>
      </c>
    </row>
    <row r="41" ht="15.75" customHeight="1">
      <c r="A41" s="1" t="s">
        <v>1102</v>
      </c>
      <c r="C41" s="19">
        <f t="shared" ref="C41:G41" si="111">AVERAGE(C4:C39)</f>
        <v>22.28</v>
      </c>
      <c r="D41" s="19">
        <f t="shared" si="111"/>
        <v>6.12</v>
      </c>
      <c r="E41" s="19">
        <f t="shared" si="111"/>
        <v>2290.6</v>
      </c>
      <c r="F41" s="19">
        <f t="shared" si="111"/>
        <v>3.68</v>
      </c>
      <c r="G41" s="19">
        <f t="shared" si="111"/>
        <v>0.32</v>
      </c>
      <c r="H41" s="19">
        <f t="shared" ref="H41:K41" si="112">AVERAGEIF(H4:H39, "&gt;0")</f>
        <v>0.8105508595</v>
      </c>
      <c r="I41" s="19">
        <f t="shared" si="112"/>
        <v>0.2356007984</v>
      </c>
      <c r="J41" s="19">
        <f t="shared" si="112"/>
        <v>0.2626060489</v>
      </c>
      <c r="K41" s="19">
        <f t="shared" si="112"/>
        <v>0.04293198435</v>
      </c>
      <c r="L41" s="19"/>
      <c r="M41" s="19"/>
      <c r="N41" s="19"/>
      <c r="O41" s="19"/>
      <c r="W41" s="23"/>
    </row>
    <row r="42" ht="15.75" customHeight="1"/>
    <row r="43" ht="15.75" customHeight="1"/>
    <row r="44" ht="15.75" customHeight="1"/>
    <row r="45" ht="15.75" customHeight="1"/>
    <row r="46" ht="15.75" customHeight="1">
      <c r="A46" s="1" t="s">
        <v>1133</v>
      </c>
      <c r="B46" s="1" t="s">
        <v>1110</v>
      </c>
      <c r="D46" s="1" t="s">
        <v>1133</v>
      </c>
      <c r="E46" s="1" t="s">
        <v>1111</v>
      </c>
      <c r="G46" s="1" t="s">
        <v>1133</v>
      </c>
      <c r="H46" s="1" t="s">
        <v>1112</v>
      </c>
      <c r="J46" s="1" t="s">
        <v>1133</v>
      </c>
      <c r="K46" s="1" t="s">
        <v>1113</v>
      </c>
    </row>
    <row r="47" ht="15.75" customHeight="1">
      <c r="A47" s="1">
        <v>1.0</v>
      </c>
      <c r="B47" s="19">
        <f>_xlfn.NORM.INV(RAND(),$H$41,$H$40)</f>
        <v>-0.2001418525</v>
      </c>
      <c r="D47" s="1">
        <v>1.0</v>
      </c>
      <c r="E47" s="19">
        <f>_xlfn.NORM.INV(RAND(),$I$41,$I$40)</f>
        <v>0.1444541795</v>
      </c>
      <c r="F47" s="19"/>
      <c r="G47" s="1">
        <v>1.0</v>
      </c>
      <c r="H47" s="1">
        <f>IF(RAND() &lt; $J$41,1,0)</f>
        <v>0</v>
      </c>
      <c r="J47" s="1">
        <v>1.0</v>
      </c>
      <c r="K47" s="1">
        <f>IF(RAND() &lt; $K$41,1,0)</f>
        <v>0</v>
      </c>
    </row>
    <row r="48" ht="15.75" customHeight="1">
      <c r="A48" s="1">
        <f t="shared" ref="A48:A1046" si="113">A47+1</f>
        <v>2</v>
      </c>
      <c r="B48" s="19">
        <v>1.1199883961905952</v>
      </c>
      <c r="D48" s="1">
        <f t="shared" ref="D48:D1046" si="114">D47+1</f>
        <v>2</v>
      </c>
      <c r="E48" s="1">
        <v>0.12243233593839792</v>
      </c>
      <c r="G48" s="1">
        <f t="shared" ref="G48:G1046" si="115">G47+1</f>
        <v>2</v>
      </c>
      <c r="H48" s="1">
        <v>0.0</v>
      </c>
      <c r="J48" s="1">
        <f t="shared" ref="J48:J1046" si="116">J47+1</f>
        <v>2</v>
      </c>
      <c r="K48" s="1">
        <v>0.0</v>
      </c>
    </row>
    <row r="49" ht="15.75" customHeight="1">
      <c r="A49" s="1">
        <f t="shared" si="113"/>
        <v>3</v>
      </c>
      <c r="B49" s="19">
        <v>0.733890311940457</v>
      </c>
      <c r="D49" s="1">
        <f t="shared" si="114"/>
        <v>3</v>
      </c>
      <c r="E49" s="1">
        <v>0.300559560380646</v>
      </c>
      <c r="G49" s="1">
        <f t="shared" si="115"/>
        <v>3</v>
      </c>
      <c r="H49" s="1">
        <v>0.0</v>
      </c>
      <c r="J49" s="1">
        <f t="shared" si="116"/>
        <v>3</v>
      </c>
      <c r="K49" s="1">
        <v>0.0</v>
      </c>
    </row>
    <row r="50" ht="15.75" customHeight="1">
      <c r="A50" s="1">
        <f t="shared" si="113"/>
        <v>4</v>
      </c>
      <c r="B50" s="19">
        <v>0.6390750396882774</v>
      </c>
      <c r="D50" s="1">
        <f t="shared" si="114"/>
        <v>4</v>
      </c>
      <c r="E50" s="1">
        <v>0.22369409695406745</v>
      </c>
      <c r="G50" s="1">
        <f t="shared" si="115"/>
        <v>4</v>
      </c>
      <c r="H50" s="1">
        <v>0.0</v>
      </c>
      <c r="J50" s="1">
        <f t="shared" si="116"/>
        <v>4</v>
      </c>
      <c r="K50" s="1">
        <v>0.0</v>
      </c>
    </row>
    <row r="51" ht="15.75" customHeight="1">
      <c r="A51" s="1">
        <f t="shared" si="113"/>
        <v>5</v>
      </c>
      <c r="B51" s="19">
        <v>0.5555606868328761</v>
      </c>
      <c r="D51" s="1">
        <f t="shared" si="114"/>
        <v>5</v>
      </c>
      <c r="E51" s="1">
        <v>0.2171878954112398</v>
      </c>
      <c r="G51" s="1">
        <f t="shared" si="115"/>
        <v>5</v>
      </c>
      <c r="H51" s="1">
        <v>1.0</v>
      </c>
      <c r="J51" s="1">
        <f t="shared" si="116"/>
        <v>5</v>
      </c>
      <c r="K51" s="1">
        <v>0.0</v>
      </c>
    </row>
    <row r="52" ht="15.75" customHeight="1">
      <c r="A52" s="1">
        <f t="shared" si="113"/>
        <v>6</v>
      </c>
      <c r="B52" s="19">
        <v>0.8227526376606615</v>
      </c>
      <c r="D52" s="1">
        <f t="shared" si="114"/>
        <v>6</v>
      </c>
      <c r="E52" s="1">
        <v>0.25658713915905573</v>
      </c>
      <c r="G52" s="1">
        <f t="shared" si="115"/>
        <v>6</v>
      </c>
      <c r="H52" s="1">
        <v>0.0</v>
      </c>
      <c r="J52" s="1">
        <f t="shared" si="116"/>
        <v>6</v>
      </c>
      <c r="K52" s="1">
        <v>0.0</v>
      </c>
    </row>
    <row r="53" ht="15.75" customHeight="1">
      <c r="A53" s="1">
        <f t="shared" si="113"/>
        <v>7</v>
      </c>
      <c r="B53" s="19">
        <v>0.41595657619300264</v>
      </c>
      <c r="D53" s="1">
        <f t="shared" si="114"/>
        <v>7</v>
      </c>
      <c r="E53" s="1">
        <v>0.3132012025516611</v>
      </c>
      <c r="G53" s="1">
        <f t="shared" si="115"/>
        <v>7</v>
      </c>
      <c r="H53" s="1">
        <v>0.0</v>
      </c>
      <c r="J53" s="1">
        <f t="shared" si="116"/>
        <v>7</v>
      </c>
      <c r="K53" s="1">
        <v>0.0</v>
      </c>
    </row>
    <row r="54" ht="15.75" customHeight="1">
      <c r="A54" s="1">
        <f t="shared" si="113"/>
        <v>8</v>
      </c>
      <c r="B54" s="19">
        <v>0.9656981699597051</v>
      </c>
      <c r="D54" s="1">
        <f t="shared" si="114"/>
        <v>8</v>
      </c>
      <c r="E54" s="1">
        <v>0.27105399015917636</v>
      </c>
      <c r="G54" s="1">
        <f t="shared" si="115"/>
        <v>8</v>
      </c>
      <c r="H54" s="1">
        <v>0.0</v>
      </c>
      <c r="J54" s="1">
        <f t="shared" si="116"/>
        <v>8</v>
      </c>
      <c r="K54" s="1">
        <v>0.0</v>
      </c>
    </row>
    <row r="55" ht="15.75" customHeight="1">
      <c r="A55" s="1">
        <f t="shared" si="113"/>
        <v>9</v>
      </c>
      <c r="B55" s="19">
        <v>1.1102757513316956</v>
      </c>
      <c r="D55" s="1">
        <f t="shared" si="114"/>
        <v>9</v>
      </c>
      <c r="E55" s="1">
        <v>0.3007005699377767</v>
      </c>
      <c r="G55" s="1">
        <f t="shared" si="115"/>
        <v>9</v>
      </c>
      <c r="H55" s="1">
        <v>0.0</v>
      </c>
      <c r="J55" s="1">
        <f t="shared" si="116"/>
        <v>9</v>
      </c>
      <c r="K55" s="1">
        <v>0.0</v>
      </c>
    </row>
    <row r="56" ht="15.75" customHeight="1">
      <c r="A56" s="1">
        <f t="shared" si="113"/>
        <v>10</v>
      </c>
      <c r="B56" s="19">
        <v>0.29456249432879267</v>
      </c>
      <c r="D56" s="1">
        <f t="shared" si="114"/>
        <v>10</v>
      </c>
      <c r="E56" s="1">
        <v>0.2711227387126993</v>
      </c>
      <c r="G56" s="1">
        <f t="shared" si="115"/>
        <v>10</v>
      </c>
      <c r="H56" s="1">
        <v>0.0</v>
      </c>
      <c r="J56" s="1">
        <f t="shared" si="116"/>
        <v>10</v>
      </c>
      <c r="K56" s="1">
        <v>0.0</v>
      </c>
    </row>
    <row r="57" ht="15.75" customHeight="1">
      <c r="A57" s="1">
        <f t="shared" si="113"/>
        <v>11</v>
      </c>
      <c r="B57" s="19">
        <v>0.9988280280323343</v>
      </c>
      <c r="D57" s="1">
        <f t="shared" si="114"/>
        <v>11</v>
      </c>
      <c r="E57" s="1">
        <v>0.3813491986077524</v>
      </c>
      <c r="G57" s="1">
        <f t="shared" si="115"/>
        <v>11</v>
      </c>
      <c r="H57" s="1">
        <v>0.0</v>
      </c>
      <c r="J57" s="1">
        <f t="shared" si="116"/>
        <v>11</v>
      </c>
      <c r="K57" s="1">
        <v>0.0</v>
      </c>
    </row>
    <row r="58" ht="15.75" customHeight="1">
      <c r="A58" s="1">
        <f t="shared" si="113"/>
        <v>12</v>
      </c>
      <c r="B58" s="19">
        <v>1.5183396673699003</v>
      </c>
      <c r="D58" s="1">
        <f t="shared" si="114"/>
        <v>12</v>
      </c>
      <c r="E58" s="1">
        <v>0.2050108808765652</v>
      </c>
      <c r="G58" s="1">
        <f t="shared" si="115"/>
        <v>12</v>
      </c>
      <c r="H58" s="1">
        <v>0.0</v>
      </c>
      <c r="J58" s="1">
        <f t="shared" si="116"/>
        <v>12</v>
      </c>
      <c r="K58" s="1">
        <v>0.0</v>
      </c>
    </row>
    <row r="59" ht="15.75" customHeight="1">
      <c r="A59" s="1">
        <f t="shared" si="113"/>
        <v>13</v>
      </c>
      <c r="B59" s="19">
        <v>0.7991601616157568</v>
      </c>
      <c r="D59" s="1">
        <f t="shared" si="114"/>
        <v>13</v>
      </c>
      <c r="E59" s="1">
        <v>0.1961881441149665</v>
      </c>
      <c r="G59" s="1">
        <f t="shared" si="115"/>
        <v>13</v>
      </c>
      <c r="H59" s="1">
        <v>0.0</v>
      </c>
      <c r="J59" s="1">
        <f t="shared" si="116"/>
        <v>13</v>
      </c>
      <c r="K59" s="1">
        <v>0.0</v>
      </c>
    </row>
    <row r="60" ht="15.75" customHeight="1">
      <c r="A60" s="1">
        <f t="shared" si="113"/>
        <v>14</v>
      </c>
      <c r="B60" s="19">
        <v>0.28143429703396317</v>
      </c>
      <c r="D60" s="1">
        <f t="shared" si="114"/>
        <v>14</v>
      </c>
      <c r="E60" s="1">
        <v>0.41621369837421374</v>
      </c>
      <c r="G60" s="1">
        <f t="shared" si="115"/>
        <v>14</v>
      </c>
      <c r="H60" s="1">
        <v>0.0</v>
      </c>
      <c r="J60" s="1">
        <f t="shared" si="116"/>
        <v>14</v>
      </c>
      <c r="K60" s="1">
        <v>0.0</v>
      </c>
    </row>
    <row r="61" ht="15.75" customHeight="1">
      <c r="A61" s="1">
        <f t="shared" si="113"/>
        <v>15</v>
      </c>
      <c r="B61" s="19">
        <v>1.0012972364228303</v>
      </c>
      <c r="D61" s="1">
        <f t="shared" si="114"/>
        <v>15</v>
      </c>
      <c r="E61" s="1">
        <v>0.2719491015721951</v>
      </c>
      <c r="G61" s="1">
        <f t="shared" si="115"/>
        <v>15</v>
      </c>
      <c r="H61" s="1">
        <v>0.0</v>
      </c>
      <c r="J61" s="1">
        <f t="shared" si="116"/>
        <v>15</v>
      </c>
      <c r="K61" s="1">
        <v>0.0</v>
      </c>
    </row>
    <row r="62" ht="15.75" customHeight="1">
      <c r="A62" s="1">
        <f t="shared" si="113"/>
        <v>16</v>
      </c>
      <c r="B62" s="19">
        <v>0.55671948732737</v>
      </c>
      <c r="D62" s="1">
        <f t="shared" si="114"/>
        <v>16</v>
      </c>
      <c r="E62" s="1">
        <v>0.01691334241043549</v>
      </c>
      <c r="G62" s="1">
        <f t="shared" si="115"/>
        <v>16</v>
      </c>
      <c r="H62" s="1">
        <v>0.0</v>
      </c>
      <c r="J62" s="1">
        <f t="shared" si="116"/>
        <v>16</v>
      </c>
      <c r="K62" s="1">
        <v>0.0</v>
      </c>
    </row>
    <row r="63" ht="15.75" customHeight="1">
      <c r="A63" s="1">
        <f t="shared" si="113"/>
        <v>17</v>
      </c>
      <c r="B63" s="19">
        <v>0.2704230775647726</v>
      </c>
      <c r="D63" s="1">
        <f t="shared" si="114"/>
        <v>17</v>
      </c>
      <c r="E63" s="1">
        <v>0.3100501138450122</v>
      </c>
      <c r="G63" s="1">
        <f t="shared" si="115"/>
        <v>17</v>
      </c>
      <c r="H63" s="1">
        <v>1.0</v>
      </c>
      <c r="J63" s="1">
        <f t="shared" si="116"/>
        <v>17</v>
      </c>
      <c r="K63" s="1">
        <v>0.0</v>
      </c>
    </row>
    <row r="64" ht="15.75" customHeight="1">
      <c r="A64" s="1">
        <f t="shared" si="113"/>
        <v>18</v>
      </c>
      <c r="B64" s="19">
        <v>1.1445210404931538</v>
      </c>
      <c r="D64" s="1">
        <f t="shared" si="114"/>
        <v>18</v>
      </c>
      <c r="E64" s="1">
        <v>0.2705778156841464</v>
      </c>
      <c r="G64" s="1">
        <f t="shared" si="115"/>
        <v>18</v>
      </c>
      <c r="H64" s="1">
        <v>0.0</v>
      </c>
      <c r="J64" s="1">
        <f t="shared" si="116"/>
        <v>18</v>
      </c>
      <c r="K64" s="1">
        <v>0.0</v>
      </c>
    </row>
    <row r="65" ht="15.75" customHeight="1">
      <c r="A65" s="1">
        <f t="shared" si="113"/>
        <v>19</v>
      </c>
      <c r="B65" s="19">
        <v>1.188734075048742</v>
      </c>
      <c r="D65" s="1">
        <f t="shared" si="114"/>
        <v>19</v>
      </c>
      <c r="E65" s="1">
        <v>0.15446402528851588</v>
      </c>
      <c r="G65" s="1">
        <f t="shared" si="115"/>
        <v>19</v>
      </c>
      <c r="H65" s="1">
        <v>0.0</v>
      </c>
      <c r="J65" s="1">
        <f t="shared" si="116"/>
        <v>19</v>
      </c>
      <c r="K65" s="1">
        <v>0.0</v>
      </c>
    </row>
    <row r="66" ht="15.75" customHeight="1">
      <c r="A66" s="1">
        <f t="shared" si="113"/>
        <v>20</v>
      </c>
      <c r="B66" s="19">
        <v>0.20627496095528397</v>
      </c>
      <c r="D66" s="1">
        <f t="shared" si="114"/>
        <v>20</v>
      </c>
      <c r="E66" s="1">
        <v>0.30202897989203475</v>
      </c>
      <c r="G66" s="1">
        <f t="shared" si="115"/>
        <v>20</v>
      </c>
      <c r="H66" s="1">
        <v>1.0</v>
      </c>
      <c r="J66" s="1">
        <f t="shared" si="116"/>
        <v>20</v>
      </c>
      <c r="K66" s="1">
        <v>0.0</v>
      </c>
    </row>
    <row r="67" ht="15.75" customHeight="1">
      <c r="A67" s="1">
        <f t="shared" si="113"/>
        <v>21</v>
      </c>
      <c r="B67" s="19">
        <v>1.1387245939920798</v>
      </c>
      <c r="D67" s="1">
        <f t="shared" si="114"/>
        <v>21</v>
      </c>
      <c r="E67" s="1">
        <v>0.2153932976950697</v>
      </c>
      <c r="G67" s="1">
        <f t="shared" si="115"/>
        <v>21</v>
      </c>
      <c r="H67" s="1">
        <v>0.0</v>
      </c>
      <c r="J67" s="1">
        <f t="shared" si="116"/>
        <v>21</v>
      </c>
      <c r="K67" s="1">
        <v>0.0</v>
      </c>
    </row>
    <row r="68" ht="15.75" customHeight="1">
      <c r="A68" s="1">
        <f t="shared" si="113"/>
        <v>22</v>
      </c>
      <c r="B68" s="19">
        <v>0.39750879243841164</v>
      </c>
      <c r="D68" s="1">
        <f t="shared" si="114"/>
        <v>22</v>
      </c>
      <c r="E68" s="1">
        <v>0.3550292427890988</v>
      </c>
      <c r="G68" s="1">
        <f t="shared" si="115"/>
        <v>22</v>
      </c>
      <c r="H68" s="1">
        <v>0.0</v>
      </c>
      <c r="J68" s="1">
        <f t="shared" si="116"/>
        <v>22</v>
      </c>
      <c r="K68" s="1">
        <v>0.0</v>
      </c>
    </row>
    <row r="69" ht="15.75" customHeight="1">
      <c r="A69" s="1">
        <f t="shared" si="113"/>
        <v>23</v>
      </c>
      <c r="B69" s="19">
        <v>0.6478591379091585</v>
      </c>
      <c r="D69" s="1">
        <f t="shared" si="114"/>
        <v>23</v>
      </c>
      <c r="E69" s="1">
        <v>0.32534818711277397</v>
      </c>
      <c r="G69" s="1">
        <f t="shared" si="115"/>
        <v>23</v>
      </c>
      <c r="H69" s="1">
        <v>1.0</v>
      </c>
      <c r="J69" s="1">
        <f t="shared" si="116"/>
        <v>23</v>
      </c>
      <c r="K69" s="1">
        <v>0.0</v>
      </c>
    </row>
    <row r="70" ht="15.75" customHeight="1">
      <c r="A70" s="1">
        <f t="shared" si="113"/>
        <v>24</v>
      </c>
      <c r="B70" s="19">
        <v>0.6924946118542485</v>
      </c>
      <c r="D70" s="1">
        <f t="shared" si="114"/>
        <v>24</v>
      </c>
      <c r="E70" s="1">
        <v>0.27183062502776106</v>
      </c>
      <c r="G70" s="1">
        <f t="shared" si="115"/>
        <v>24</v>
      </c>
      <c r="H70" s="1">
        <v>0.0</v>
      </c>
      <c r="J70" s="1">
        <f t="shared" si="116"/>
        <v>24</v>
      </c>
      <c r="K70" s="1">
        <v>0.0</v>
      </c>
    </row>
    <row r="71" ht="15.75" customHeight="1">
      <c r="A71" s="1">
        <f t="shared" si="113"/>
        <v>25</v>
      </c>
      <c r="B71" s="19">
        <v>0.9083568290644164</v>
      </c>
      <c r="D71" s="1">
        <f t="shared" si="114"/>
        <v>25</v>
      </c>
      <c r="E71" s="1">
        <v>0.18960928286541964</v>
      </c>
      <c r="G71" s="1">
        <f t="shared" si="115"/>
        <v>25</v>
      </c>
      <c r="H71" s="1">
        <v>1.0</v>
      </c>
      <c r="J71" s="1">
        <f t="shared" si="116"/>
        <v>25</v>
      </c>
      <c r="K71" s="1">
        <v>0.0</v>
      </c>
    </row>
    <row r="72" ht="15.75" customHeight="1">
      <c r="A72" s="1">
        <f t="shared" si="113"/>
        <v>26</v>
      </c>
      <c r="B72" s="19">
        <v>0.6957976545394294</v>
      </c>
      <c r="D72" s="1">
        <f t="shared" si="114"/>
        <v>26</v>
      </c>
      <c r="E72" s="1">
        <v>0.2993376053514179</v>
      </c>
      <c r="G72" s="1">
        <f t="shared" si="115"/>
        <v>26</v>
      </c>
      <c r="H72" s="1">
        <v>0.0</v>
      </c>
      <c r="J72" s="1">
        <f t="shared" si="116"/>
        <v>26</v>
      </c>
      <c r="K72" s="1">
        <v>1.0</v>
      </c>
    </row>
    <row r="73" ht="15.75" customHeight="1">
      <c r="A73" s="1">
        <f t="shared" si="113"/>
        <v>27</v>
      </c>
      <c r="B73" s="19">
        <v>0.9196109307264259</v>
      </c>
      <c r="D73" s="1">
        <f t="shared" si="114"/>
        <v>27</v>
      </c>
      <c r="E73" s="1">
        <v>0.23495732055224094</v>
      </c>
      <c r="G73" s="1">
        <f t="shared" si="115"/>
        <v>27</v>
      </c>
      <c r="H73" s="1">
        <v>0.0</v>
      </c>
      <c r="J73" s="1">
        <f t="shared" si="116"/>
        <v>27</v>
      </c>
      <c r="K73" s="1">
        <v>1.0</v>
      </c>
    </row>
    <row r="74" ht="15.75" customHeight="1">
      <c r="A74" s="1">
        <f t="shared" si="113"/>
        <v>28</v>
      </c>
      <c r="B74" s="19">
        <v>0.5054243256452072</v>
      </c>
      <c r="D74" s="1">
        <f t="shared" si="114"/>
        <v>28</v>
      </c>
      <c r="E74" s="1">
        <v>0.17926097973402416</v>
      </c>
      <c r="G74" s="1">
        <f t="shared" si="115"/>
        <v>28</v>
      </c>
      <c r="H74" s="1">
        <v>0.0</v>
      </c>
      <c r="J74" s="1">
        <f t="shared" si="116"/>
        <v>28</v>
      </c>
      <c r="K74" s="1">
        <v>0.0</v>
      </c>
    </row>
    <row r="75" ht="15.75" customHeight="1">
      <c r="A75" s="1">
        <f t="shared" si="113"/>
        <v>29</v>
      </c>
      <c r="B75" s="19">
        <v>0.648465574294498</v>
      </c>
      <c r="D75" s="1">
        <f t="shared" si="114"/>
        <v>29</v>
      </c>
      <c r="E75" s="1">
        <v>0.3222716872440077</v>
      </c>
      <c r="G75" s="1">
        <f t="shared" si="115"/>
        <v>29</v>
      </c>
      <c r="H75" s="1">
        <v>0.0</v>
      </c>
      <c r="J75" s="1">
        <f t="shared" si="116"/>
        <v>29</v>
      </c>
      <c r="K75" s="1">
        <v>0.0</v>
      </c>
    </row>
    <row r="76" ht="15.75" customHeight="1">
      <c r="A76" s="1">
        <f t="shared" si="113"/>
        <v>30</v>
      </c>
      <c r="B76" s="19">
        <v>0.7620488642819095</v>
      </c>
      <c r="D76" s="1">
        <f t="shared" si="114"/>
        <v>30</v>
      </c>
      <c r="E76" s="1">
        <v>0.18001503172113445</v>
      </c>
      <c r="G76" s="1">
        <f t="shared" si="115"/>
        <v>30</v>
      </c>
      <c r="H76" s="1">
        <v>0.0</v>
      </c>
      <c r="J76" s="1">
        <f t="shared" si="116"/>
        <v>30</v>
      </c>
      <c r="K76" s="1">
        <v>0.0</v>
      </c>
    </row>
    <row r="77" ht="15.75" customHeight="1">
      <c r="A77" s="1">
        <f t="shared" si="113"/>
        <v>31</v>
      </c>
      <c r="B77" s="19">
        <v>0.515275019535109</v>
      </c>
      <c r="D77" s="1">
        <f t="shared" si="114"/>
        <v>31</v>
      </c>
      <c r="E77" s="1">
        <v>0.32449527581017285</v>
      </c>
      <c r="G77" s="1">
        <f t="shared" si="115"/>
        <v>31</v>
      </c>
      <c r="H77" s="1">
        <v>1.0</v>
      </c>
      <c r="J77" s="1">
        <f t="shared" si="116"/>
        <v>31</v>
      </c>
      <c r="K77" s="1">
        <v>0.0</v>
      </c>
    </row>
    <row r="78" ht="15.75" customHeight="1">
      <c r="A78" s="1">
        <f t="shared" si="113"/>
        <v>32</v>
      </c>
      <c r="B78" s="19">
        <v>0.6066625155330431</v>
      </c>
      <c r="D78" s="1">
        <f t="shared" si="114"/>
        <v>32</v>
      </c>
      <c r="E78" s="1">
        <v>0.23230141180433891</v>
      </c>
      <c r="G78" s="1">
        <f t="shared" si="115"/>
        <v>32</v>
      </c>
      <c r="H78" s="1">
        <v>0.0</v>
      </c>
      <c r="J78" s="1">
        <f t="shared" si="116"/>
        <v>32</v>
      </c>
      <c r="K78" s="1">
        <v>0.0</v>
      </c>
    </row>
    <row r="79" ht="15.75" customHeight="1">
      <c r="A79" s="1">
        <f t="shared" si="113"/>
        <v>33</v>
      </c>
      <c r="B79" s="19">
        <v>0.6607005556676439</v>
      </c>
      <c r="D79" s="1">
        <f t="shared" si="114"/>
        <v>33</v>
      </c>
      <c r="E79" s="1">
        <v>0.25793803400231324</v>
      </c>
      <c r="G79" s="1">
        <f t="shared" si="115"/>
        <v>33</v>
      </c>
      <c r="H79" s="1">
        <v>0.0</v>
      </c>
      <c r="J79" s="1">
        <f t="shared" si="116"/>
        <v>33</v>
      </c>
      <c r="K79" s="1">
        <v>0.0</v>
      </c>
    </row>
    <row r="80" ht="15.75" customHeight="1">
      <c r="A80" s="1">
        <f t="shared" si="113"/>
        <v>34</v>
      </c>
      <c r="B80" s="19">
        <v>0.19720611448297032</v>
      </c>
      <c r="D80" s="1">
        <f t="shared" si="114"/>
        <v>34</v>
      </c>
      <c r="E80" s="1">
        <v>0.16973482817817304</v>
      </c>
      <c r="G80" s="1">
        <f t="shared" si="115"/>
        <v>34</v>
      </c>
      <c r="H80" s="1">
        <v>0.0</v>
      </c>
      <c r="J80" s="1">
        <f t="shared" si="116"/>
        <v>34</v>
      </c>
      <c r="K80" s="1">
        <v>0.0</v>
      </c>
    </row>
    <row r="81" ht="15.75" customHeight="1">
      <c r="A81" s="1">
        <f t="shared" si="113"/>
        <v>35</v>
      </c>
      <c r="B81" s="19">
        <v>0.8690097817609422</v>
      </c>
      <c r="D81" s="1">
        <f t="shared" si="114"/>
        <v>35</v>
      </c>
      <c r="E81" s="1">
        <v>0.28574804981298285</v>
      </c>
      <c r="G81" s="1">
        <f t="shared" si="115"/>
        <v>35</v>
      </c>
      <c r="H81" s="1">
        <v>0.0</v>
      </c>
      <c r="J81" s="1">
        <f t="shared" si="116"/>
        <v>35</v>
      </c>
      <c r="K81" s="1">
        <v>0.0</v>
      </c>
    </row>
    <row r="82" ht="15.75" customHeight="1">
      <c r="A82" s="1">
        <f t="shared" si="113"/>
        <v>36</v>
      </c>
      <c r="B82" s="19">
        <v>1.2562321878465108</v>
      </c>
      <c r="D82" s="1">
        <f t="shared" si="114"/>
        <v>36</v>
      </c>
      <c r="E82" s="1">
        <v>-0.08736458428484262</v>
      </c>
      <c r="G82" s="1">
        <f t="shared" si="115"/>
        <v>36</v>
      </c>
      <c r="H82" s="1">
        <v>0.0</v>
      </c>
      <c r="J82" s="1">
        <f t="shared" si="116"/>
        <v>36</v>
      </c>
      <c r="K82" s="1">
        <v>0.0</v>
      </c>
    </row>
    <row r="83" ht="15.75" customHeight="1">
      <c r="A83" s="1">
        <f t="shared" si="113"/>
        <v>37</v>
      </c>
      <c r="B83" s="19">
        <v>0.8530656169263843</v>
      </c>
      <c r="D83" s="1">
        <f t="shared" si="114"/>
        <v>37</v>
      </c>
      <c r="E83" s="1">
        <v>0.2499317657744457</v>
      </c>
      <c r="G83" s="1">
        <f t="shared" si="115"/>
        <v>37</v>
      </c>
      <c r="H83" s="1">
        <v>0.0</v>
      </c>
      <c r="J83" s="1">
        <f t="shared" si="116"/>
        <v>37</v>
      </c>
      <c r="K83" s="1">
        <v>0.0</v>
      </c>
    </row>
    <row r="84" ht="15.75" customHeight="1">
      <c r="A84" s="1">
        <f t="shared" si="113"/>
        <v>38</v>
      </c>
      <c r="B84" s="19">
        <v>1.4665502289132275</v>
      </c>
      <c r="D84" s="1">
        <f t="shared" si="114"/>
        <v>38</v>
      </c>
      <c r="E84" s="1">
        <v>0.1478614987164361</v>
      </c>
      <c r="G84" s="1">
        <f t="shared" si="115"/>
        <v>38</v>
      </c>
      <c r="H84" s="1">
        <v>1.0</v>
      </c>
      <c r="J84" s="1">
        <f t="shared" si="116"/>
        <v>38</v>
      </c>
      <c r="K84" s="1">
        <v>0.0</v>
      </c>
    </row>
    <row r="85" ht="15.75" customHeight="1">
      <c r="A85" s="1">
        <f t="shared" si="113"/>
        <v>39</v>
      </c>
      <c r="B85" s="19">
        <v>0.930395141178343</v>
      </c>
      <c r="D85" s="1">
        <f t="shared" si="114"/>
        <v>39</v>
      </c>
      <c r="E85" s="1">
        <v>0.3205705745754798</v>
      </c>
      <c r="G85" s="1">
        <f t="shared" si="115"/>
        <v>39</v>
      </c>
      <c r="H85" s="1">
        <v>1.0</v>
      </c>
      <c r="J85" s="1">
        <f t="shared" si="116"/>
        <v>39</v>
      </c>
      <c r="K85" s="1">
        <v>0.0</v>
      </c>
    </row>
    <row r="86" ht="15.75" customHeight="1">
      <c r="A86" s="1">
        <f t="shared" si="113"/>
        <v>40</v>
      </c>
      <c r="B86" s="19">
        <v>0.332404681240831</v>
      </c>
      <c r="D86" s="1">
        <f t="shared" si="114"/>
        <v>40</v>
      </c>
      <c r="E86" s="1">
        <v>0.22539830693819876</v>
      </c>
      <c r="G86" s="1">
        <f t="shared" si="115"/>
        <v>40</v>
      </c>
      <c r="H86" s="1">
        <v>0.0</v>
      </c>
      <c r="J86" s="1">
        <f t="shared" si="116"/>
        <v>40</v>
      </c>
      <c r="K86" s="1">
        <v>0.0</v>
      </c>
    </row>
    <row r="87" ht="15.75" customHeight="1">
      <c r="A87" s="1">
        <f t="shared" si="113"/>
        <v>41</v>
      </c>
      <c r="B87" s="19">
        <v>0.7346823986390417</v>
      </c>
      <c r="D87" s="1">
        <f t="shared" si="114"/>
        <v>41</v>
      </c>
      <c r="E87" s="1">
        <v>0.2780974728679248</v>
      </c>
      <c r="G87" s="1">
        <f t="shared" si="115"/>
        <v>41</v>
      </c>
      <c r="H87" s="1">
        <v>0.0</v>
      </c>
      <c r="J87" s="1">
        <f t="shared" si="116"/>
        <v>41</v>
      </c>
      <c r="K87" s="1">
        <v>0.0</v>
      </c>
    </row>
    <row r="88" ht="15.75" customHeight="1">
      <c r="A88" s="1">
        <f t="shared" si="113"/>
        <v>42</v>
      </c>
      <c r="B88" s="19">
        <v>1.266915585995566</v>
      </c>
      <c r="D88" s="1">
        <f t="shared" si="114"/>
        <v>42</v>
      </c>
      <c r="E88" s="1">
        <v>0.20324345664489735</v>
      </c>
      <c r="G88" s="1">
        <f t="shared" si="115"/>
        <v>42</v>
      </c>
      <c r="H88" s="1">
        <v>0.0</v>
      </c>
      <c r="J88" s="1">
        <f t="shared" si="116"/>
        <v>42</v>
      </c>
      <c r="K88" s="1">
        <v>0.0</v>
      </c>
    </row>
    <row r="89" ht="15.75" customHeight="1">
      <c r="A89" s="1">
        <f t="shared" si="113"/>
        <v>43</v>
      </c>
      <c r="B89" s="19">
        <v>0.622212442790895</v>
      </c>
      <c r="D89" s="1">
        <f t="shared" si="114"/>
        <v>43</v>
      </c>
      <c r="E89" s="1">
        <v>0.3019533354165573</v>
      </c>
      <c r="G89" s="1">
        <f t="shared" si="115"/>
        <v>43</v>
      </c>
      <c r="H89" s="1">
        <v>0.0</v>
      </c>
      <c r="J89" s="1">
        <f t="shared" si="116"/>
        <v>43</v>
      </c>
      <c r="K89" s="1">
        <v>0.0</v>
      </c>
    </row>
    <row r="90" ht="15.75" customHeight="1">
      <c r="A90" s="1">
        <f t="shared" si="113"/>
        <v>44</v>
      </c>
      <c r="B90" s="19">
        <v>1.3995019311792207</v>
      </c>
      <c r="D90" s="1">
        <f t="shared" si="114"/>
        <v>44</v>
      </c>
      <c r="E90" s="1">
        <v>0.147636344955908</v>
      </c>
      <c r="G90" s="1">
        <f t="shared" si="115"/>
        <v>44</v>
      </c>
      <c r="H90" s="1">
        <v>0.0</v>
      </c>
      <c r="J90" s="1">
        <f t="shared" si="116"/>
        <v>44</v>
      </c>
      <c r="K90" s="1">
        <v>0.0</v>
      </c>
    </row>
    <row r="91" ht="15.75" customHeight="1">
      <c r="A91" s="1">
        <f t="shared" si="113"/>
        <v>45</v>
      </c>
      <c r="B91" s="19">
        <v>0.9632364110295719</v>
      </c>
      <c r="D91" s="1">
        <f t="shared" si="114"/>
        <v>45</v>
      </c>
      <c r="E91" s="1">
        <v>0.2520355828508031</v>
      </c>
      <c r="G91" s="1">
        <f t="shared" si="115"/>
        <v>45</v>
      </c>
      <c r="H91" s="1">
        <v>0.0</v>
      </c>
      <c r="J91" s="1">
        <f t="shared" si="116"/>
        <v>45</v>
      </c>
      <c r="K91" s="1">
        <v>0.0</v>
      </c>
    </row>
    <row r="92" ht="15.75" customHeight="1">
      <c r="A92" s="1">
        <f t="shared" si="113"/>
        <v>46</v>
      </c>
      <c r="B92" s="19">
        <v>0.8919467524465918</v>
      </c>
      <c r="D92" s="1">
        <f t="shared" si="114"/>
        <v>46</v>
      </c>
      <c r="E92" s="1">
        <v>0.15354061973996702</v>
      </c>
      <c r="G92" s="1">
        <f t="shared" si="115"/>
        <v>46</v>
      </c>
      <c r="H92" s="1">
        <v>0.0</v>
      </c>
      <c r="J92" s="1">
        <f t="shared" si="116"/>
        <v>46</v>
      </c>
      <c r="K92" s="1">
        <v>0.0</v>
      </c>
    </row>
    <row r="93" ht="15.75" customHeight="1">
      <c r="A93" s="1">
        <f t="shared" si="113"/>
        <v>47</v>
      </c>
      <c r="B93" s="19">
        <v>1.231137418028168</v>
      </c>
      <c r="D93" s="1">
        <f t="shared" si="114"/>
        <v>47</v>
      </c>
      <c r="E93" s="1">
        <v>0.3514870273954015</v>
      </c>
      <c r="G93" s="1">
        <f t="shared" si="115"/>
        <v>47</v>
      </c>
      <c r="H93" s="1">
        <v>0.0</v>
      </c>
      <c r="J93" s="1">
        <f t="shared" si="116"/>
        <v>47</v>
      </c>
      <c r="K93" s="1">
        <v>0.0</v>
      </c>
    </row>
    <row r="94" ht="15.75" customHeight="1">
      <c r="A94" s="1">
        <f t="shared" si="113"/>
        <v>48</v>
      </c>
      <c r="B94" s="19">
        <v>0.7925772775102908</v>
      </c>
      <c r="D94" s="1">
        <f t="shared" si="114"/>
        <v>48</v>
      </c>
      <c r="E94" s="1">
        <v>0.24270594726136663</v>
      </c>
      <c r="G94" s="1">
        <f t="shared" si="115"/>
        <v>48</v>
      </c>
      <c r="H94" s="1">
        <v>0.0</v>
      </c>
      <c r="J94" s="1">
        <f t="shared" si="116"/>
        <v>48</v>
      </c>
      <c r="K94" s="1">
        <v>0.0</v>
      </c>
    </row>
    <row r="95" ht="15.75" customHeight="1">
      <c r="A95" s="1">
        <f t="shared" si="113"/>
        <v>49</v>
      </c>
      <c r="B95" s="19">
        <v>1.2101205949262168</v>
      </c>
      <c r="D95" s="1">
        <f t="shared" si="114"/>
        <v>49</v>
      </c>
      <c r="E95" s="1">
        <v>0.28319266646299207</v>
      </c>
      <c r="G95" s="1">
        <f t="shared" si="115"/>
        <v>49</v>
      </c>
      <c r="H95" s="1">
        <v>1.0</v>
      </c>
      <c r="J95" s="1">
        <f t="shared" si="116"/>
        <v>49</v>
      </c>
      <c r="K95" s="1">
        <v>0.0</v>
      </c>
    </row>
    <row r="96" ht="15.75" customHeight="1">
      <c r="A96" s="1">
        <f t="shared" si="113"/>
        <v>50</v>
      </c>
      <c r="B96" s="19">
        <v>0.9292767800168654</v>
      </c>
      <c r="D96" s="1">
        <f t="shared" si="114"/>
        <v>50</v>
      </c>
      <c r="E96" s="1">
        <v>0.20108875695906808</v>
      </c>
      <c r="G96" s="1">
        <f t="shared" si="115"/>
        <v>50</v>
      </c>
      <c r="H96" s="1">
        <v>0.0</v>
      </c>
      <c r="J96" s="1">
        <f t="shared" si="116"/>
        <v>50</v>
      </c>
      <c r="K96" s="1">
        <v>0.0</v>
      </c>
    </row>
    <row r="97" ht="15.75" customHeight="1">
      <c r="A97" s="1">
        <f t="shared" si="113"/>
        <v>51</v>
      </c>
      <c r="B97" s="19">
        <v>0.8195280829892609</v>
      </c>
      <c r="D97" s="1">
        <f t="shared" si="114"/>
        <v>51</v>
      </c>
      <c r="E97" s="1">
        <v>0.2551156907296337</v>
      </c>
      <c r="G97" s="1">
        <f t="shared" si="115"/>
        <v>51</v>
      </c>
      <c r="H97" s="1">
        <v>0.0</v>
      </c>
      <c r="J97" s="1">
        <f t="shared" si="116"/>
        <v>51</v>
      </c>
      <c r="K97" s="1">
        <v>0.0</v>
      </c>
    </row>
    <row r="98" ht="15.75" customHeight="1">
      <c r="A98" s="1">
        <f t="shared" si="113"/>
        <v>52</v>
      </c>
      <c r="B98" s="19">
        <v>0.5886488590442628</v>
      </c>
      <c r="D98" s="1">
        <f t="shared" si="114"/>
        <v>52</v>
      </c>
      <c r="E98" s="1">
        <v>0.31189040471525864</v>
      </c>
      <c r="G98" s="1">
        <f t="shared" si="115"/>
        <v>52</v>
      </c>
      <c r="H98" s="1">
        <v>1.0</v>
      </c>
      <c r="J98" s="1">
        <f t="shared" si="116"/>
        <v>52</v>
      </c>
      <c r="K98" s="1">
        <v>0.0</v>
      </c>
    </row>
    <row r="99" ht="15.75" customHeight="1">
      <c r="A99" s="1">
        <f t="shared" si="113"/>
        <v>53</v>
      </c>
      <c r="B99" s="19">
        <v>0.8982177342210473</v>
      </c>
      <c r="D99" s="1">
        <f t="shared" si="114"/>
        <v>53</v>
      </c>
      <c r="E99" s="1">
        <v>0.232463735023071</v>
      </c>
      <c r="G99" s="1">
        <f t="shared" si="115"/>
        <v>53</v>
      </c>
      <c r="H99" s="1">
        <v>0.0</v>
      </c>
      <c r="J99" s="1">
        <f t="shared" si="116"/>
        <v>53</v>
      </c>
      <c r="K99" s="1">
        <v>0.0</v>
      </c>
    </row>
    <row r="100" ht="15.75" customHeight="1">
      <c r="A100" s="1">
        <f t="shared" si="113"/>
        <v>54</v>
      </c>
      <c r="B100" s="19">
        <v>0.1508443207158866</v>
      </c>
      <c r="D100" s="1">
        <f t="shared" si="114"/>
        <v>54</v>
      </c>
      <c r="E100" s="1">
        <v>0.1473905876956209</v>
      </c>
      <c r="G100" s="1">
        <f t="shared" si="115"/>
        <v>54</v>
      </c>
      <c r="H100" s="1">
        <v>1.0</v>
      </c>
      <c r="J100" s="1">
        <f t="shared" si="116"/>
        <v>54</v>
      </c>
      <c r="K100" s="1">
        <v>0.0</v>
      </c>
    </row>
    <row r="101" ht="15.75" customHeight="1">
      <c r="A101" s="1">
        <f t="shared" si="113"/>
        <v>55</v>
      </c>
      <c r="B101" s="19">
        <v>1.190804507579061</v>
      </c>
      <c r="D101" s="1">
        <f t="shared" si="114"/>
        <v>55</v>
      </c>
      <c r="E101" s="1">
        <v>0.21233395274511505</v>
      </c>
      <c r="G101" s="1">
        <f t="shared" si="115"/>
        <v>55</v>
      </c>
      <c r="H101" s="1">
        <v>0.0</v>
      </c>
      <c r="J101" s="1">
        <f t="shared" si="116"/>
        <v>55</v>
      </c>
      <c r="K101" s="1">
        <v>0.0</v>
      </c>
    </row>
    <row r="102" ht="15.75" customHeight="1">
      <c r="A102" s="1">
        <f t="shared" si="113"/>
        <v>56</v>
      </c>
      <c r="B102" s="19">
        <v>0.7645677942721352</v>
      </c>
      <c r="D102" s="1">
        <f t="shared" si="114"/>
        <v>56</v>
      </c>
      <c r="E102" s="1">
        <v>0.22420765474065135</v>
      </c>
      <c r="G102" s="1">
        <f t="shared" si="115"/>
        <v>56</v>
      </c>
      <c r="H102" s="1">
        <v>1.0</v>
      </c>
      <c r="J102" s="1">
        <f t="shared" si="116"/>
        <v>56</v>
      </c>
      <c r="K102" s="1">
        <v>0.0</v>
      </c>
    </row>
    <row r="103" ht="15.75" customHeight="1">
      <c r="A103" s="1">
        <f t="shared" si="113"/>
        <v>57</v>
      </c>
      <c r="B103" s="19">
        <v>0.700231448837268</v>
      </c>
      <c r="D103" s="1">
        <f t="shared" si="114"/>
        <v>57</v>
      </c>
      <c r="E103" s="1">
        <v>0.14408961630095063</v>
      </c>
      <c r="G103" s="1">
        <f t="shared" si="115"/>
        <v>57</v>
      </c>
      <c r="H103" s="1">
        <v>1.0</v>
      </c>
      <c r="J103" s="1">
        <f t="shared" si="116"/>
        <v>57</v>
      </c>
      <c r="K103" s="1">
        <v>0.0</v>
      </c>
    </row>
    <row r="104" ht="15.75" customHeight="1">
      <c r="A104" s="1">
        <f t="shared" si="113"/>
        <v>58</v>
      </c>
      <c r="B104" s="19">
        <v>1.342891311148974</v>
      </c>
      <c r="D104" s="1">
        <f t="shared" si="114"/>
        <v>58</v>
      </c>
      <c r="E104" s="1">
        <v>0.42098202010236624</v>
      </c>
      <c r="G104" s="1">
        <f t="shared" si="115"/>
        <v>58</v>
      </c>
      <c r="H104" s="1">
        <v>0.0</v>
      </c>
      <c r="J104" s="1">
        <f t="shared" si="116"/>
        <v>58</v>
      </c>
      <c r="K104" s="1">
        <v>0.0</v>
      </c>
    </row>
    <row r="105" ht="15.75" customHeight="1">
      <c r="A105" s="1">
        <f t="shared" si="113"/>
        <v>59</v>
      </c>
      <c r="B105" s="19">
        <v>0.8911614474212972</v>
      </c>
      <c r="D105" s="1">
        <f t="shared" si="114"/>
        <v>59</v>
      </c>
      <c r="E105" s="1">
        <v>0.2684637549067363</v>
      </c>
      <c r="G105" s="1">
        <f t="shared" si="115"/>
        <v>59</v>
      </c>
      <c r="H105" s="1">
        <v>0.0</v>
      </c>
      <c r="J105" s="1">
        <f t="shared" si="116"/>
        <v>59</v>
      </c>
      <c r="K105" s="1">
        <v>0.0</v>
      </c>
    </row>
    <row r="106" ht="15.75" customHeight="1">
      <c r="A106" s="1">
        <f t="shared" si="113"/>
        <v>60</v>
      </c>
      <c r="B106" s="19">
        <v>0.22679486542595462</v>
      </c>
      <c r="D106" s="1">
        <f t="shared" si="114"/>
        <v>60</v>
      </c>
      <c r="E106" s="1">
        <v>0.33374248644188653</v>
      </c>
      <c r="G106" s="1">
        <f t="shared" si="115"/>
        <v>60</v>
      </c>
      <c r="H106" s="1">
        <v>0.0</v>
      </c>
      <c r="J106" s="1">
        <f t="shared" si="116"/>
        <v>60</v>
      </c>
      <c r="K106" s="1">
        <v>0.0</v>
      </c>
    </row>
    <row r="107" ht="15.75" customHeight="1">
      <c r="A107" s="1">
        <f t="shared" si="113"/>
        <v>61</v>
      </c>
      <c r="B107" s="19">
        <v>1.6369480530823772</v>
      </c>
      <c r="D107" s="1">
        <f t="shared" si="114"/>
        <v>61</v>
      </c>
      <c r="E107" s="1">
        <v>0.247541975921619</v>
      </c>
      <c r="G107" s="1">
        <f t="shared" si="115"/>
        <v>61</v>
      </c>
      <c r="H107" s="1">
        <v>0.0</v>
      </c>
      <c r="J107" s="1">
        <f t="shared" si="116"/>
        <v>61</v>
      </c>
      <c r="K107" s="1">
        <v>0.0</v>
      </c>
    </row>
    <row r="108" ht="15.75" customHeight="1">
      <c r="A108" s="1">
        <f t="shared" si="113"/>
        <v>62</v>
      </c>
      <c r="B108" s="19">
        <v>0.7107668359688681</v>
      </c>
      <c r="D108" s="1">
        <f t="shared" si="114"/>
        <v>62</v>
      </c>
      <c r="E108" s="1">
        <v>0.2567334124440057</v>
      </c>
      <c r="G108" s="1">
        <f t="shared" si="115"/>
        <v>62</v>
      </c>
      <c r="H108" s="1">
        <v>0.0</v>
      </c>
      <c r="J108" s="1">
        <f t="shared" si="116"/>
        <v>62</v>
      </c>
      <c r="K108" s="1">
        <v>0.0</v>
      </c>
    </row>
    <row r="109" ht="15.75" customHeight="1">
      <c r="A109" s="1">
        <f t="shared" si="113"/>
        <v>63</v>
      </c>
      <c r="B109" s="19">
        <v>1.177561048453634</v>
      </c>
      <c r="D109" s="1">
        <f t="shared" si="114"/>
        <v>63</v>
      </c>
      <c r="E109" s="1">
        <v>0.2945297448571895</v>
      </c>
      <c r="G109" s="1">
        <f t="shared" si="115"/>
        <v>63</v>
      </c>
      <c r="H109" s="1">
        <v>0.0</v>
      </c>
      <c r="J109" s="1">
        <f t="shared" si="116"/>
        <v>63</v>
      </c>
      <c r="K109" s="1">
        <v>0.0</v>
      </c>
    </row>
    <row r="110" ht="15.75" customHeight="1">
      <c r="A110" s="1">
        <f t="shared" si="113"/>
        <v>64</v>
      </c>
      <c r="B110" s="19">
        <v>0.023756872762977443</v>
      </c>
      <c r="D110" s="1">
        <f t="shared" si="114"/>
        <v>64</v>
      </c>
      <c r="E110" s="1">
        <v>0.2297551828363453</v>
      </c>
      <c r="G110" s="1">
        <f t="shared" si="115"/>
        <v>64</v>
      </c>
      <c r="H110" s="1">
        <v>0.0</v>
      </c>
      <c r="J110" s="1">
        <f t="shared" si="116"/>
        <v>64</v>
      </c>
      <c r="K110" s="1">
        <v>0.0</v>
      </c>
    </row>
    <row r="111" ht="15.75" customHeight="1">
      <c r="A111" s="1">
        <f t="shared" si="113"/>
        <v>65</v>
      </c>
      <c r="B111" s="19">
        <v>0.5782129401886572</v>
      </c>
      <c r="D111" s="1">
        <f t="shared" si="114"/>
        <v>65</v>
      </c>
      <c r="E111" s="1">
        <v>0.09377042674094976</v>
      </c>
      <c r="G111" s="1">
        <f t="shared" si="115"/>
        <v>65</v>
      </c>
      <c r="H111" s="1">
        <v>0.0</v>
      </c>
      <c r="J111" s="1">
        <f t="shared" si="116"/>
        <v>65</v>
      </c>
      <c r="K111" s="1">
        <v>0.0</v>
      </c>
    </row>
    <row r="112" ht="15.75" customHeight="1">
      <c r="A112" s="1">
        <f t="shared" si="113"/>
        <v>66</v>
      </c>
      <c r="B112" s="19">
        <v>1.174327978788665</v>
      </c>
      <c r="D112" s="1">
        <f t="shared" si="114"/>
        <v>66</v>
      </c>
      <c r="E112" s="1">
        <v>0.20880831996953125</v>
      </c>
      <c r="G112" s="1">
        <f t="shared" si="115"/>
        <v>66</v>
      </c>
      <c r="H112" s="1">
        <v>0.0</v>
      </c>
      <c r="J112" s="1">
        <f t="shared" si="116"/>
        <v>66</v>
      </c>
      <c r="K112" s="1">
        <v>0.0</v>
      </c>
    </row>
    <row r="113" ht="15.75" customHeight="1">
      <c r="A113" s="1">
        <f t="shared" si="113"/>
        <v>67</v>
      </c>
      <c r="B113" s="19">
        <v>1.2281939543850886</v>
      </c>
      <c r="D113" s="1">
        <f t="shared" si="114"/>
        <v>67</v>
      </c>
      <c r="E113" s="1">
        <v>0.18399838737896385</v>
      </c>
      <c r="G113" s="1">
        <f t="shared" si="115"/>
        <v>67</v>
      </c>
      <c r="H113" s="1">
        <v>0.0</v>
      </c>
      <c r="J113" s="1">
        <f t="shared" si="116"/>
        <v>67</v>
      </c>
      <c r="K113" s="1">
        <v>0.0</v>
      </c>
    </row>
    <row r="114" ht="15.75" customHeight="1">
      <c r="A114" s="1">
        <f t="shared" si="113"/>
        <v>68</v>
      </c>
      <c r="B114" s="19">
        <v>1.2663698635988379</v>
      </c>
      <c r="D114" s="1">
        <f t="shared" si="114"/>
        <v>68</v>
      </c>
      <c r="E114" s="1">
        <v>0.04338386722314996</v>
      </c>
      <c r="G114" s="1">
        <f t="shared" si="115"/>
        <v>68</v>
      </c>
      <c r="H114" s="1">
        <v>0.0</v>
      </c>
      <c r="J114" s="1">
        <f t="shared" si="116"/>
        <v>68</v>
      </c>
      <c r="K114" s="1">
        <v>0.0</v>
      </c>
    </row>
    <row r="115" ht="15.75" customHeight="1">
      <c r="A115" s="1">
        <f t="shared" si="113"/>
        <v>69</v>
      </c>
      <c r="B115" s="19">
        <v>0.8050837177600527</v>
      </c>
      <c r="D115" s="1">
        <f t="shared" si="114"/>
        <v>69</v>
      </c>
      <c r="E115" s="1">
        <v>0.2757604796829472</v>
      </c>
      <c r="G115" s="1">
        <f t="shared" si="115"/>
        <v>69</v>
      </c>
      <c r="H115" s="1">
        <v>0.0</v>
      </c>
      <c r="J115" s="1">
        <f t="shared" si="116"/>
        <v>69</v>
      </c>
      <c r="K115" s="1">
        <v>0.0</v>
      </c>
    </row>
    <row r="116" ht="15.75" customHeight="1">
      <c r="A116" s="1">
        <f t="shared" si="113"/>
        <v>70</v>
      </c>
      <c r="B116" s="19">
        <v>0.8904159458481886</v>
      </c>
      <c r="D116" s="1">
        <f t="shared" si="114"/>
        <v>70</v>
      </c>
      <c r="E116" s="1">
        <v>0.22681219054918603</v>
      </c>
      <c r="G116" s="1">
        <f t="shared" si="115"/>
        <v>70</v>
      </c>
      <c r="H116" s="1">
        <v>0.0</v>
      </c>
      <c r="J116" s="1">
        <f t="shared" si="116"/>
        <v>70</v>
      </c>
      <c r="K116" s="1">
        <v>0.0</v>
      </c>
    </row>
    <row r="117" ht="15.75" customHeight="1">
      <c r="A117" s="1">
        <f t="shared" si="113"/>
        <v>71</v>
      </c>
      <c r="B117" s="19">
        <v>0.8977729832823753</v>
      </c>
      <c r="D117" s="1">
        <f t="shared" si="114"/>
        <v>71</v>
      </c>
      <c r="E117" s="1">
        <v>0.19115941940281025</v>
      </c>
      <c r="G117" s="1">
        <f t="shared" si="115"/>
        <v>71</v>
      </c>
      <c r="H117" s="1">
        <v>0.0</v>
      </c>
      <c r="J117" s="1">
        <f t="shared" si="116"/>
        <v>71</v>
      </c>
      <c r="K117" s="1">
        <v>0.0</v>
      </c>
    </row>
    <row r="118" ht="15.75" customHeight="1">
      <c r="A118" s="1">
        <f t="shared" si="113"/>
        <v>72</v>
      </c>
      <c r="B118" s="19">
        <v>1.359618356002239</v>
      </c>
      <c r="D118" s="1">
        <f t="shared" si="114"/>
        <v>72</v>
      </c>
      <c r="E118" s="1">
        <v>0.13469939704301576</v>
      </c>
      <c r="G118" s="1">
        <f t="shared" si="115"/>
        <v>72</v>
      </c>
      <c r="H118" s="1">
        <v>0.0</v>
      </c>
      <c r="J118" s="1">
        <f t="shared" si="116"/>
        <v>72</v>
      </c>
      <c r="K118" s="1">
        <v>0.0</v>
      </c>
    </row>
    <row r="119" ht="15.75" customHeight="1">
      <c r="A119" s="1">
        <f t="shared" si="113"/>
        <v>73</v>
      </c>
      <c r="B119" s="19">
        <v>1.0219800324555681</v>
      </c>
      <c r="D119" s="1">
        <f t="shared" si="114"/>
        <v>73</v>
      </c>
      <c r="E119" s="1">
        <v>0.11402220547927863</v>
      </c>
      <c r="G119" s="1">
        <f t="shared" si="115"/>
        <v>73</v>
      </c>
      <c r="H119" s="1">
        <v>1.0</v>
      </c>
      <c r="J119" s="1">
        <f t="shared" si="116"/>
        <v>73</v>
      </c>
      <c r="K119" s="1">
        <v>0.0</v>
      </c>
    </row>
    <row r="120" ht="15.75" customHeight="1">
      <c r="A120" s="1">
        <f t="shared" si="113"/>
        <v>74</v>
      </c>
      <c r="B120" s="19">
        <v>1.2591734352153574</v>
      </c>
      <c r="D120" s="1">
        <f t="shared" si="114"/>
        <v>74</v>
      </c>
      <c r="E120" s="1">
        <v>0.1869771383708932</v>
      </c>
      <c r="G120" s="1">
        <f t="shared" si="115"/>
        <v>74</v>
      </c>
      <c r="H120" s="1">
        <v>0.0</v>
      </c>
      <c r="J120" s="1">
        <f t="shared" si="116"/>
        <v>74</v>
      </c>
      <c r="K120" s="1">
        <v>0.0</v>
      </c>
    </row>
    <row r="121" ht="15.75" customHeight="1">
      <c r="A121" s="1">
        <f t="shared" si="113"/>
        <v>75</v>
      </c>
      <c r="B121" s="19">
        <v>1.0739973161310423</v>
      </c>
      <c r="D121" s="1">
        <f t="shared" si="114"/>
        <v>75</v>
      </c>
      <c r="E121" s="1">
        <v>0.18177413924874783</v>
      </c>
      <c r="G121" s="1">
        <f t="shared" si="115"/>
        <v>75</v>
      </c>
      <c r="H121" s="1">
        <v>0.0</v>
      </c>
      <c r="J121" s="1">
        <f t="shared" si="116"/>
        <v>75</v>
      </c>
      <c r="K121" s="1">
        <v>1.0</v>
      </c>
    </row>
    <row r="122" ht="15.75" customHeight="1">
      <c r="A122" s="1">
        <f t="shared" si="113"/>
        <v>76</v>
      </c>
      <c r="B122" s="19">
        <v>1.0062173440927915</v>
      </c>
      <c r="D122" s="1">
        <f t="shared" si="114"/>
        <v>76</v>
      </c>
      <c r="E122" s="1">
        <v>0.13460959861663652</v>
      </c>
      <c r="G122" s="1">
        <f t="shared" si="115"/>
        <v>76</v>
      </c>
      <c r="H122" s="1">
        <v>0.0</v>
      </c>
      <c r="J122" s="1">
        <f t="shared" si="116"/>
        <v>76</v>
      </c>
      <c r="K122" s="1">
        <v>0.0</v>
      </c>
    </row>
    <row r="123" ht="15.75" customHeight="1">
      <c r="A123" s="1">
        <f t="shared" si="113"/>
        <v>77</v>
      </c>
      <c r="B123" s="19">
        <v>0.3755707228068499</v>
      </c>
      <c r="D123" s="1">
        <f t="shared" si="114"/>
        <v>77</v>
      </c>
      <c r="E123" s="1">
        <v>0.03154801502766816</v>
      </c>
      <c r="G123" s="1">
        <f t="shared" si="115"/>
        <v>77</v>
      </c>
      <c r="H123" s="1">
        <v>0.0</v>
      </c>
      <c r="J123" s="1">
        <f t="shared" si="116"/>
        <v>77</v>
      </c>
      <c r="K123" s="1">
        <v>0.0</v>
      </c>
    </row>
    <row r="124" ht="15.75" customHeight="1">
      <c r="A124" s="1">
        <f t="shared" si="113"/>
        <v>78</v>
      </c>
      <c r="B124" s="19">
        <v>0.6021131643405407</v>
      </c>
      <c r="D124" s="1">
        <f t="shared" si="114"/>
        <v>78</v>
      </c>
      <c r="E124" s="1">
        <v>0.21729700608707672</v>
      </c>
      <c r="G124" s="1">
        <f t="shared" si="115"/>
        <v>78</v>
      </c>
      <c r="H124" s="1">
        <v>0.0</v>
      </c>
      <c r="J124" s="1">
        <f t="shared" si="116"/>
        <v>78</v>
      </c>
      <c r="K124" s="1">
        <v>0.0</v>
      </c>
    </row>
    <row r="125" ht="15.75" customHeight="1">
      <c r="A125" s="1">
        <f t="shared" si="113"/>
        <v>79</v>
      </c>
      <c r="B125" s="19">
        <v>0.9700230359511335</v>
      </c>
      <c r="D125" s="1">
        <f t="shared" si="114"/>
        <v>79</v>
      </c>
      <c r="E125" s="1">
        <v>0.3722912496111197</v>
      </c>
      <c r="G125" s="1">
        <f t="shared" si="115"/>
        <v>79</v>
      </c>
      <c r="H125" s="1">
        <v>0.0</v>
      </c>
      <c r="J125" s="1">
        <f t="shared" si="116"/>
        <v>79</v>
      </c>
      <c r="K125" s="1">
        <v>0.0</v>
      </c>
    </row>
    <row r="126" ht="15.75" customHeight="1">
      <c r="A126" s="1">
        <f t="shared" si="113"/>
        <v>80</v>
      </c>
      <c r="B126" s="19">
        <v>0.5090767610016439</v>
      </c>
      <c r="D126" s="1">
        <f t="shared" si="114"/>
        <v>80</v>
      </c>
      <c r="E126" s="1">
        <v>0.32418400641786616</v>
      </c>
      <c r="G126" s="1">
        <f t="shared" si="115"/>
        <v>80</v>
      </c>
      <c r="H126" s="1">
        <v>0.0</v>
      </c>
      <c r="J126" s="1">
        <f t="shared" si="116"/>
        <v>80</v>
      </c>
      <c r="K126" s="1">
        <v>0.0</v>
      </c>
    </row>
    <row r="127" ht="15.75" customHeight="1">
      <c r="A127" s="1">
        <f t="shared" si="113"/>
        <v>81</v>
      </c>
      <c r="B127" s="19">
        <v>0.7090706382529235</v>
      </c>
      <c r="D127" s="1">
        <f t="shared" si="114"/>
        <v>81</v>
      </c>
      <c r="E127" s="1">
        <v>0.17447059638425222</v>
      </c>
      <c r="G127" s="1">
        <f t="shared" si="115"/>
        <v>81</v>
      </c>
      <c r="H127" s="1">
        <v>0.0</v>
      </c>
      <c r="J127" s="1">
        <f t="shared" si="116"/>
        <v>81</v>
      </c>
      <c r="K127" s="1">
        <v>0.0</v>
      </c>
    </row>
    <row r="128" ht="15.75" customHeight="1">
      <c r="A128" s="1">
        <f t="shared" si="113"/>
        <v>82</v>
      </c>
      <c r="B128" s="19">
        <v>1.3324469208089775</v>
      </c>
      <c r="D128" s="1">
        <f t="shared" si="114"/>
        <v>82</v>
      </c>
      <c r="E128" s="1">
        <v>0.3258405704062033</v>
      </c>
      <c r="G128" s="1">
        <f t="shared" si="115"/>
        <v>82</v>
      </c>
      <c r="H128" s="1">
        <v>0.0</v>
      </c>
      <c r="J128" s="1">
        <f t="shared" si="116"/>
        <v>82</v>
      </c>
      <c r="K128" s="1">
        <v>0.0</v>
      </c>
    </row>
    <row r="129" ht="15.75" customHeight="1">
      <c r="A129" s="1">
        <f t="shared" si="113"/>
        <v>83</v>
      </c>
      <c r="B129" s="19">
        <v>0.6906827640433864</v>
      </c>
      <c r="D129" s="1">
        <f t="shared" si="114"/>
        <v>83</v>
      </c>
      <c r="E129" s="1">
        <v>0.20065626423331173</v>
      </c>
      <c r="G129" s="1">
        <f t="shared" si="115"/>
        <v>83</v>
      </c>
      <c r="H129" s="1">
        <v>1.0</v>
      </c>
      <c r="J129" s="1">
        <f t="shared" si="116"/>
        <v>83</v>
      </c>
      <c r="K129" s="1">
        <v>0.0</v>
      </c>
    </row>
    <row r="130" ht="15.75" customHeight="1">
      <c r="A130" s="1">
        <f t="shared" si="113"/>
        <v>84</v>
      </c>
      <c r="B130" s="19">
        <v>0.7991870232958996</v>
      </c>
      <c r="D130" s="1">
        <f t="shared" si="114"/>
        <v>84</v>
      </c>
      <c r="E130" s="1">
        <v>0.3331211417745664</v>
      </c>
      <c r="G130" s="1">
        <f t="shared" si="115"/>
        <v>84</v>
      </c>
      <c r="H130" s="1">
        <v>0.0</v>
      </c>
      <c r="J130" s="1">
        <f t="shared" si="116"/>
        <v>84</v>
      </c>
      <c r="K130" s="1">
        <v>0.0</v>
      </c>
    </row>
    <row r="131" ht="15.75" customHeight="1">
      <c r="A131" s="1">
        <f t="shared" si="113"/>
        <v>85</v>
      </c>
      <c r="B131" s="19">
        <v>0.17141617807330922</v>
      </c>
      <c r="D131" s="1">
        <f t="shared" si="114"/>
        <v>85</v>
      </c>
      <c r="E131" s="1">
        <v>0.2909827315124475</v>
      </c>
      <c r="G131" s="1">
        <f t="shared" si="115"/>
        <v>85</v>
      </c>
      <c r="H131" s="1">
        <v>0.0</v>
      </c>
      <c r="J131" s="1">
        <f t="shared" si="116"/>
        <v>85</v>
      </c>
      <c r="K131" s="1">
        <v>0.0</v>
      </c>
    </row>
    <row r="132" ht="15.75" customHeight="1">
      <c r="A132" s="1">
        <f t="shared" si="113"/>
        <v>86</v>
      </c>
      <c r="B132" s="19">
        <v>0.40056573926674965</v>
      </c>
      <c r="D132" s="1">
        <f t="shared" si="114"/>
        <v>86</v>
      </c>
      <c r="E132" s="1">
        <v>0.39880999978674403</v>
      </c>
      <c r="G132" s="1">
        <f t="shared" si="115"/>
        <v>86</v>
      </c>
      <c r="H132" s="1">
        <v>0.0</v>
      </c>
      <c r="J132" s="1">
        <f t="shared" si="116"/>
        <v>86</v>
      </c>
      <c r="K132" s="1">
        <v>0.0</v>
      </c>
    </row>
    <row r="133" ht="15.75" customHeight="1">
      <c r="A133" s="1">
        <f t="shared" si="113"/>
        <v>87</v>
      </c>
      <c r="B133" s="19">
        <v>0.8953319083738409</v>
      </c>
      <c r="D133" s="1">
        <f t="shared" si="114"/>
        <v>87</v>
      </c>
      <c r="E133" s="1">
        <v>0.21536308381393035</v>
      </c>
      <c r="G133" s="1">
        <f t="shared" si="115"/>
        <v>87</v>
      </c>
      <c r="H133" s="1">
        <v>0.0</v>
      </c>
      <c r="J133" s="1">
        <f t="shared" si="116"/>
        <v>87</v>
      </c>
      <c r="K133" s="1">
        <v>0.0</v>
      </c>
    </row>
    <row r="134" ht="15.75" customHeight="1">
      <c r="A134" s="1">
        <f t="shared" si="113"/>
        <v>88</v>
      </c>
      <c r="B134" s="19">
        <v>0.2436477333669842</v>
      </c>
      <c r="D134" s="1">
        <f t="shared" si="114"/>
        <v>88</v>
      </c>
      <c r="E134" s="1">
        <v>0.35148197000759784</v>
      </c>
      <c r="G134" s="1">
        <f t="shared" si="115"/>
        <v>88</v>
      </c>
      <c r="H134" s="1">
        <v>0.0</v>
      </c>
      <c r="J134" s="1">
        <f t="shared" si="116"/>
        <v>88</v>
      </c>
      <c r="K134" s="1">
        <v>0.0</v>
      </c>
    </row>
    <row r="135" ht="15.75" customHeight="1">
      <c r="A135" s="1">
        <f t="shared" si="113"/>
        <v>89</v>
      </c>
      <c r="B135" s="19">
        <v>0.8222318014373681</v>
      </c>
      <c r="D135" s="1">
        <f t="shared" si="114"/>
        <v>89</v>
      </c>
      <c r="E135" s="1">
        <v>0.24145273548204393</v>
      </c>
      <c r="G135" s="1">
        <f t="shared" si="115"/>
        <v>89</v>
      </c>
      <c r="H135" s="1">
        <v>0.0</v>
      </c>
      <c r="J135" s="1">
        <f t="shared" si="116"/>
        <v>89</v>
      </c>
      <c r="K135" s="1">
        <v>0.0</v>
      </c>
    </row>
    <row r="136" ht="15.75" customHeight="1">
      <c r="A136" s="1">
        <f t="shared" si="113"/>
        <v>90</v>
      </c>
      <c r="B136" s="19">
        <v>0.38305007168618554</v>
      </c>
      <c r="D136" s="1">
        <f t="shared" si="114"/>
        <v>90</v>
      </c>
      <c r="E136" s="1">
        <v>0.312351628090945</v>
      </c>
      <c r="G136" s="1">
        <f t="shared" si="115"/>
        <v>90</v>
      </c>
      <c r="H136" s="1">
        <v>0.0</v>
      </c>
      <c r="J136" s="1">
        <f t="shared" si="116"/>
        <v>90</v>
      </c>
      <c r="K136" s="1">
        <v>0.0</v>
      </c>
    </row>
    <row r="137" ht="15.75" customHeight="1">
      <c r="A137" s="1">
        <f t="shared" si="113"/>
        <v>91</v>
      </c>
      <c r="B137" s="19">
        <v>0.8196471191624192</v>
      </c>
      <c r="D137" s="1">
        <f t="shared" si="114"/>
        <v>91</v>
      </c>
      <c r="E137" s="1">
        <v>0.15903973465039814</v>
      </c>
      <c r="G137" s="1">
        <f t="shared" si="115"/>
        <v>91</v>
      </c>
      <c r="H137" s="1">
        <v>0.0</v>
      </c>
      <c r="J137" s="1">
        <f t="shared" si="116"/>
        <v>91</v>
      </c>
      <c r="K137" s="1">
        <v>0.0</v>
      </c>
    </row>
    <row r="138" ht="15.75" customHeight="1">
      <c r="A138" s="1">
        <f t="shared" si="113"/>
        <v>92</v>
      </c>
      <c r="B138" s="19">
        <v>0.8650155763809345</v>
      </c>
      <c r="D138" s="1">
        <f t="shared" si="114"/>
        <v>92</v>
      </c>
      <c r="E138" s="1">
        <v>0.33129575672415756</v>
      </c>
      <c r="G138" s="1">
        <f t="shared" si="115"/>
        <v>92</v>
      </c>
      <c r="H138" s="1">
        <v>0.0</v>
      </c>
      <c r="J138" s="1">
        <f t="shared" si="116"/>
        <v>92</v>
      </c>
      <c r="K138" s="1">
        <v>0.0</v>
      </c>
    </row>
    <row r="139" ht="15.75" customHeight="1">
      <c r="A139" s="1">
        <f t="shared" si="113"/>
        <v>93</v>
      </c>
      <c r="B139" s="19">
        <v>0.35855057729823275</v>
      </c>
      <c r="D139" s="1">
        <f t="shared" si="114"/>
        <v>93</v>
      </c>
      <c r="E139" s="1">
        <v>0.22696293566626105</v>
      </c>
      <c r="G139" s="1">
        <f t="shared" si="115"/>
        <v>93</v>
      </c>
      <c r="H139" s="1">
        <v>1.0</v>
      </c>
      <c r="J139" s="1">
        <f t="shared" si="116"/>
        <v>93</v>
      </c>
      <c r="K139" s="1">
        <v>0.0</v>
      </c>
    </row>
    <row r="140" ht="15.75" customHeight="1">
      <c r="A140" s="1">
        <f t="shared" si="113"/>
        <v>94</v>
      </c>
      <c r="B140" s="19">
        <v>0.6230628799012371</v>
      </c>
      <c r="D140" s="1">
        <f t="shared" si="114"/>
        <v>94</v>
      </c>
      <c r="E140" s="1">
        <v>0.2368863135389151</v>
      </c>
      <c r="G140" s="1">
        <f t="shared" si="115"/>
        <v>94</v>
      </c>
      <c r="H140" s="1">
        <v>0.0</v>
      </c>
      <c r="J140" s="1">
        <f t="shared" si="116"/>
        <v>94</v>
      </c>
      <c r="K140" s="1">
        <v>0.0</v>
      </c>
    </row>
    <row r="141" ht="15.75" customHeight="1">
      <c r="A141" s="1">
        <f t="shared" si="113"/>
        <v>95</v>
      </c>
      <c r="B141" s="19">
        <v>0.7573412225469256</v>
      </c>
      <c r="D141" s="1">
        <f t="shared" si="114"/>
        <v>95</v>
      </c>
      <c r="E141" s="1">
        <v>0.5350160358095641</v>
      </c>
      <c r="G141" s="1">
        <f t="shared" si="115"/>
        <v>95</v>
      </c>
      <c r="H141" s="1">
        <v>0.0</v>
      </c>
      <c r="J141" s="1">
        <f t="shared" si="116"/>
        <v>95</v>
      </c>
      <c r="K141" s="1">
        <v>1.0</v>
      </c>
    </row>
    <row r="142" ht="15.75" customHeight="1">
      <c r="A142" s="1">
        <f t="shared" si="113"/>
        <v>96</v>
      </c>
      <c r="B142" s="19">
        <v>0.762125734443907</v>
      </c>
      <c r="D142" s="1">
        <f t="shared" si="114"/>
        <v>96</v>
      </c>
      <c r="E142" s="1">
        <v>0.20250432522239412</v>
      </c>
      <c r="G142" s="1">
        <f t="shared" si="115"/>
        <v>96</v>
      </c>
      <c r="H142" s="1">
        <v>1.0</v>
      </c>
      <c r="J142" s="1">
        <f t="shared" si="116"/>
        <v>96</v>
      </c>
      <c r="K142" s="1">
        <v>0.0</v>
      </c>
    </row>
    <row r="143" ht="15.75" customHeight="1">
      <c r="A143" s="1">
        <f t="shared" si="113"/>
        <v>97</v>
      </c>
      <c r="B143" s="19">
        <v>0.04179891193919316</v>
      </c>
      <c r="D143" s="1">
        <f t="shared" si="114"/>
        <v>97</v>
      </c>
      <c r="E143" s="1">
        <v>0.3707875307012496</v>
      </c>
      <c r="G143" s="1">
        <f t="shared" si="115"/>
        <v>97</v>
      </c>
      <c r="H143" s="1">
        <v>0.0</v>
      </c>
      <c r="J143" s="1">
        <f t="shared" si="116"/>
        <v>97</v>
      </c>
      <c r="K143" s="1">
        <v>0.0</v>
      </c>
    </row>
    <row r="144" ht="15.75" customHeight="1">
      <c r="A144" s="1">
        <f t="shared" si="113"/>
        <v>98</v>
      </c>
      <c r="B144" s="19">
        <v>1.0416449490021562</v>
      </c>
      <c r="D144" s="1">
        <f t="shared" si="114"/>
        <v>98</v>
      </c>
      <c r="E144" s="1">
        <v>0.16071148474071287</v>
      </c>
      <c r="G144" s="1">
        <f t="shared" si="115"/>
        <v>98</v>
      </c>
      <c r="H144" s="1">
        <v>0.0</v>
      </c>
      <c r="J144" s="1">
        <f t="shared" si="116"/>
        <v>98</v>
      </c>
      <c r="K144" s="1">
        <v>0.0</v>
      </c>
    </row>
    <row r="145" ht="15.75" customHeight="1">
      <c r="A145" s="1">
        <f t="shared" si="113"/>
        <v>99</v>
      </c>
      <c r="B145" s="19">
        <v>0.6614651033154015</v>
      </c>
      <c r="D145" s="1">
        <f t="shared" si="114"/>
        <v>99</v>
      </c>
      <c r="E145" s="1">
        <v>0.2094258213514294</v>
      </c>
      <c r="G145" s="1">
        <f t="shared" si="115"/>
        <v>99</v>
      </c>
      <c r="H145" s="1">
        <v>1.0</v>
      </c>
      <c r="J145" s="1">
        <f t="shared" si="116"/>
        <v>99</v>
      </c>
      <c r="K145" s="1">
        <v>0.0</v>
      </c>
    </row>
    <row r="146" ht="15.75" customHeight="1">
      <c r="A146" s="1">
        <f t="shared" si="113"/>
        <v>100</v>
      </c>
      <c r="B146" s="19">
        <v>0.9263480437662286</v>
      </c>
      <c r="D146" s="1">
        <f t="shared" si="114"/>
        <v>100</v>
      </c>
      <c r="E146" s="1">
        <v>0.1855059969114152</v>
      </c>
      <c r="G146" s="1">
        <f t="shared" si="115"/>
        <v>100</v>
      </c>
      <c r="H146" s="1">
        <v>0.0</v>
      </c>
      <c r="J146" s="1">
        <f t="shared" si="116"/>
        <v>100</v>
      </c>
      <c r="K146" s="1">
        <v>0.0</v>
      </c>
    </row>
    <row r="147" ht="15.75" customHeight="1">
      <c r="A147" s="1">
        <f t="shared" si="113"/>
        <v>101</v>
      </c>
      <c r="B147" s="19">
        <v>1.3663159058549876</v>
      </c>
      <c r="D147" s="1">
        <f t="shared" si="114"/>
        <v>101</v>
      </c>
      <c r="E147" s="1">
        <v>0.12229048454573826</v>
      </c>
      <c r="G147" s="1">
        <f t="shared" si="115"/>
        <v>101</v>
      </c>
      <c r="H147" s="1">
        <v>0.0</v>
      </c>
      <c r="J147" s="1">
        <f t="shared" si="116"/>
        <v>101</v>
      </c>
      <c r="K147" s="1">
        <v>1.0</v>
      </c>
    </row>
    <row r="148" ht="15.75" customHeight="1">
      <c r="A148" s="1">
        <f t="shared" si="113"/>
        <v>102</v>
      </c>
      <c r="B148" s="19">
        <v>0.8098532081511537</v>
      </c>
      <c r="D148" s="1">
        <f t="shared" si="114"/>
        <v>102</v>
      </c>
      <c r="E148" s="1">
        <v>0.015307157343957767</v>
      </c>
      <c r="G148" s="1">
        <f t="shared" si="115"/>
        <v>102</v>
      </c>
      <c r="H148" s="1">
        <v>1.0</v>
      </c>
      <c r="J148" s="1">
        <f t="shared" si="116"/>
        <v>102</v>
      </c>
      <c r="K148" s="1">
        <v>0.0</v>
      </c>
    </row>
    <row r="149" ht="15.75" customHeight="1">
      <c r="A149" s="1">
        <f t="shared" si="113"/>
        <v>103</v>
      </c>
      <c r="B149" s="19">
        <v>0.4908151712978145</v>
      </c>
      <c r="D149" s="1">
        <f t="shared" si="114"/>
        <v>103</v>
      </c>
      <c r="E149" s="1">
        <v>0.28988437627834157</v>
      </c>
      <c r="G149" s="1">
        <f t="shared" si="115"/>
        <v>103</v>
      </c>
      <c r="H149" s="1">
        <v>0.0</v>
      </c>
      <c r="J149" s="1">
        <f t="shared" si="116"/>
        <v>103</v>
      </c>
      <c r="K149" s="1">
        <v>0.0</v>
      </c>
    </row>
    <row r="150" ht="15.75" customHeight="1">
      <c r="A150" s="1">
        <f t="shared" si="113"/>
        <v>104</v>
      </c>
      <c r="B150" s="19">
        <v>0.5715326967792037</v>
      </c>
      <c r="D150" s="1">
        <f t="shared" si="114"/>
        <v>104</v>
      </c>
      <c r="E150" s="1">
        <v>0.18947939391370425</v>
      </c>
      <c r="G150" s="1">
        <f t="shared" si="115"/>
        <v>104</v>
      </c>
      <c r="H150" s="1">
        <v>0.0</v>
      </c>
      <c r="J150" s="1">
        <f t="shared" si="116"/>
        <v>104</v>
      </c>
      <c r="K150" s="1">
        <v>0.0</v>
      </c>
    </row>
    <row r="151" ht="15.75" customHeight="1">
      <c r="A151" s="1">
        <f t="shared" si="113"/>
        <v>105</v>
      </c>
      <c r="B151" s="19">
        <v>0.85155344366401</v>
      </c>
      <c r="D151" s="1">
        <f t="shared" si="114"/>
        <v>105</v>
      </c>
      <c r="E151" s="1">
        <v>0.1546226928550098</v>
      </c>
      <c r="G151" s="1">
        <f t="shared" si="115"/>
        <v>105</v>
      </c>
      <c r="H151" s="1">
        <v>0.0</v>
      </c>
      <c r="J151" s="1">
        <f t="shared" si="116"/>
        <v>105</v>
      </c>
      <c r="K151" s="1">
        <v>0.0</v>
      </c>
    </row>
    <row r="152" ht="15.75" customHeight="1">
      <c r="A152" s="1">
        <f t="shared" si="113"/>
        <v>106</v>
      </c>
      <c r="B152" s="19">
        <v>0.5880651718483563</v>
      </c>
      <c r="D152" s="1">
        <f t="shared" si="114"/>
        <v>106</v>
      </c>
      <c r="E152" s="1">
        <v>0.31452582060763934</v>
      </c>
      <c r="G152" s="1">
        <f t="shared" si="115"/>
        <v>106</v>
      </c>
      <c r="H152" s="1">
        <v>0.0</v>
      </c>
      <c r="J152" s="1">
        <f t="shared" si="116"/>
        <v>106</v>
      </c>
      <c r="K152" s="1">
        <v>0.0</v>
      </c>
    </row>
    <row r="153" ht="15.75" customHeight="1">
      <c r="A153" s="1">
        <f t="shared" si="113"/>
        <v>107</v>
      </c>
      <c r="B153" s="19">
        <v>0.9799140613914005</v>
      </c>
      <c r="D153" s="1">
        <f t="shared" si="114"/>
        <v>107</v>
      </c>
      <c r="E153" s="1">
        <v>0.2995933933531431</v>
      </c>
      <c r="G153" s="1">
        <f t="shared" si="115"/>
        <v>107</v>
      </c>
      <c r="H153" s="1">
        <v>1.0</v>
      </c>
      <c r="J153" s="1">
        <f t="shared" si="116"/>
        <v>107</v>
      </c>
      <c r="K153" s="1">
        <v>0.0</v>
      </c>
    </row>
    <row r="154" ht="15.75" customHeight="1">
      <c r="A154" s="1">
        <f t="shared" si="113"/>
        <v>108</v>
      </c>
      <c r="B154" s="19">
        <v>0.9790613071288572</v>
      </c>
      <c r="D154" s="1">
        <f t="shared" si="114"/>
        <v>108</v>
      </c>
      <c r="E154" s="1">
        <v>0.24781097473264738</v>
      </c>
      <c r="G154" s="1">
        <f t="shared" si="115"/>
        <v>108</v>
      </c>
      <c r="H154" s="1">
        <v>0.0</v>
      </c>
      <c r="J154" s="1">
        <f t="shared" si="116"/>
        <v>108</v>
      </c>
      <c r="K154" s="1">
        <v>0.0</v>
      </c>
    </row>
    <row r="155" ht="15.75" customHeight="1">
      <c r="A155" s="1">
        <f t="shared" si="113"/>
        <v>109</v>
      </c>
      <c r="B155" s="19">
        <v>0.8423072465211051</v>
      </c>
      <c r="D155" s="1">
        <f t="shared" si="114"/>
        <v>109</v>
      </c>
      <c r="E155" s="1">
        <v>0.1428549107572074</v>
      </c>
      <c r="G155" s="1">
        <f t="shared" si="115"/>
        <v>109</v>
      </c>
      <c r="H155" s="1">
        <v>0.0</v>
      </c>
      <c r="J155" s="1">
        <f t="shared" si="116"/>
        <v>109</v>
      </c>
      <c r="K155" s="1">
        <v>0.0</v>
      </c>
    </row>
    <row r="156" ht="15.75" customHeight="1">
      <c r="A156" s="1">
        <f t="shared" si="113"/>
        <v>110</v>
      </c>
      <c r="B156" s="19">
        <v>1.1053226143603543</v>
      </c>
      <c r="D156" s="1">
        <f t="shared" si="114"/>
        <v>110</v>
      </c>
      <c r="E156" s="1">
        <v>0.23295964513795217</v>
      </c>
      <c r="G156" s="1">
        <f t="shared" si="115"/>
        <v>110</v>
      </c>
      <c r="H156" s="1">
        <v>1.0</v>
      </c>
      <c r="J156" s="1">
        <f t="shared" si="116"/>
        <v>110</v>
      </c>
      <c r="K156" s="1">
        <v>0.0</v>
      </c>
    </row>
    <row r="157" ht="15.75" customHeight="1">
      <c r="A157" s="1">
        <f t="shared" si="113"/>
        <v>111</v>
      </c>
      <c r="B157" s="19">
        <v>1.6803249527315294</v>
      </c>
      <c r="D157" s="1">
        <f t="shared" si="114"/>
        <v>111</v>
      </c>
      <c r="E157" s="1">
        <v>0.3776398508941664</v>
      </c>
      <c r="G157" s="1">
        <f t="shared" si="115"/>
        <v>111</v>
      </c>
      <c r="H157" s="1">
        <v>0.0</v>
      </c>
      <c r="J157" s="1">
        <f t="shared" si="116"/>
        <v>111</v>
      </c>
      <c r="K157" s="1">
        <v>0.0</v>
      </c>
    </row>
    <row r="158" ht="15.75" customHeight="1">
      <c r="A158" s="1">
        <f t="shared" si="113"/>
        <v>112</v>
      </c>
      <c r="B158" s="19">
        <v>1.3657666121510865</v>
      </c>
      <c r="D158" s="1">
        <f t="shared" si="114"/>
        <v>112</v>
      </c>
      <c r="E158" s="1">
        <v>0.18337318943825853</v>
      </c>
      <c r="G158" s="1">
        <f t="shared" si="115"/>
        <v>112</v>
      </c>
      <c r="H158" s="1">
        <v>1.0</v>
      </c>
      <c r="J158" s="1">
        <f t="shared" si="116"/>
        <v>112</v>
      </c>
      <c r="K158" s="1">
        <v>0.0</v>
      </c>
    </row>
    <row r="159" ht="15.75" customHeight="1">
      <c r="A159" s="1">
        <f t="shared" si="113"/>
        <v>113</v>
      </c>
      <c r="B159" s="19">
        <v>1.548235128520872</v>
      </c>
      <c r="D159" s="1">
        <f t="shared" si="114"/>
        <v>113</v>
      </c>
      <c r="E159" s="1">
        <v>0.11936207700155341</v>
      </c>
      <c r="G159" s="1">
        <f t="shared" si="115"/>
        <v>113</v>
      </c>
      <c r="H159" s="1">
        <v>0.0</v>
      </c>
      <c r="J159" s="1">
        <f t="shared" si="116"/>
        <v>113</v>
      </c>
      <c r="K159" s="1">
        <v>0.0</v>
      </c>
    </row>
    <row r="160" ht="15.75" customHeight="1">
      <c r="A160" s="1">
        <f t="shared" si="113"/>
        <v>114</v>
      </c>
      <c r="B160" s="19">
        <v>1.005302411514651</v>
      </c>
      <c r="D160" s="1">
        <f t="shared" si="114"/>
        <v>114</v>
      </c>
      <c r="E160" s="1">
        <v>0.020548611650171467</v>
      </c>
      <c r="G160" s="1">
        <f t="shared" si="115"/>
        <v>114</v>
      </c>
      <c r="H160" s="1">
        <v>0.0</v>
      </c>
      <c r="J160" s="1">
        <f t="shared" si="116"/>
        <v>114</v>
      </c>
      <c r="K160" s="1">
        <v>1.0</v>
      </c>
    </row>
    <row r="161" ht="15.75" customHeight="1">
      <c r="A161" s="1">
        <f t="shared" si="113"/>
        <v>115</v>
      </c>
      <c r="B161" s="19">
        <v>0.5230142087615324</v>
      </c>
      <c r="D161" s="1">
        <f t="shared" si="114"/>
        <v>115</v>
      </c>
      <c r="E161" s="1">
        <v>0.190215201840907</v>
      </c>
      <c r="G161" s="1">
        <f t="shared" si="115"/>
        <v>115</v>
      </c>
      <c r="H161" s="1">
        <v>0.0</v>
      </c>
      <c r="J161" s="1">
        <f t="shared" si="116"/>
        <v>115</v>
      </c>
      <c r="K161" s="1">
        <v>0.0</v>
      </c>
    </row>
    <row r="162" ht="15.75" customHeight="1">
      <c r="A162" s="1">
        <f t="shared" si="113"/>
        <v>116</v>
      </c>
      <c r="B162" s="19">
        <v>0.8849774870628451</v>
      </c>
      <c r="D162" s="1">
        <f t="shared" si="114"/>
        <v>116</v>
      </c>
      <c r="E162" s="1">
        <v>0.2812478656880218</v>
      </c>
      <c r="G162" s="1">
        <f t="shared" si="115"/>
        <v>116</v>
      </c>
      <c r="H162" s="1">
        <v>0.0</v>
      </c>
      <c r="J162" s="1">
        <f t="shared" si="116"/>
        <v>116</v>
      </c>
      <c r="K162" s="1">
        <v>0.0</v>
      </c>
    </row>
    <row r="163" ht="15.75" customHeight="1">
      <c r="A163" s="1">
        <f t="shared" si="113"/>
        <v>117</v>
      </c>
      <c r="B163" s="19">
        <v>0.6681231326237609</v>
      </c>
      <c r="D163" s="1">
        <f t="shared" si="114"/>
        <v>117</v>
      </c>
      <c r="E163" s="1">
        <v>0.18217307096263508</v>
      </c>
      <c r="G163" s="1">
        <f t="shared" si="115"/>
        <v>117</v>
      </c>
      <c r="H163" s="1">
        <v>0.0</v>
      </c>
      <c r="J163" s="1">
        <f t="shared" si="116"/>
        <v>117</v>
      </c>
      <c r="K163" s="1">
        <v>0.0</v>
      </c>
    </row>
    <row r="164" ht="15.75" customHeight="1">
      <c r="A164" s="1">
        <f t="shared" si="113"/>
        <v>118</v>
      </c>
      <c r="B164" s="19">
        <v>0.34755296268686847</v>
      </c>
      <c r="D164" s="1">
        <f t="shared" si="114"/>
        <v>118</v>
      </c>
      <c r="E164" s="1">
        <v>0.25912055013342633</v>
      </c>
      <c r="G164" s="1">
        <f t="shared" si="115"/>
        <v>118</v>
      </c>
      <c r="H164" s="1">
        <v>1.0</v>
      </c>
      <c r="J164" s="1">
        <f t="shared" si="116"/>
        <v>118</v>
      </c>
      <c r="K164" s="1">
        <v>0.0</v>
      </c>
    </row>
    <row r="165" ht="15.75" customHeight="1">
      <c r="A165" s="1">
        <f t="shared" si="113"/>
        <v>119</v>
      </c>
      <c r="B165" s="19">
        <v>0.32025647699726145</v>
      </c>
      <c r="D165" s="1">
        <f t="shared" si="114"/>
        <v>119</v>
      </c>
      <c r="E165" s="1">
        <v>0.14840849913527399</v>
      </c>
      <c r="G165" s="1">
        <f t="shared" si="115"/>
        <v>119</v>
      </c>
      <c r="H165" s="1">
        <v>0.0</v>
      </c>
      <c r="J165" s="1">
        <f t="shared" si="116"/>
        <v>119</v>
      </c>
      <c r="K165" s="1">
        <v>0.0</v>
      </c>
    </row>
    <row r="166" ht="15.75" customHeight="1">
      <c r="A166" s="1">
        <f t="shared" si="113"/>
        <v>120</v>
      </c>
      <c r="B166" s="19">
        <v>1.2234126205524634</v>
      </c>
      <c r="D166" s="1">
        <f t="shared" si="114"/>
        <v>120</v>
      </c>
      <c r="E166" s="1">
        <v>0.10476664903105798</v>
      </c>
      <c r="G166" s="1">
        <f t="shared" si="115"/>
        <v>120</v>
      </c>
      <c r="H166" s="1">
        <v>0.0</v>
      </c>
      <c r="J166" s="1">
        <f t="shared" si="116"/>
        <v>120</v>
      </c>
      <c r="K166" s="1">
        <v>0.0</v>
      </c>
    </row>
    <row r="167" ht="15.75" customHeight="1">
      <c r="A167" s="1">
        <f t="shared" si="113"/>
        <v>121</v>
      </c>
      <c r="B167" s="19">
        <v>0.5971137911880803</v>
      </c>
      <c r="D167" s="1">
        <f t="shared" si="114"/>
        <v>121</v>
      </c>
      <c r="E167" s="1">
        <v>0.14379101363079227</v>
      </c>
      <c r="G167" s="1">
        <f t="shared" si="115"/>
        <v>121</v>
      </c>
      <c r="H167" s="1">
        <v>0.0</v>
      </c>
      <c r="J167" s="1">
        <f t="shared" si="116"/>
        <v>121</v>
      </c>
      <c r="K167" s="1">
        <v>0.0</v>
      </c>
    </row>
    <row r="168" ht="15.75" customHeight="1">
      <c r="A168" s="1">
        <f t="shared" si="113"/>
        <v>122</v>
      </c>
      <c r="B168" s="19">
        <v>0.7140956321595893</v>
      </c>
      <c r="D168" s="1">
        <f t="shared" si="114"/>
        <v>122</v>
      </c>
      <c r="E168" s="1">
        <v>0.2564084786750877</v>
      </c>
      <c r="G168" s="1">
        <f t="shared" si="115"/>
        <v>122</v>
      </c>
      <c r="H168" s="1">
        <v>0.0</v>
      </c>
      <c r="J168" s="1">
        <f t="shared" si="116"/>
        <v>122</v>
      </c>
      <c r="K168" s="1">
        <v>1.0</v>
      </c>
    </row>
    <row r="169" ht="15.75" customHeight="1">
      <c r="A169" s="1">
        <f t="shared" si="113"/>
        <v>123</v>
      </c>
      <c r="B169" s="19">
        <v>0.9451820477523122</v>
      </c>
      <c r="D169" s="1">
        <f t="shared" si="114"/>
        <v>123</v>
      </c>
      <c r="E169" s="1">
        <v>0.11468404085354575</v>
      </c>
      <c r="G169" s="1">
        <f t="shared" si="115"/>
        <v>123</v>
      </c>
      <c r="H169" s="1">
        <v>0.0</v>
      </c>
      <c r="J169" s="1">
        <f t="shared" si="116"/>
        <v>123</v>
      </c>
      <c r="K169" s="1">
        <v>0.0</v>
      </c>
    </row>
    <row r="170" ht="15.75" customHeight="1">
      <c r="A170" s="1">
        <f t="shared" si="113"/>
        <v>124</v>
      </c>
      <c r="B170" s="19">
        <v>0.9478312054544727</v>
      </c>
      <c r="D170" s="1">
        <f t="shared" si="114"/>
        <v>124</v>
      </c>
      <c r="E170" s="1">
        <v>0.34920760609482465</v>
      </c>
      <c r="G170" s="1">
        <f t="shared" si="115"/>
        <v>124</v>
      </c>
      <c r="H170" s="1">
        <v>0.0</v>
      </c>
      <c r="J170" s="1">
        <f t="shared" si="116"/>
        <v>124</v>
      </c>
      <c r="K170" s="1">
        <v>0.0</v>
      </c>
    </row>
    <row r="171" ht="15.75" customHeight="1">
      <c r="A171" s="1">
        <f t="shared" si="113"/>
        <v>125</v>
      </c>
      <c r="B171" s="19">
        <v>0.33053297569406903</v>
      </c>
      <c r="D171" s="1">
        <f t="shared" si="114"/>
        <v>125</v>
      </c>
      <c r="E171" s="1">
        <v>0.24783923154573878</v>
      </c>
      <c r="G171" s="1">
        <f t="shared" si="115"/>
        <v>125</v>
      </c>
      <c r="H171" s="1">
        <v>0.0</v>
      </c>
      <c r="J171" s="1">
        <f t="shared" si="116"/>
        <v>125</v>
      </c>
      <c r="K171" s="1">
        <v>0.0</v>
      </c>
    </row>
    <row r="172" ht="15.75" customHeight="1">
      <c r="A172" s="1">
        <f t="shared" si="113"/>
        <v>126</v>
      </c>
      <c r="B172" s="19">
        <v>1.136056433923764</v>
      </c>
      <c r="D172" s="1">
        <f t="shared" si="114"/>
        <v>126</v>
      </c>
      <c r="E172" s="1">
        <v>0.2799641820971055</v>
      </c>
      <c r="G172" s="1">
        <f t="shared" si="115"/>
        <v>126</v>
      </c>
      <c r="H172" s="1">
        <v>0.0</v>
      </c>
      <c r="J172" s="1">
        <f t="shared" si="116"/>
        <v>126</v>
      </c>
      <c r="K172" s="1">
        <v>0.0</v>
      </c>
    </row>
    <row r="173" ht="15.75" customHeight="1">
      <c r="A173" s="1">
        <f t="shared" si="113"/>
        <v>127</v>
      </c>
      <c r="B173" s="19">
        <v>0.8140005646120938</v>
      </c>
      <c r="D173" s="1">
        <f t="shared" si="114"/>
        <v>127</v>
      </c>
      <c r="E173" s="1">
        <v>0.07190666210585056</v>
      </c>
      <c r="G173" s="1">
        <f t="shared" si="115"/>
        <v>127</v>
      </c>
      <c r="H173" s="1">
        <v>0.0</v>
      </c>
      <c r="J173" s="1">
        <f t="shared" si="116"/>
        <v>127</v>
      </c>
      <c r="K173" s="1">
        <v>0.0</v>
      </c>
    </row>
    <row r="174" ht="15.75" customHeight="1">
      <c r="A174" s="1">
        <f t="shared" si="113"/>
        <v>128</v>
      </c>
      <c r="B174" s="19">
        <v>1.15088231313274</v>
      </c>
      <c r="D174" s="1">
        <f t="shared" si="114"/>
        <v>128</v>
      </c>
      <c r="E174" s="1">
        <v>0.2895128391076213</v>
      </c>
      <c r="G174" s="1">
        <f t="shared" si="115"/>
        <v>128</v>
      </c>
      <c r="H174" s="1">
        <v>0.0</v>
      </c>
      <c r="J174" s="1">
        <f t="shared" si="116"/>
        <v>128</v>
      </c>
      <c r="K174" s="1">
        <v>0.0</v>
      </c>
    </row>
    <row r="175" ht="15.75" customHeight="1">
      <c r="A175" s="1">
        <f t="shared" si="113"/>
        <v>129</v>
      </c>
      <c r="B175" s="19">
        <v>0.696181420967396</v>
      </c>
      <c r="D175" s="1">
        <f t="shared" si="114"/>
        <v>129</v>
      </c>
      <c r="E175" s="1">
        <v>0.21674150788263769</v>
      </c>
      <c r="G175" s="1">
        <f t="shared" si="115"/>
        <v>129</v>
      </c>
      <c r="H175" s="1">
        <v>1.0</v>
      </c>
      <c r="J175" s="1">
        <f t="shared" si="116"/>
        <v>129</v>
      </c>
      <c r="K175" s="1">
        <v>0.0</v>
      </c>
    </row>
    <row r="176" ht="15.75" customHeight="1">
      <c r="A176" s="1">
        <f t="shared" si="113"/>
        <v>130</v>
      </c>
      <c r="B176" s="19">
        <v>0.49635505115861395</v>
      </c>
      <c r="D176" s="1">
        <f t="shared" si="114"/>
        <v>130</v>
      </c>
      <c r="E176" s="1">
        <v>0.22679824546131377</v>
      </c>
      <c r="G176" s="1">
        <f t="shared" si="115"/>
        <v>130</v>
      </c>
      <c r="H176" s="1">
        <v>0.0</v>
      </c>
      <c r="J176" s="1">
        <f t="shared" si="116"/>
        <v>130</v>
      </c>
      <c r="K176" s="1">
        <v>0.0</v>
      </c>
    </row>
    <row r="177" ht="15.75" customHeight="1">
      <c r="A177" s="1">
        <f t="shared" si="113"/>
        <v>131</v>
      </c>
      <c r="B177" s="19">
        <v>0.8421539076955412</v>
      </c>
      <c r="D177" s="1">
        <f t="shared" si="114"/>
        <v>131</v>
      </c>
      <c r="E177" s="1">
        <v>0.3058018610241563</v>
      </c>
      <c r="G177" s="1">
        <f t="shared" si="115"/>
        <v>131</v>
      </c>
      <c r="H177" s="1">
        <v>1.0</v>
      </c>
      <c r="J177" s="1">
        <f t="shared" si="116"/>
        <v>131</v>
      </c>
      <c r="K177" s="1">
        <v>1.0</v>
      </c>
    </row>
    <row r="178" ht="15.75" customHeight="1">
      <c r="A178" s="1">
        <f t="shared" si="113"/>
        <v>132</v>
      </c>
      <c r="B178" s="19">
        <v>0.24772316787018955</v>
      </c>
      <c r="D178" s="1">
        <f t="shared" si="114"/>
        <v>132</v>
      </c>
      <c r="E178" s="1">
        <v>0.23953667477338325</v>
      </c>
      <c r="G178" s="1">
        <f t="shared" si="115"/>
        <v>132</v>
      </c>
      <c r="H178" s="1">
        <v>0.0</v>
      </c>
      <c r="J178" s="1">
        <f t="shared" si="116"/>
        <v>132</v>
      </c>
      <c r="K178" s="1">
        <v>0.0</v>
      </c>
    </row>
    <row r="179" ht="15.75" customHeight="1">
      <c r="A179" s="1">
        <f t="shared" si="113"/>
        <v>133</v>
      </c>
      <c r="B179" s="19">
        <v>0.3654357548921827</v>
      </c>
      <c r="D179" s="1">
        <f t="shared" si="114"/>
        <v>133</v>
      </c>
      <c r="E179" s="1">
        <v>0.2238663097492777</v>
      </c>
      <c r="G179" s="1">
        <f t="shared" si="115"/>
        <v>133</v>
      </c>
      <c r="H179" s="1">
        <v>1.0</v>
      </c>
      <c r="J179" s="1">
        <f t="shared" si="116"/>
        <v>133</v>
      </c>
      <c r="K179" s="1">
        <v>0.0</v>
      </c>
    </row>
    <row r="180" ht="15.75" customHeight="1">
      <c r="A180" s="1">
        <f t="shared" si="113"/>
        <v>134</v>
      </c>
      <c r="B180" s="19">
        <v>0.9157589801432915</v>
      </c>
      <c r="D180" s="1">
        <f t="shared" si="114"/>
        <v>134</v>
      </c>
      <c r="E180" s="1">
        <v>0.17904688077431236</v>
      </c>
      <c r="G180" s="1">
        <f t="shared" si="115"/>
        <v>134</v>
      </c>
      <c r="H180" s="1">
        <v>1.0</v>
      </c>
      <c r="J180" s="1">
        <f t="shared" si="116"/>
        <v>134</v>
      </c>
      <c r="K180" s="1">
        <v>0.0</v>
      </c>
    </row>
    <row r="181" ht="15.75" customHeight="1">
      <c r="A181" s="1">
        <f t="shared" si="113"/>
        <v>135</v>
      </c>
      <c r="B181" s="19">
        <v>0.584995988729313</v>
      </c>
      <c r="D181" s="1">
        <f t="shared" si="114"/>
        <v>135</v>
      </c>
      <c r="E181" s="1">
        <v>0.20432888681564898</v>
      </c>
      <c r="G181" s="1">
        <f t="shared" si="115"/>
        <v>135</v>
      </c>
      <c r="H181" s="1">
        <v>0.0</v>
      </c>
      <c r="J181" s="1">
        <f t="shared" si="116"/>
        <v>135</v>
      </c>
      <c r="K181" s="1">
        <v>0.0</v>
      </c>
    </row>
    <row r="182" ht="15.75" customHeight="1">
      <c r="A182" s="1">
        <f t="shared" si="113"/>
        <v>136</v>
      </c>
      <c r="B182" s="19">
        <v>0.7598948650944762</v>
      </c>
      <c r="D182" s="1">
        <f t="shared" si="114"/>
        <v>136</v>
      </c>
      <c r="E182" s="1">
        <v>0.12324401686782996</v>
      </c>
      <c r="G182" s="1">
        <f t="shared" si="115"/>
        <v>136</v>
      </c>
      <c r="H182" s="1">
        <v>0.0</v>
      </c>
      <c r="J182" s="1">
        <f t="shared" si="116"/>
        <v>136</v>
      </c>
      <c r="K182" s="1">
        <v>0.0</v>
      </c>
    </row>
    <row r="183" ht="15.75" customHeight="1">
      <c r="A183" s="1">
        <f t="shared" si="113"/>
        <v>137</v>
      </c>
      <c r="B183" s="19">
        <v>0.6396321275490706</v>
      </c>
      <c r="D183" s="1">
        <f t="shared" si="114"/>
        <v>137</v>
      </c>
      <c r="E183" s="1">
        <v>0.3115628657396887</v>
      </c>
      <c r="G183" s="1">
        <f t="shared" si="115"/>
        <v>137</v>
      </c>
      <c r="H183" s="1">
        <v>0.0</v>
      </c>
      <c r="J183" s="1">
        <f t="shared" si="116"/>
        <v>137</v>
      </c>
      <c r="K183" s="1">
        <v>0.0</v>
      </c>
    </row>
    <row r="184" ht="15.75" customHeight="1">
      <c r="A184" s="1">
        <f t="shared" si="113"/>
        <v>138</v>
      </c>
      <c r="B184" s="19">
        <v>0.9078788173762865</v>
      </c>
      <c r="D184" s="1">
        <f t="shared" si="114"/>
        <v>138</v>
      </c>
      <c r="E184" s="1">
        <v>0.24625250941927196</v>
      </c>
      <c r="G184" s="1">
        <f t="shared" si="115"/>
        <v>138</v>
      </c>
      <c r="H184" s="1">
        <v>1.0</v>
      </c>
      <c r="J184" s="1">
        <f t="shared" si="116"/>
        <v>138</v>
      </c>
      <c r="K184" s="1">
        <v>0.0</v>
      </c>
    </row>
    <row r="185" ht="15.75" customHeight="1">
      <c r="A185" s="1">
        <f t="shared" si="113"/>
        <v>139</v>
      </c>
      <c r="B185" s="19">
        <v>0.8849920255015369</v>
      </c>
      <c r="D185" s="1">
        <f t="shared" si="114"/>
        <v>139</v>
      </c>
      <c r="E185" s="1">
        <v>0.2399760051776158</v>
      </c>
      <c r="G185" s="1">
        <f t="shared" si="115"/>
        <v>139</v>
      </c>
      <c r="H185" s="1">
        <v>0.0</v>
      </c>
      <c r="J185" s="1">
        <f t="shared" si="116"/>
        <v>139</v>
      </c>
      <c r="K185" s="1">
        <v>0.0</v>
      </c>
    </row>
    <row r="186" ht="15.75" customHeight="1">
      <c r="A186" s="1">
        <f t="shared" si="113"/>
        <v>140</v>
      </c>
      <c r="B186" s="19">
        <v>1.0873245185875606</v>
      </c>
      <c r="D186" s="1">
        <f t="shared" si="114"/>
        <v>140</v>
      </c>
      <c r="E186" s="1">
        <v>0.1806927093055078</v>
      </c>
      <c r="G186" s="1">
        <f t="shared" si="115"/>
        <v>140</v>
      </c>
      <c r="H186" s="1">
        <v>0.0</v>
      </c>
      <c r="J186" s="1">
        <f t="shared" si="116"/>
        <v>140</v>
      </c>
      <c r="K186" s="1">
        <v>0.0</v>
      </c>
    </row>
    <row r="187" ht="15.75" customHeight="1">
      <c r="A187" s="1">
        <f t="shared" si="113"/>
        <v>141</v>
      </c>
      <c r="B187" s="19">
        <v>0.18228696553852175</v>
      </c>
      <c r="D187" s="1">
        <f t="shared" si="114"/>
        <v>141</v>
      </c>
      <c r="E187" s="1">
        <v>0.2677132345432816</v>
      </c>
      <c r="G187" s="1">
        <f t="shared" si="115"/>
        <v>141</v>
      </c>
      <c r="H187" s="1">
        <v>0.0</v>
      </c>
      <c r="J187" s="1">
        <f t="shared" si="116"/>
        <v>141</v>
      </c>
      <c r="K187" s="1">
        <v>0.0</v>
      </c>
    </row>
    <row r="188" ht="15.75" customHeight="1">
      <c r="A188" s="1">
        <f t="shared" si="113"/>
        <v>142</v>
      </c>
      <c r="B188" s="19">
        <v>0.9859360818438185</v>
      </c>
      <c r="D188" s="1">
        <f t="shared" si="114"/>
        <v>142</v>
      </c>
      <c r="E188" s="1">
        <v>0.26691054272565884</v>
      </c>
      <c r="G188" s="1">
        <f t="shared" si="115"/>
        <v>142</v>
      </c>
      <c r="H188" s="1">
        <v>0.0</v>
      </c>
      <c r="J188" s="1">
        <f t="shared" si="116"/>
        <v>142</v>
      </c>
      <c r="K188" s="1">
        <v>0.0</v>
      </c>
    </row>
    <row r="189" ht="15.75" customHeight="1">
      <c r="A189" s="1">
        <f t="shared" si="113"/>
        <v>143</v>
      </c>
      <c r="B189" s="19">
        <v>0.8092697049439251</v>
      </c>
      <c r="D189" s="1">
        <f t="shared" si="114"/>
        <v>143</v>
      </c>
      <c r="E189" s="1">
        <v>0.2726173119441107</v>
      </c>
      <c r="G189" s="1">
        <f t="shared" si="115"/>
        <v>143</v>
      </c>
      <c r="H189" s="1">
        <v>0.0</v>
      </c>
      <c r="J189" s="1">
        <f t="shared" si="116"/>
        <v>143</v>
      </c>
      <c r="K189" s="1">
        <v>0.0</v>
      </c>
    </row>
    <row r="190" ht="15.75" customHeight="1">
      <c r="A190" s="1">
        <f t="shared" si="113"/>
        <v>144</v>
      </c>
      <c r="B190" s="19">
        <v>0.9748917711353304</v>
      </c>
      <c r="D190" s="1">
        <f t="shared" si="114"/>
        <v>144</v>
      </c>
      <c r="E190" s="1">
        <v>0.14483667558281682</v>
      </c>
      <c r="G190" s="1">
        <f t="shared" si="115"/>
        <v>144</v>
      </c>
      <c r="H190" s="1">
        <v>0.0</v>
      </c>
      <c r="J190" s="1">
        <f t="shared" si="116"/>
        <v>144</v>
      </c>
      <c r="K190" s="1">
        <v>0.0</v>
      </c>
    </row>
    <row r="191" ht="15.75" customHeight="1">
      <c r="A191" s="1">
        <f t="shared" si="113"/>
        <v>145</v>
      </c>
      <c r="B191" s="19">
        <v>0.3343663430531278</v>
      </c>
      <c r="D191" s="1">
        <f t="shared" si="114"/>
        <v>145</v>
      </c>
      <c r="E191" s="1">
        <v>0.24422828943441224</v>
      </c>
      <c r="G191" s="1">
        <f t="shared" si="115"/>
        <v>145</v>
      </c>
      <c r="H191" s="1">
        <v>0.0</v>
      </c>
      <c r="J191" s="1">
        <f t="shared" si="116"/>
        <v>145</v>
      </c>
      <c r="K191" s="1">
        <v>0.0</v>
      </c>
    </row>
    <row r="192" ht="15.75" customHeight="1">
      <c r="A192" s="1">
        <f t="shared" si="113"/>
        <v>146</v>
      </c>
      <c r="B192" s="19">
        <v>0.8503060907694097</v>
      </c>
      <c r="D192" s="1">
        <f t="shared" si="114"/>
        <v>146</v>
      </c>
      <c r="E192" s="1">
        <v>0.040068660763811936</v>
      </c>
      <c r="G192" s="1">
        <f t="shared" si="115"/>
        <v>146</v>
      </c>
      <c r="H192" s="1">
        <v>1.0</v>
      </c>
      <c r="J192" s="1">
        <f t="shared" si="116"/>
        <v>146</v>
      </c>
      <c r="K192" s="1">
        <v>0.0</v>
      </c>
    </row>
    <row r="193" ht="15.75" customHeight="1">
      <c r="A193" s="1">
        <f t="shared" si="113"/>
        <v>147</v>
      </c>
      <c r="B193" s="19">
        <v>1.1233816571290236</v>
      </c>
      <c r="D193" s="1">
        <f t="shared" si="114"/>
        <v>147</v>
      </c>
      <c r="E193" s="1">
        <v>0.23248882477071275</v>
      </c>
      <c r="G193" s="1">
        <f t="shared" si="115"/>
        <v>147</v>
      </c>
      <c r="H193" s="1">
        <v>0.0</v>
      </c>
      <c r="J193" s="1">
        <f t="shared" si="116"/>
        <v>147</v>
      </c>
      <c r="K193" s="1">
        <v>0.0</v>
      </c>
    </row>
    <row r="194" ht="15.75" customHeight="1">
      <c r="A194" s="1">
        <f t="shared" si="113"/>
        <v>148</v>
      </c>
      <c r="B194" s="19">
        <v>0.5915082258625091</v>
      </c>
      <c r="D194" s="1">
        <f t="shared" si="114"/>
        <v>148</v>
      </c>
      <c r="E194" s="1">
        <v>0.14423863724621377</v>
      </c>
      <c r="G194" s="1">
        <f t="shared" si="115"/>
        <v>148</v>
      </c>
      <c r="H194" s="1">
        <v>1.0</v>
      </c>
      <c r="J194" s="1">
        <f t="shared" si="116"/>
        <v>148</v>
      </c>
      <c r="K194" s="1">
        <v>0.0</v>
      </c>
    </row>
    <row r="195" ht="15.75" customHeight="1">
      <c r="A195" s="1">
        <f t="shared" si="113"/>
        <v>149</v>
      </c>
      <c r="B195" s="19">
        <v>1.0430561214292415</v>
      </c>
      <c r="D195" s="1">
        <f t="shared" si="114"/>
        <v>149</v>
      </c>
      <c r="E195" s="1">
        <v>0.2799499670848182</v>
      </c>
      <c r="G195" s="1">
        <f t="shared" si="115"/>
        <v>149</v>
      </c>
      <c r="H195" s="1">
        <v>0.0</v>
      </c>
      <c r="J195" s="1">
        <f t="shared" si="116"/>
        <v>149</v>
      </c>
      <c r="K195" s="1">
        <v>0.0</v>
      </c>
    </row>
    <row r="196" ht="15.75" customHeight="1">
      <c r="A196" s="1">
        <f t="shared" si="113"/>
        <v>150</v>
      </c>
      <c r="B196" s="19">
        <v>0.9039656199088211</v>
      </c>
      <c r="D196" s="1">
        <f t="shared" si="114"/>
        <v>150</v>
      </c>
      <c r="E196" s="1">
        <v>0.23076227794597448</v>
      </c>
      <c r="G196" s="1">
        <f t="shared" si="115"/>
        <v>150</v>
      </c>
      <c r="H196" s="1">
        <v>1.0</v>
      </c>
      <c r="J196" s="1">
        <f t="shared" si="116"/>
        <v>150</v>
      </c>
      <c r="K196" s="1">
        <v>0.0</v>
      </c>
    </row>
    <row r="197" ht="15.75" customHeight="1">
      <c r="A197" s="1">
        <f t="shared" si="113"/>
        <v>151</v>
      </c>
      <c r="B197" s="19">
        <v>0.23492287696672043</v>
      </c>
      <c r="D197" s="1">
        <f t="shared" si="114"/>
        <v>151</v>
      </c>
      <c r="E197" s="1">
        <v>0.1812845602358742</v>
      </c>
      <c r="G197" s="1">
        <f t="shared" si="115"/>
        <v>151</v>
      </c>
      <c r="H197" s="1">
        <v>0.0</v>
      </c>
      <c r="J197" s="1">
        <f t="shared" si="116"/>
        <v>151</v>
      </c>
      <c r="K197" s="1">
        <v>1.0</v>
      </c>
    </row>
    <row r="198" ht="15.75" customHeight="1">
      <c r="A198" s="1">
        <f t="shared" si="113"/>
        <v>152</v>
      </c>
      <c r="B198" s="19">
        <v>0.5507357650152139</v>
      </c>
      <c r="D198" s="1">
        <f t="shared" si="114"/>
        <v>152</v>
      </c>
      <c r="E198" s="1">
        <v>0.30965791190002095</v>
      </c>
      <c r="G198" s="1">
        <f t="shared" si="115"/>
        <v>152</v>
      </c>
      <c r="H198" s="1">
        <v>0.0</v>
      </c>
      <c r="J198" s="1">
        <f t="shared" si="116"/>
        <v>152</v>
      </c>
      <c r="K198" s="1">
        <v>0.0</v>
      </c>
    </row>
    <row r="199" ht="15.75" customHeight="1">
      <c r="A199" s="1">
        <f t="shared" si="113"/>
        <v>153</v>
      </c>
      <c r="B199" s="19">
        <v>0.15573229356079554</v>
      </c>
      <c r="D199" s="1">
        <f t="shared" si="114"/>
        <v>153</v>
      </c>
      <c r="E199" s="1">
        <v>0.1877906280595332</v>
      </c>
      <c r="G199" s="1">
        <f t="shared" si="115"/>
        <v>153</v>
      </c>
      <c r="H199" s="1">
        <v>0.0</v>
      </c>
      <c r="J199" s="1">
        <f t="shared" si="116"/>
        <v>153</v>
      </c>
      <c r="K199" s="1">
        <v>0.0</v>
      </c>
    </row>
    <row r="200" ht="15.75" customHeight="1">
      <c r="A200" s="1">
        <f t="shared" si="113"/>
        <v>154</v>
      </c>
      <c r="B200" s="19">
        <v>0.5078531126883464</v>
      </c>
      <c r="D200" s="1">
        <f t="shared" si="114"/>
        <v>154</v>
      </c>
      <c r="E200" s="1">
        <v>0.27954855724704053</v>
      </c>
      <c r="G200" s="1">
        <f t="shared" si="115"/>
        <v>154</v>
      </c>
      <c r="H200" s="1">
        <v>0.0</v>
      </c>
      <c r="J200" s="1">
        <f t="shared" si="116"/>
        <v>154</v>
      </c>
      <c r="K200" s="1">
        <v>0.0</v>
      </c>
    </row>
    <row r="201" ht="15.75" customHeight="1">
      <c r="A201" s="1">
        <f t="shared" si="113"/>
        <v>155</v>
      </c>
      <c r="B201" s="19">
        <v>0.9750471269023224</v>
      </c>
      <c r="D201" s="1">
        <f t="shared" si="114"/>
        <v>155</v>
      </c>
      <c r="E201" s="1">
        <v>0.22904738232451588</v>
      </c>
      <c r="G201" s="1">
        <f t="shared" si="115"/>
        <v>155</v>
      </c>
      <c r="H201" s="1">
        <v>0.0</v>
      </c>
      <c r="J201" s="1">
        <f t="shared" si="116"/>
        <v>155</v>
      </c>
      <c r="K201" s="1">
        <v>0.0</v>
      </c>
    </row>
    <row r="202" ht="15.75" customHeight="1">
      <c r="A202" s="1">
        <f t="shared" si="113"/>
        <v>156</v>
      </c>
      <c r="B202" s="19">
        <v>0.436813784431507</v>
      </c>
      <c r="D202" s="1">
        <f t="shared" si="114"/>
        <v>156</v>
      </c>
      <c r="E202" s="1">
        <v>0.3915108368425512</v>
      </c>
      <c r="G202" s="1">
        <f t="shared" si="115"/>
        <v>156</v>
      </c>
      <c r="H202" s="1">
        <v>0.0</v>
      </c>
      <c r="J202" s="1">
        <f t="shared" si="116"/>
        <v>156</v>
      </c>
      <c r="K202" s="1">
        <v>0.0</v>
      </c>
    </row>
    <row r="203" ht="15.75" customHeight="1">
      <c r="A203" s="1">
        <f t="shared" si="113"/>
        <v>157</v>
      </c>
      <c r="B203" s="19">
        <v>0.35613335239356186</v>
      </c>
      <c r="D203" s="1">
        <f t="shared" si="114"/>
        <v>157</v>
      </c>
      <c r="E203" s="1">
        <v>0.40061372217584235</v>
      </c>
      <c r="G203" s="1">
        <f t="shared" si="115"/>
        <v>157</v>
      </c>
      <c r="H203" s="1">
        <v>1.0</v>
      </c>
      <c r="J203" s="1">
        <f t="shared" si="116"/>
        <v>157</v>
      </c>
      <c r="K203" s="1">
        <v>0.0</v>
      </c>
    </row>
    <row r="204" ht="15.75" customHeight="1">
      <c r="A204" s="1">
        <f t="shared" si="113"/>
        <v>158</v>
      </c>
      <c r="B204" s="19">
        <v>0.9534273095336763</v>
      </c>
      <c r="D204" s="1">
        <f t="shared" si="114"/>
        <v>158</v>
      </c>
      <c r="E204" s="1">
        <v>0.15743066133411715</v>
      </c>
      <c r="G204" s="1">
        <f t="shared" si="115"/>
        <v>158</v>
      </c>
      <c r="H204" s="1">
        <v>0.0</v>
      </c>
      <c r="J204" s="1">
        <f t="shared" si="116"/>
        <v>158</v>
      </c>
      <c r="K204" s="1">
        <v>0.0</v>
      </c>
    </row>
    <row r="205" ht="15.75" customHeight="1">
      <c r="A205" s="1">
        <f t="shared" si="113"/>
        <v>159</v>
      </c>
      <c r="B205" s="19">
        <v>1.3006494576283836</v>
      </c>
      <c r="D205" s="1">
        <f t="shared" si="114"/>
        <v>159</v>
      </c>
      <c r="E205" s="1">
        <v>0.236995061542535</v>
      </c>
      <c r="G205" s="1">
        <f t="shared" si="115"/>
        <v>159</v>
      </c>
      <c r="H205" s="1">
        <v>0.0</v>
      </c>
      <c r="J205" s="1">
        <f t="shared" si="116"/>
        <v>159</v>
      </c>
      <c r="K205" s="1">
        <v>0.0</v>
      </c>
    </row>
    <row r="206" ht="15.75" customHeight="1">
      <c r="A206" s="1">
        <f t="shared" si="113"/>
        <v>160</v>
      </c>
      <c r="B206" s="19">
        <v>0.968815334451982</v>
      </c>
      <c r="D206" s="1">
        <f t="shared" si="114"/>
        <v>160</v>
      </c>
      <c r="E206" s="1">
        <v>-0.05897006678533889</v>
      </c>
      <c r="G206" s="1">
        <f t="shared" si="115"/>
        <v>160</v>
      </c>
      <c r="H206" s="1">
        <v>1.0</v>
      </c>
      <c r="J206" s="1">
        <f t="shared" si="116"/>
        <v>160</v>
      </c>
      <c r="K206" s="1">
        <v>0.0</v>
      </c>
    </row>
    <row r="207" ht="15.75" customHeight="1">
      <c r="A207" s="1">
        <f t="shared" si="113"/>
        <v>161</v>
      </c>
      <c r="B207" s="19">
        <v>0.8433786624055141</v>
      </c>
      <c r="D207" s="1">
        <f t="shared" si="114"/>
        <v>161</v>
      </c>
      <c r="E207" s="1">
        <v>0.091883167547989</v>
      </c>
      <c r="G207" s="1">
        <f t="shared" si="115"/>
        <v>161</v>
      </c>
      <c r="H207" s="1">
        <v>0.0</v>
      </c>
      <c r="J207" s="1">
        <f t="shared" si="116"/>
        <v>161</v>
      </c>
      <c r="K207" s="1">
        <v>0.0</v>
      </c>
    </row>
    <row r="208" ht="15.75" customHeight="1">
      <c r="A208" s="1">
        <f t="shared" si="113"/>
        <v>162</v>
      </c>
      <c r="B208" s="19">
        <v>1.4057327095040024</v>
      </c>
      <c r="D208" s="1">
        <f t="shared" si="114"/>
        <v>162</v>
      </c>
      <c r="E208" s="1">
        <v>0.15245556944801358</v>
      </c>
      <c r="G208" s="1">
        <f t="shared" si="115"/>
        <v>162</v>
      </c>
      <c r="H208" s="1">
        <v>1.0</v>
      </c>
      <c r="J208" s="1">
        <f t="shared" si="116"/>
        <v>162</v>
      </c>
      <c r="K208" s="1">
        <v>0.0</v>
      </c>
    </row>
    <row r="209" ht="15.75" customHeight="1">
      <c r="A209" s="1">
        <f t="shared" si="113"/>
        <v>163</v>
      </c>
      <c r="B209" s="19">
        <v>0.47638211143172887</v>
      </c>
      <c r="D209" s="1">
        <f t="shared" si="114"/>
        <v>163</v>
      </c>
      <c r="E209" s="1">
        <v>0.31842893530962013</v>
      </c>
      <c r="G209" s="1">
        <f t="shared" si="115"/>
        <v>163</v>
      </c>
      <c r="H209" s="1">
        <v>0.0</v>
      </c>
      <c r="J209" s="1">
        <f t="shared" si="116"/>
        <v>163</v>
      </c>
      <c r="K209" s="1">
        <v>0.0</v>
      </c>
    </row>
    <row r="210" ht="15.75" customHeight="1">
      <c r="A210" s="1">
        <f t="shared" si="113"/>
        <v>164</v>
      </c>
      <c r="B210" s="19">
        <v>0.7708298594515623</v>
      </c>
      <c r="D210" s="1">
        <f t="shared" si="114"/>
        <v>164</v>
      </c>
      <c r="E210" s="1">
        <v>0.31106401760651076</v>
      </c>
      <c r="G210" s="1">
        <f t="shared" si="115"/>
        <v>164</v>
      </c>
      <c r="H210" s="1">
        <v>0.0</v>
      </c>
      <c r="J210" s="1">
        <f t="shared" si="116"/>
        <v>164</v>
      </c>
      <c r="K210" s="1">
        <v>0.0</v>
      </c>
    </row>
    <row r="211" ht="15.75" customHeight="1">
      <c r="A211" s="1">
        <f t="shared" si="113"/>
        <v>165</v>
      </c>
      <c r="B211" s="19">
        <v>1.2980660544234155</v>
      </c>
      <c r="D211" s="1">
        <f t="shared" si="114"/>
        <v>165</v>
      </c>
      <c r="E211" s="1">
        <v>0.2854275616921276</v>
      </c>
      <c r="G211" s="1">
        <f t="shared" si="115"/>
        <v>165</v>
      </c>
      <c r="H211" s="1">
        <v>0.0</v>
      </c>
      <c r="J211" s="1">
        <f t="shared" si="116"/>
        <v>165</v>
      </c>
      <c r="K211" s="1">
        <v>0.0</v>
      </c>
    </row>
    <row r="212" ht="15.75" customHeight="1">
      <c r="A212" s="1">
        <f t="shared" si="113"/>
        <v>166</v>
      </c>
      <c r="B212" s="19">
        <v>1.165754304212996</v>
      </c>
      <c r="D212" s="1">
        <f t="shared" si="114"/>
        <v>166</v>
      </c>
      <c r="E212" s="1">
        <v>0.1290946141341161</v>
      </c>
      <c r="G212" s="1">
        <f t="shared" si="115"/>
        <v>166</v>
      </c>
      <c r="H212" s="1">
        <v>1.0</v>
      </c>
      <c r="J212" s="1">
        <f t="shared" si="116"/>
        <v>166</v>
      </c>
      <c r="K212" s="1">
        <v>0.0</v>
      </c>
    </row>
    <row r="213" ht="15.75" customHeight="1">
      <c r="A213" s="1">
        <f t="shared" si="113"/>
        <v>167</v>
      </c>
      <c r="B213" s="19">
        <v>0.736180822965803</v>
      </c>
      <c r="D213" s="1">
        <f t="shared" si="114"/>
        <v>167</v>
      </c>
      <c r="E213" s="1">
        <v>0.2783555471590916</v>
      </c>
      <c r="G213" s="1">
        <f t="shared" si="115"/>
        <v>167</v>
      </c>
      <c r="H213" s="1">
        <v>0.0</v>
      </c>
      <c r="J213" s="1">
        <f t="shared" si="116"/>
        <v>167</v>
      </c>
      <c r="K213" s="1">
        <v>0.0</v>
      </c>
    </row>
    <row r="214" ht="15.75" customHeight="1">
      <c r="A214" s="1">
        <f t="shared" si="113"/>
        <v>168</v>
      </c>
      <c r="B214" s="19">
        <v>1.1348225374315957</v>
      </c>
      <c r="D214" s="1">
        <f t="shared" si="114"/>
        <v>168</v>
      </c>
      <c r="E214" s="1">
        <v>0.13851919123363143</v>
      </c>
      <c r="G214" s="1">
        <f t="shared" si="115"/>
        <v>168</v>
      </c>
      <c r="H214" s="1">
        <v>0.0</v>
      </c>
      <c r="J214" s="1">
        <f t="shared" si="116"/>
        <v>168</v>
      </c>
      <c r="K214" s="1">
        <v>0.0</v>
      </c>
    </row>
    <row r="215" ht="15.75" customHeight="1">
      <c r="A215" s="1">
        <f t="shared" si="113"/>
        <v>169</v>
      </c>
      <c r="B215" s="19">
        <v>0.8285608910105713</v>
      </c>
      <c r="D215" s="1">
        <f t="shared" si="114"/>
        <v>169</v>
      </c>
      <c r="E215" s="1">
        <v>0.2497900260965561</v>
      </c>
      <c r="G215" s="1">
        <f t="shared" si="115"/>
        <v>169</v>
      </c>
      <c r="H215" s="1">
        <v>1.0</v>
      </c>
      <c r="J215" s="1">
        <f t="shared" si="116"/>
        <v>169</v>
      </c>
      <c r="K215" s="1">
        <v>0.0</v>
      </c>
    </row>
    <row r="216" ht="15.75" customHeight="1">
      <c r="A216" s="1">
        <f t="shared" si="113"/>
        <v>170</v>
      </c>
      <c r="B216" s="19">
        <v>0.7595074431742881</v>
      </c>
      <c r="D216" s="1">
        <f t="shared" si="114"/>
        <v>170</v>
      </c>
      <c r="E216" s="1">
        <v>0.3696630665247731</v>
      </c>
      <c r="G216" s="1">
        <f t="shared" si="115"/>
        <v>170</v>
      </c>
      <c r="H216" s="1">
        <v>0.0</v>
      </c>
      <c r="J216" s="1">
        <f t="shared" si="116"/>
        <v>170</v>
      </c>
      <c r="K216" s="1">
        <v>0.0</v>
      </c>
    </row>
    <row r="217" ht="15.75" customHeight="1">
      <c r="A217" s="1">
        <f t="shared" si="113"/>
        <v>171</v>
      </c>
      <c r="B217" s="19">
        <v>0.4285084525826792</v>
      </c>
      <c r="D217" s="1">
        <f t="shared" si="114"/>
        <v>171</v>
      </c>
      <c r="E217" s="1">
        <v>0.12494732313455127</v>
      </c>
      <c r="G217" s="1">
        <f t="shared" si="115"/>
        <v>171</v>
      </c>
      <c r="H217" s="1">
        <v>1.0</v>
      </c>
      <c r="J217" s="1">
        <f t="shared" si="116"/>
        <v>171</v>
      </c>
      <c r="K217" s="1">
        <v>0.0</v>
      </c>
    </row>
    <row r="218" ht="15.75" customHeight="1">
      <c r="A218" s="1">
        <f t="shared" si="113"/>
        <v>172</v>
      </c>
      <c r="B218" s="19">
        <v>0.8096451242330646</v>
      </c>
      <c r="D218" s="1">
        <f t="shared" si="114"/>
        <v>172</v>
      </c>
      <c r="E218" s="1">
        <v>0.17469305228782353</v>
      </c>
      <c r="G218" s="1">
        <f t="shared" si="115"/>
        <v>172</v>
      </c>
      <c r="H218" s="1">
        <v>1.0</v>
      </c>
      <c r="J218" s="1">
        <f t="shared" si="116"/>
        <v>172</v>
      </c>
      <c r="K218" s="1">
        <v>0.0</v>
      </c>
    </row>
    <row r="219" ht="15.75" customHeight="1">
      <c r="A219" s="1">
        <f t="shared" si="113"/>
        <v>173</v>
      </c>
      <c r="B219" s="19">
        <v>0.7301283249436388</v>
      </c>
      <c r="D219" s="1">
        <f t="shared" si="114"/>
        <v>173</v>
      </c>
      <c r="E219" s="1">
        <v>0.1850569988008891</v>
      </c>
      <c r="G219" s="1">
        <f t="shared" si="115"/>
        <v>173</v>
      </c>
      <c r="H219" s="1">
        <v>1.0</v>
      </c>
      <c r="J219" s="1">
        <f t="shared" si="116"/>
        <v>173</v>
      </c>
      <c r="K219" s="1">
        <v>0.0</v>
      </c>
    </row>
    <row r="220" ht="15.75" customHeight="1">
      <c r="A220" s="1">
        <f t="shared" si="113"/>
        <v>174</v>
      </c>
      <c r="B220" s="19">
        <v>1.0135245760997813</v>
      </c>
      <c r="D220" s="1">
        <f t="shared" si="114"/>
        <v>174</v>
      </c>
      <c r="E220" s="1">
        <v>0.3155183712573106</v>
      </c>
      <c r="G220" s="1">
        <f t="shared" si="115"/>
        <v>174</v>
      </c>
      <c r="H220" s="1">
        <v>1.0</v>
      </c>
      <c r="J220" s="1">
        <f t="shared" si="116"/>
        <v>174</v>
      </c>
      <c r="K220" s="1">
        <v>0.0</v>
      </c>
    </row>
    <row r="221" ht="15.75" customHeight="1">
      <c r="A221" s="1">
        <f t="shared" si="113"/>
        <v>175</v>
      </c>
      <c r="B221" s="19">
        <v>0.6940269434286208</v>
      </c>
      <c r="D221" s="1">
        <f t="shared" si="114"/>
        <v>175</v>
      </c>
      <c r="E221" s="1">
        <v>0.0769036342008173</v>
      </c>
      <c r="G221" s="1">
        <f t="shared" si="115"/>
        <v>175</v>
      </c>
      <c r="H221" s="1">
        <v>0.0</v>
      </c>
      <c r="J221" s="1">
        <f t="shared" si="116"/>
        <v>175</v>
      </c>
      <c r="K221" s="1">
        <v>0.0</v>
      </c>
    </row>
    <row r="222" ht="15.75" customHeight="1">
      <c r="A222" s="1">
        <f t="shared" si="113"/>
        <v>176</v>
      </c>
      <c r="B222" s="19">
        <v>0.6120976831860194</v>
      </c>
      <c r="D222" s="1">
        <f t="shared" si="114"/>
        <v>176</v>
      </c>
      <c r="E222" s="1">
        <v>0.35064372542295996</v>
      </c>
      <c r="G222" s="1">
        <f t="shared" si="115"/>
        <v>176</v>
      </c>
      <c r="H222" s="1">
        <v>0.0</v>
      </c>
      <c r="J222" s="1">
        <f t="shared" si="116"/>
        <v>176</v>
      </c>
      <c r="K222" s="1">
        <v>0.0</v>
      </c>
    </row>
    <row r="223" ht="15.75" customHeight="1">
      <c r="A223" s="1">
        <f t="shared" si="113"/>
        <v>177</v>
      </c>
      <c r="B223" s="19">
        <v>0.596409367938632</v>
      </c>
      <c r="D223" s="1">
        <f t="shared" si="114"/>
        <v>177</v>
      </c>
      <c r="E223" s="1">
        <v>0.19805416082028893</v>
      </c>
      <c r="G223" s="1">
        <f t="shared" si="115"/>
        <v>177</v>
      </c>
      <c r="H223" s="1">
        <v>0.0</v>
      </c>
      <c r="J223" s="1">
        <f t="shared" si="116"/>
        <v>177</v>
      </c>
      <c r="K223" s="1">
        <v>0.0</v>
      </c>
    </row>
    <row r="224" ht="15.75" customHeight="1">
      <c r="A224" s="1">
        <f t="shared" si="113"/>
        <v>178</v>
      </c>
      <c r="B224" s="19">
        <v>0.5765981861813445</v>
      </c>
      <c r="D224" s="1">
        <f t="shared" si="114"/>
        <v>178</v>
      </c>
      <c r="E224" s="1">
        <v>0.27273989257002773</v>
      </c>
      <c r="G224" s="1">
        <f t="shared" si="115"/>
        <v>178</v>
      </c>
      <c r="H224" s="1">
        <v>0.0</v>
      </c>
      <c r="J224" s="1">
        <f t="shared" si="116"/>
        <v>178</v>
      </c>
      <c r="K224" s="1">
        <v>0.0</v>
      </c>
    </row>
    <row r="225" ht="15.75" customHeight="1">
      <c r="A225" s="1">
        <f t="shared" si="113"/>
        <v>179</v>
      </c>
      <c r="B225" s="19">
        <v>0.8475249029547173</v>
      </c>
      <c r="D225" s="1">
        <f t="shared" si="114"/>
        <v>179</v>
      </c>
      <c r="E225" s="1">
        <v>0.17491658459513548</v>
      </c>
      <c r="G225" s="1">
        <f t="shared" si="115"/>
        <v>179</v>
      </c>
      <c r="H225" s="1">
        <v>0.0</v>
      </c>
      <c r="J225" s="1">
        <f t="shared" si="116"/>
        <v>179</v>
      </c>
      <c r="K225" s="1">
        <v>0.0</v>
      </c>
    </row>
    <row r="226" ht="15.75" customHeight="1">
      <c r="A226" s="1">
        <f t="shared" si="113"/>
        <v>180</v>
      </c>
      <c r="B226" s="19">
        <v>0.9201046754822877</v>
      </c>
      <c r="D226" s="1">
        <f t="shared" si="114"/>
        <v>180</v>
      </c>
      <c r="E226" s="1">
        <v>0.12269996636615602</v>
      </c>
      <c r="G226" s="1">
        <f t="shared" si="115"/>
        <v>180</v>
      </c>
      <c r="H226" s="1">
        <v>1.0</v>
      </c>
      <c r="J226" s="1">
        <f t="shared" si="116"/>
        <v>180</v>
      </c>
      <c r="K226" s="1">
        <v>0.0</v>
      </c>
    </row>
    <row r="227" ht="15.75" customHeight="1">
      <c r="A227" s="1">
        <f t="shared" si="113"/>
        <v>181</v>
      </c>
      <c r="B227" s="19">
        <v>0.659228742550077</v>
      </c>
      <c r="D227" s="1">
        <f t="shared" si="114"/>
        <v>181</v>
      </c>
      <c r="E227" s="1">
        <v>0.19722107766103886</v>
      </c>
      <c r="G227" s="1">
        <f t="shared" si="115"/>
        <v>181</v>
      </c>
      <c r="H227" s="1">
        <v>0.0</v>
      </c>
      <c r="J227" s="1">
        <f t="shared" si="116"/>
        <v>181</v>
      </c>
      <c r="K227" s="1">
        <v>0.0</v>
      </c>
    </row>
    <row r="228" ht="15.75" customHeight="1">
      <c r="A228" s="1">
        <f t="shared" si="113"/>
        <v>182</v>
      </c>
      <c r="B228" s="19">
        <v>1.1021079315779951</v>
      </c>
      <c r="D228" s="1">
        <f t="shared" si="114"/>
        <v>182</v>
      </c>
      <c r="E228" s="1">
        <v>0.233739263155086</v>
      </c>
      <c r="G228" s="1">
        <f t="shared" si="115"/>
        <v>182</v>
      </c>
      <c r="H228" s="1">
        <v>0.0</v>
      </c>
      <c r="J228" s="1">
        <f t="shared" si="116"/>
        <v>182</v>
      </c>
      <c r="K228" s="1">
        <v>0.0</v>
      </c>
    </row>
    <row r="229" ht="15.75" customHeight="1">
      <c r="A229" s="1">
        <f t="shared" si="113"/>
        <v>183</v>
      </c>
      <c r="B229" s="19">
        <v>0.8809411759700302</v>
      </c>
      <c r="D229" s="1">
        <f t="shared" si="114"/>
        <v>183</v>
      </c>
      <c r="E229" s="1">
        <v>0.26068284988782825</v>
      </c>
      <c r="G229" s="1">
        <f t="shared" si="115"/>
        <v>183</v>
      </c>
      <c r="H229" s="1">
        <v>0.0</v>
      </c>
      <c r="J229" s="1">
        <f t="shared" si="116"/>
        <v>183</v>
      </c>
      <c r="K229" s="1">
        <v>0.0</v>
      </c>
    </row>
    <row r="230" ht="15.75" customHeight="1">
      <c r="A230" s="1">
        <f t="shared" si="113"/>
        <v>184</v>
      </c>
      <c r="B230" s="19">
        <v>1.2129532263141436</v>
      </c>
      <c r="D230" s="1">
        <f t="shared" si="114"/>
        <v>184</v>
      </c>
      <c r="E230" s="1">
        <v>0.23369389406533342</v>
      </c>
      <c r="G230" s="1">
        <f t="shared" si="115"/>
        <v>184</v>
      </c>
      <c r="H230" s="1">
        <v>0.0</v>
      </c>
      <c r="J230" s="1">
        <f t="shared" si="116"/>
        <v>184</v>
      </c>
      <c r="K230" s="1">
        <v>1.0</v>
      </c>
    </row>
    <row r="231" ht="15.75" customHeight="1">
      <c r="A231" s="1">
        <f t="shared" si="113"/>
        <v>185</v>
      </c>
      <c r="B231" s="19">
        <v>0.8118029483025755</v>
      </c>
      <c r="D231" s="1">
        <f t="shared" si="114"/>
        <v>185</v>
      </c>
      <c r="E231" s="1">
        <v>0.38893986667169</v>
      </c>
      <c r="G231" s="1">
        <f t="shared" si="115"/>
        <v>185</v>
      </c>
      <c r="H231" s="1">
        <v>0.0</v>
      </c>
      <c r="J231" s="1">
        <f t="shared" si="116"/>
        <v>185</v>
      </c>
      <c r="K231" s="1">
        <v>0.0</v>
      </c>
    </row>
    <row r="232" ht="15.75" customHeight="1">
      <c r="A232" s="1">
        <f t="shared" si="113"/>
        <v>186</v>
      </c>
      <c r="B232" s="19">
        <v>1.3841985711518008</v>
      </c>
      <c r="D232" s="1">
        <f t="shared" si="114"/>
        <v>186</v>
      </c>
      <c r="E232" s="1">
        <v>0.2247401416367989</v>
      </c>
      <c r="G232" s="1">
        <f t="shared" si="115"/>
        <v>186</v>
      </c>
      <c r="H232" s="1">
        <v>1.0</v>
      </c>
      <c r="J232" s="1">
        <f t="shared" si="116"/>
        <v>186</v>
      </c>
      <c r="K232" s="1">
        <v>0.0</v>
      </c>
    </row>
    <row r="233" ht="15.75" customHeight="1">
      <c r="A233" s="1">
        <f t="shared" si="113"/>
        <v>187</v>
      </c>
      <c r="B233" s="19">
        <v>0.5385555984025181</v>
      </c>
      <c r="D233" s="1">
        <f t="shared" si="114"/>
        <v>187</v>
      </c>
      <c r="E233" s="1">
        <v>0.28201593443477985</v>
      </c>
      <c r="G233" s="1">
        <f t="shared" si="115"/>
        <v>187</v>
      </c>
      <c r="H233" s="1">
        <v>0.0</v>
      </c>
      <c r="J233" s="1">
        <f t="shared" si="116"/>
        <v>187</v>
      </c>
      <c r="K233" s="1">
        <v>0.0</v>
      </c>
    </row>
    <row r="234" ht="15.75" customHeight="1">
      <c r="A234" s="1">
        <f t="shared" si="113"/>
        <v>188</v>
      </c>
      <c r="B234" s="19">
        <v>-0.28524965581271167</v>
      </c>
      <c r="D234" s="1">
        <f t="shared" si="114"/>
        <v>188</v>
      </c>
      <c r="E234" s="1">
        <v>0.22194797224477028</v>
      </c>
      <c r="G234" s="1">
        <f t="shared" si="115"/>
        <v>188</v>
      </c>
      <c r="H234" s="1">
        <v>0.0</v>
      </c>
      <c r="J234" s="1">
        <f t="shared" si="116"/>
        <v>188</v>
      </c>
      <c r="K234" s="1">
        <v>0.0</v>
      </c>
    </row>
    <row r="235" ht="15.75" customHeight="1">
      <c r="A235" s="1">
        <f t="shared" si="113"/>
        <v>189</v>
      </c>
      <c r="B235" s="19">
        <v>0.5981319077655359</v>
      </c>
      <c r="D235" s="1">
        <f t="shared" si="114"/>
        <v>189</v>
      </c>
      <c r="E235" s="1">
        <v>0.20570016754996862</v>
      </c>
      <c r="G235" s="1">
        <f t="shared" si="115"/>
        <v>189</v>
      </c>
      <c r="H235" s="1">
        <v>0.0</v>
      </c>
      <c r="J235" s="1">
        <f t="shared" si="116"/>
        <v>189</v>
      </c>
      <c r="K235" s="1">
        <v>0.0</v>
      </c>
    </row>
    <row r="236" ht="15.75" customHeight="1">
      <c r="A236" s="1">
        <f t="shared" si="113"/>
        <v>190</v>
      </c>
      <c r="B236" s="19">
        <v>0.6452304022462535</v>
      </c>
      <c r="D236" s="1">
        <f t="shared" si="114"/>
        <v>190</v>
      </c>
      <c r="E236" s="1">
        <v>0.17120561026919062</v>
      </c>
      <c r="G236" s="1">
        <f t="shared" si="115"/>
        <v>190</v>
      </c>
      <c r="H236" s="1">
        <v>0.0</v>
      </c>
      <c r="J236" s="1">
        <f t="shared" si="116"/>
        <v>190</v>
      </c>
      <c r="K236" s="1">
        <v>0.0</v>
      </c>
    </row>
    <row r="237" ht="15.75" customHeight="1">
      <c r="A237" s="1">
        <f t="shared" si="113"/>
        <v>191</v>
      </c>
      <c r="B237" s="19">
        <v>0.5273779352456311</v>
      </c>
      <c r="D237" s="1">
        <f t="shared" si="114"/>
        <v>191</v>
      </c>
      <c r="E237" s="1">
        <v>0.19416189407499368</v>
      </c>
      <c r="G237" s="1">
        <f t="shared" si="115"/>
        <v>191</v>
      </c>
      <c r="H237" s="1">
        <v>0.0</v>
      </c>
      <c r="J237" s="1">
        <f t="shared" si="116"/>
        <v>191</v>
      </c>
      <c r="K237" s="1">
        <v>0.0</v>
      </c>
    </row>
    <row r="238" ht="15.75" customHeight="1">
      <c r="A238" s="1">
        <f t="shared" si="113"/>
        <v>192</v>
      </c>
      <c r="B238" s="19">
        <v>0.45131120773529976</v>
      </c>
      <c r="D238" s="1">
        <f t="shared" si="114"/>
        <v>192</v>
      </c>
      <c r="E238" s="1">
        <v>0.23885617241637744</v>
      </c>
      <c r="G238" s="1">
        <f t="shared" si="115"/>
        <v>192</v>
      </c>
      <c r="H238" s="1">
        <v>0.0</v>
      </c>
      <c r="J238" s="1">
        <f t="shared" si="116"/>
        <v>192</v>
      </c>
      <c r="K238" s="1">
        <v>0.0</v>
      </c>
    </row>
    <row r="239" ht="15.75" customHeight="1">
      <c r="A239" s="1">
        <f t="shared" si="113"/>
        <v>193</v>
      </c>
      <c r="B239" s="19">
        <v>0.7003159681351876</v>
      </c>
      <c r="D239" s="1">
        <f t="shared" si="114"/>
        <v>193</v>
      </c>
      <c r="E239" s="1">
        <v>0.2503497130595741</v>
      </c>
      <c r="G239" s="1">
        <f t="shared" si="115"/>
        <v>193</v>
      </c>
      <c r="H239" s="1">
        <v>1.0</v>
      </c>
      <c r="J239" s="1">
        <f t="shared" si="116"/>
        <v>193</v>
      </c>
      <c r="K239" s="1">
        <v>0.0</v>
      </c>
    </row>
    <row r="240" ht="15.75" customHeight="1">
      <c r="A240" s="1">
        <f t="shared" si="113"/>
        <v>194</v>
      </c>
      <c r="B240" s="19">
        <v>0.9623691831147602</v>
      </c>
      <c r="D240" s="1">
        <f t="shared" si="114"/>
        <v>194</v>
      </c>
      <c r="E240" s="1">
        <v>0.3157205906325078</v>
      </c>
      <c r="G240" s="1">
        <f t="shared" si="115"/>
        <v>194</v>
      </c>
      <c r="H240" s="1">
        <v>0.0</v>
      </c>
      <c r="J240" s="1">
        <f t="shared" si="116"/>
        <v>194</v>
      </c>
      <c r="K240" s="1">
        <v>0.0</v>
      </c>
    </row>
    <row r="241" ht="15.75" customHeight="1">
      <c r="A241" s="1">
        <f t="shared" si="113"/>
        <v>195</v>
      </c>
      <c r="B241" s="19">
        <v>0.9250034072578288</v>
      </c>
      <c r="D241" s="1">
        <f t="shared" si="114"/>
        <v>195</v>
      </c>
      <c r="E241" s="1">
        <v>0.1746286003563944</v>
      </c>
      <c r="G241" s="1">
        <f t="shared" si="115"/>
        <v>195</v>
      </c>
      <c r="H241" s="1">
        <v>1.0</v>
      </c>
      <c r="J241" s="1">
        <f t="shared" si="116"/>
        <v>195</v>
      </c>
      <c r="K241" s="1">
        <v>0.0</v>
      </c>
    </row>
    <row r="242" ht="15.75" customHeight="1">
      <c r="A242" s="1">
        <f t="shared" si="113"/>
        <v>196</v>
      </c>
      <c r="B242" s="19">
        <v>0.27868620119807996</v>
      </c>
      <c r="D242" s="1">
        <f t="shared" si="114"/>
        <v>196</v>
      </c>
      <c r="E242" s="1">
        <v>0.3060118399158686</v>
      </c>
      <c r="G242" s="1">
        <f t="shared" si="115"/>
        <v>196</v>
      </c>
      <c r="H242" s="1">
        <v>0.0</v>
      </c>
      <c r="J242" s="1">
        <f t="shared" si="116"/>
        <v>196</v>
      </c>
      <c r="K242" s="1">
        <v>0.0</v>
      </c>
    </row>
    <row r="243" ht="15.75" customHeight="1">
      <c r="A243" s="1">
        <f t="shared" si="113"/>
        <v>197</v>
      </c>
      <c r="B243" s="19">
        <v>0.5914442334580593</v>
      </c>
      <c r="D243" s="1">
        <f t="shared" si="114"/>
        <v>197</v>
      </c>
      <c r="E243" s="1">
        <v>0.16668035949927595</v>
      </c>
      <c r="G243" s="1">
        <f t="shared" si="115"/>
        <v>197</v>
      </c>
      <c r="H243" s="1">
        <v>0.0</v>
      </c>
      <c r="J243" s="1">
        <f t="shared" si="116"/>
        <v>197</v>
      </c>
      <c r="K243" s="1">
        <v>0.0</v>
      </c>
    </row>
    <row r="244" ht="15.75" customHeight="1">
      <c r="A244" s="1">
        <f t="shared" si="113"/>
        <v>198</v>
      </c>
      <c r="B244" s="19">
        <v>0.42335266062565097</v>
      </c>
      <c r="D244" s="1">
        <f t="shared" si="114"/>
        <v>198</v>
      </c>
      <c r="E244" s="1">
        <v>0.18681243415011534</v>
      </c>
      <c r="G244" s="1">
        <f t="shared" si="115"/>
        <v>198</v>
      </c>
      <c r="H244" s="1">
        <v>1.0</v>
      </c>
      <c r="J244" s="1">
        <f t="shared" si="116"/>
        <v>198</v>
      </c>
      <c r="K244" s="1">
        <v>0.0</v>
      </c>
    </row>
    <row r="245" ht="15.75" customHeight="1">
      <c r="A245" s="1">
        <f t="shared" si="113"/>
        <v>199</v>
      </c>
      <c r="B245" s="19">
        <v>0.8096746588685214</v>
      </c>
      <c r="D245" s="1">
        <f t="shared" si="114"/>
        <v>199</v>
      </c>
      <c r="E245" s="1">
        <v>0.09608247205896242</v>
      </c>
      <c r="G245" s="1">
        <f t="shared" si="115"/>
        <v>199</v>
      </c>
      <c r="H245" s="1">
        <v>0.0</v>
      </c>
      <c r="J245" s="1">
        <f t="shared" si="116"/>
        <v>199</v>
      </c>
      <c r="K245" s="1">
        <v>0.0</v>
      </c>
    </row>
    <row r="246" ht="15.75" customHeight="1">
      <c r="A246" s="1">
        <f t="shared" si="113"/>
        <v>200</v>
      </c>
      <c r="B246" s="19">
        <v>0.4229811477011648</v>
      </c>
      <c r="D246" s="1">
        <f t="shared" si="114"/>
        <v>200</v>
      </c>
      <c r="E246" s="1">
        <v>0.22296480692490034</v>
      </c>
      <c r="G246" s="1">
        <f t="shared" si="115"/>
        <v>200</v>
      </c>
      <c r="H246" s="1">
        <v>0.0</v>
      </c>
      <c r="J246" s="1">
        <f t="shared" si="116"/>
        <v>200</v>
      </c>
      <c r="K246" s="1">
        <v>0.0</v>
      </c>
    </row>
    <row r="247" ht="15.75" customHeight="1">
      <c r="A247" s="1">
        <f t="shared" si="113"/>
        <v>201</v>
      </c>
      <c r="B247" s="19">
        <v>0.36165131381231336</v>
      </c>
      <c r="D247" s="1">
        <f t="shared" si="114"/>
        <v>201</v>
      </c>
      <c r="E247" s="1">
        <v>0.2476769428401692</v>
      </c>
      <c r="G247" s="1">
        <f t="shared" si="115"/>
        <v>201</v>
      </c>
      <c r="H247" s="1">
        <v>0.0</v>
      </c>
      <c r="J247" s="1">
        <f t="shared" si="116"/>
        <v>201</v>
      </c>
      <c r="K247" s="1">
        <v>0.0</v>
      </c>
    </row>
    <row r="248" ht="15.75" customHeight="1">
      <c r="A248" s="1">
        <f t="shared" si="113"/>
        <v>202</v>
      </c>
      <c r="B248" s="19">
        <v>1.1519699540423773</v>
      </c>
      <c r="D248" s="1">
        <f t="shared" si="114"/>
        <v>202</v>
      </c>
      <c r="E248" s="1">
        <v>0.1898075450564097</v>
      </c>
      <c r="G248" s="1">
        <f t="shared" si="115"/>
        <v>202</v>
      </c>
      <c r="H248" s="1">
        <v>0.0</v>
      </c>
      <c r="J248" s="1">
        <f t="shared" si="116"/>
        <v>202</v>
      </c>
      <c r="K248" s="1">
        <v>0.0</v>
      </c>
    </row>
    <row r="249" ht="15.75" customHeight="1">
      <c r="A249" s="1">
        <f t="shared" si="113"/>
        <v>203</v>
      </c>
      <c r="B249" s="19">
        <v>1.3168147357492588</v>
      </c>
      <c r="D249" s="1">
        <f t="shared" si="114"/>
        <v>203</v>
      </c>
      <c r="E249" s="1">
        <v>0.15177406223482282</v>
      </c>
      <c r="G249" s="1">
        <f t="shared" si="115"/>
        <v>203</v>
      </c>
      <c r="H249" s="1">
        <v>0.0</v>
      </c>
      <c r="J249" s="1">
        <f t="shared" si="116"/>
        <v>203</v>
      </c>
      <c r="K249" s="1">
        <v>0.0</v>
      </c>
    </row>
    <row r="250" ht="15.75" customHeight="1">
      <c r="A250" s="1">
        <f t="shared" si="113"/>
        <v>204</v>
      </c>
      <c r="B250" s="19">
        <v>0.5843456342535172</v>
      </c>
      <c r="D250" s="1">
        <f t="shared" si="114"/>
        <v>204</v>
      </c>
      <c r="E250" s="1">
        <v>0.35987979540374393</v>
      </c>
      <c r="G250" s="1">
        <f t="shared" si="115"/>
        <v>204</v>
      </c>
      <c r="H250" s="1">
        <v>0.0</v>
      </c>
      <c r="J250" s="1">
        <f t="shared" si="116"/>
        <v>204</v>
      </c>
      <c r="K250" s="1">
        <v>0.0</v>
      </c>
    </row>
    <row r="251" ht="15.75" customHeight="1">
      <c r="A251" s="1">
        <f t="shared" si="113"/>
        <v>205</v>
      </c>
      <c r="B251" s="19">
        <v>0.8766626540352402</v>
      </c>
      <c r="D251" s="1">
        <f t="shared" si="114"/>
        <v>205</v>
      </c>
      <c r="E251" s="1">
        <v>0.1782714510744609</v>
      </c>
      <c r="G251" s="1">
        <f t="shared" si="115"/>
        <v>205</v>
      </c>
      <c r="H251" s="1">
        <v>0.0</v>
      </c>
      <c r="J251" s="1">
        <f t="shared" si="116"/>
        <v>205</v>
      </c>
      <c r="K251" s="1">
        <v>0.0</v>
      </c>
    </row>
    <row r="252" ht="15.75" customHeight="1">
      <c r="A252" s="1">
        <f t="shared" si="113"/>
        <v>206</v>
      </c>
      <c r="B252" s="19">
        <v>1.7293364915134104</v>
      </c>
      <c r="D252" s="1">
        <f t="shared" si="114"/>
        <v>206</v>
      </c>
      <c r="E252" s="1">
        <v>0.14584645717324735</v>
      </c>
      <c r="G252" s="1">
        <f t="shared" si="115"/>
        <v>206</v>
      </c>
      <c r="H252" s="1">
        <v>0.0</v>
      </c>
      <c r="J252" s="1">
        <f t="shared" si="116"/>
        <v>206</v>
      </c>
      <c r="K252" s="1">
        <v>0.0</v>
      </c>
    </row>
    <row r="253" ht="15.75" customHeight="1">
      <c r="A253" s="1">
        <f t="shared" si="113"/>
        <v>207</v>
      </c>
      <c r="B253" s="19">
        <v>1.4916617204047427</v>
      </c>
      <c r="D253" s="1">
        <f t="shared" si="114"/>
        <v>207</v>
      </c>
      <c r="E253" s="1">
        <v>0.22656936707944064</v>
      </c>
      <c r="G253" s="1">
        <f t="shared" si="115"/>
        <v>207</v>
      </c>
      <c r="H253" s="1">
        <v>1.0</v>
      </c>
      <c r="J253" s="1">
        <f t="shared" si="116"/>
        <v>207</v>
      </c>
      <c r="K253" s="1">
        <v>0.0</v>
      </c>
    </row>
    <row r="254" ht="15.75" customHeight="1">
      <c r="A254" s="1">
        <f t="shared" si="113"/>
        <v>208</v>
      </c>
      <c r="B254" s="19">
        <v>-0.02545899747546243</v>
      </c>
      <c r="D254" s="1">
        <f t="shared" si="114"/>
        <v>208</v>
      </c>
      <c r="E254" s="1">
        <v>0.3018513890210885</v>
      </c>
      <c r="G254" s="1">
        <f t="shared" si="115"/>
        <v>208</v>
      </c>
      <c r="H254" s="1">
        <v>1.0</v>
      </c>
      <c r="J254" s="1">
        <f t="shared" si="116"/>
        <v>208</v>
      </c>
      <c r="K254" s="1">
        <v>0.0</v>
      </c>
    </row>
    <row r="255" ht="15.75" customHeight="1">
      <c r="A255" s="1">
        <f t="shared" si="113"/>
        <v>209</v>
      </c>
      <c r="B255" s="19">
        <v>0.6686781669920167</v>
      </c>
      <c r="D255" s="1">
        <f t="shared" si="114"/>
        <v>209</v>
      </c>
      <c r="E255" s="1">
        <v>0.14186538475271004</v>
      </c>
      <c r="G255" s="1">
        <f t="shared" si="115"/>
        <v>209</v>
      </c>
      <c r="H255" s="1">
        <v>0.0</v>
      </c>
      <c r="J255" s="1">
        <f t="shared" si="116"/>
        <v>209</v>
      </c>
      <c r="K255" s="1">
        <v>0.0</v>
      </c>
    </row>
    <row r="256" ht="15.75" customHeight="1">
      <c r="A256" s="1">
        <f t="shared" si="113"/>
        <v>210</v>
      </c>
      <c r="B256" s="19">
        <v>0.3272371435020589</v>
      </c>
      <c r="D256" s="1">
        <f t="shared" si="114"/>
        <v>210</v>
      </c>
      <c r="E256" s="1">
        <v>0.28393139529262507</v>
      </c>
      <c r="G256" s="1">
        <f t="shared" si="115"/>
        <v>210</v>
      </c>
      <c r="H256" s="1">
        <v>0.0</v>
      </c>
      <c r="J256" s="1">
        <f t="shared" si="116"/>
        <v>210</v>
      </c>
      <c r="K256" s="1">
        <v>0.0</v>
      </c>
    </row>
    <row r="257" ht="15.75" customHeight="1">
      <c r="A257" s="1">
        <f t="shared" si="113"/>
        <v>211</v>
      </c>
      <c r="B257" s="19">
        <v>1.0254337737087529</v>
      </c>
      <c r="D257" s="1">
        <f t="shared" si="114"/>
        <v>211</v>
      </c>
      <c r="E257" s="1">
        <v>0.3238405967628667</v>
      </c>
      <c r="G257" s="1">
        <f t="shared" si="115"/>
        <v>211</v>
      </c>
      <c r="H257" s="1">
        <v>1.0</v>
      </c>
      <c r="J257" s="1">
        <f t="shared" si="116"/>
        <v>211</v>
      </c>
      <c r="K257" s="1">
        <v>0.0</v>
      </c>
    </row>
    <row r="258" ht="15.75" customHeight="1">
      <c r="A258" s="1">
        <f t="shared" si="113"/>
        <v>212</v>
      </c>
      <c r="B258" s="19">
        <v>0.3642022180667321</v>
      </c>
      <c r="D258" s="1">
        <f t="shared" si="114"/>
        <v>212</v>
      </c>
      <c r="E258" s="1">
        <v>0.29958878669985084</v>
      </c>
      <c r="G258" s="1">
        <f t="shared" si="115"/>
        <v>212</v>
      </c>
      <c r="H258" s="1">
        <v>0.0</v>
      </c>
      <c r="J258" s="1">
        <f t="shared" si="116"/>
        <v>212</v>
      </c>
      <c r="K258" s="1">
        <v>0.0</v>
      </c>
    </row>
    <row r="259" ht="15.75" customHeight="1">
      <c r="A259" s="1">
        <f t="shared" si="113"/>
        <v>213</v>
      </c>
      <c r="B259" s="19">
        <v>0.6006960646858288</v>
      </c>
      <c r="D259" s="1">
        <f t="shared" si="114"/>
        <v>213</v>
      </c>
      <c r="E259" s="1">
        <v>0.13692162247567236</v>
      </c>
      <c r="G259" s="1">
        <f t="shared" si="115"/>
        <v>213</v>
      </c>
      <c r="H259" s="1">
        <v>0.0</v>
      </c>
      <c r="J259" s="1">
        <f t="shared" si="116"/>
        <v>213</v>
      </c>
      <c r="K259" s="1">
        <v>0.0</v>
      </c>
    </row>
    <row r="260" ht="15.75" customHeight="1">
      <c r="A260" s="1">
        <f t="shared" si="113"/>
        <v>214</v>
      </c>
      <c r="B260" s="19">
        <v>0.6978490540368981</v>
      </c>
      <c r="D260" s="1">
        <f t="shared" si="114"/>
        <v>214</v>
      </c>
      <c r="E260" s="1">
        <v>0.24744604426074973</v>
      </c>
      <c r="G260" s="1">
        <f t="shared" si="115"/>
        <v>214</v>
      </c>
      <c r="H260" s="1">
        <v>0.0</v>
      </c>
      <c r="J260" s="1">
        <f t="shared" si="116"/>
        <v>214</v>
      </c>
      <c r="K260" s="1">
        <v>0.0</v>
      </c>
    </row>
    <row r="261" ht="15.75" customHeight="1">
      <c r="A261" s="1">
        <f t="shared" si="113"/>
        <v>215</v>
      </c>
      <c r="B261" s="19">
        <v>-0.06006593002954397</v>
      </c>
      <c r="D261" s="1">
        <f t="shared" si="114"/>
        <v>215</v>
      </c>
      <c r="E261" s="1">
        <v>0.2124782812502252</v>
      </c>
      <c r="G261" s="1">
        <f t="shared" si="115"/>
        <v>215</v>
      </c>
      <c r="H261" s="1">
        <v>0.0</v>
      </c>
      <c r="J261" s="1">
        <f t="shared" si="116"/>
        <v>215</v>
      </c>
      <c r="K261" s="1">
        <v>0.0</v>
      </c>
    </row>
    <row r="262" ht="15.75" customHeight="1">
      <c r="A262" s="1">
        <f t="shared" si="113"/>
        <v>216</v>
      </c>
      <c r="B262" s="19">
        <v>0.7322087939450992</v>
      </c>
      <c r="D262" s="1">
        <f t="shared" si="114"/>
        <v>216</v>
      </c>
      <c r="E262" s="1">
        <v>0.344816437830055</v>
      </c>
      <c r="G262" s="1">
        <f t="shared" si="115"/>
        <v>216</v>
      </c>
      <c r="H262" s="1">
        <v>0.0</v>
      </c>
      <c r="J262" s="1">
        <f t="shared" si="116"/>
        <v>216</v>
      </c>
      <c r="K262" s="1">
        <v>0.0</v>
      </c>
    </row>
    <row r="263" ht="15.75" customHeight="1">
      <c r="A263" s="1">
        <f t="shared" si="113"/>
        <v>217</v>
      </c>
      <c r="B263" s="19">
        <v>0.36422403694800054</v>
      </c>
      <c r="D263" s="1">
        <f t="shared" si="114"/>
        <v>217</v>
      </c>
      <c r="E263" s="1">
        <v>0.15847542433312628</v>
      </c>
      <c r="G263" s="1">
        <f t="shared" si="115"/>
        <v>217</v>
      </c>
      <c r="H263" s="1">
        <v>0.0</v>
      </c>
      <c r="J263" s="1">
        <f t="shared" si="116"/>
        <v>217</v>
      </c>
      <c r="K263" s="1">
        <v>0.0</v>
      </c>
    </row>
    <row r="264" ht="15.75" customHeight="1">
      <c r="A264" s="1">
        <f t="shared" si="113"/>
        <v>218</v>
      </c>
      <c r="B264" s="19">
        <v>0.5824925701553985</v>
      </c>
      <c r="D264" s="1">
        <f t="shared" si="114"/>
        <v>218</v>
      </c>
      <c r="E264" s="1">
        <v>0.29452725607539093</v>
      </c>
      <c r="G264" s="1">
        <f t="shared" si="115"/>
        <v>218</v>
      </c>
      <c r="H264" s="1">
        <v>0.0</v>
      </c>
      <c r="J264" s="1">
        <f t="shared" si="116"/>
        <v>218</v>
      </c>
      <c r="K264" s="1">
        <v>0.0</v>
      </c>
    </row>
    <row r="265" ht="15.75" customHeight="1">
      <c r="A265" s="1">
        <f t="shared" si="113"/>
        <v>219</v>
      </c>
      <c r="B265" s="19">
        <v>0.7625632673608402</v>
      </c>
      <c r="D265" s="1">
        <f t="shared" si="114"/>
        <v>219</v>
      </c>
      <c r="E265" s="1">
        <v>0.37175216652243315</v>
      </c>
      <c r="G265" s="1">
        <f t="shared" si="115"/>
        <v>219</v>
      </c>
      <c r="H265" s="1">
        <v>0.0</v>
      </c>
      <c r="J265" s="1">
        <f t="shared" si="116"/>
        <v>219</v>
      </c>
      <c r="K265" s="1">
        <v>0.0</v>
      </c>
    </row>
    <row r="266" ht="15.75" customHeight="1">
      <c r="A266" s="1">
        <f t="shared" si="113"/>
        <v>220</v>
      </c>
      <c r="B266" s="19">
        <v>0.8676739491750401</v>
      </c>
      <c r="D266" s="1">
        <f t="shared" si="114"/>
        <v>220</v>
      </c>
      <c r="E266" s="1">
        <v>0.12730812952720422</v>
      </c>
      <c r="G266" s="1">
        <f t="shared" si="115"/>
        <v>220</v>
      </c>
      <c r="H266" s="1">
        <v>0.0</v>
      </c>
      <c r="J266" s="1">
        <f t="shared" si="116"/>
        <v>220</v>
      </c>
      <c r="K266" s="1">
        <v>0.0</v>
      </c>
    </row>
    <row r="267" ht="15.75" customHeight="1">
      <c r="A267" s="1">
        <f t="shared" si="113"/>
        <v>221</v>
      </c>
      <c r="B267" s="19">
        <v>1.1317769165372031</v>
      </c>
      <c r="D267" s="1">
        <f t="shared" si="114"/>
        <v>221</v>
      </c>
      <c r="E267" s="1">
        <v>0.155448767100335</v>
      </c>
      <c r="G267" s="1">
        <f t="shared" si="115"/>
        <v>221</v>
      </c>
      <c r="H267" s="1">
        <v>0.0</v>
      </c>
      <c r="J267" s="1">
        <f t="shared" si="116"/>
        <v>221</v>
      </c>
      <c r="K267" s="1">
        <v>0.0</v>
      </c>
    </row>
    <row r="268" ht="15.75" customHeight="1">
      <c r="A268" s="1">
        <f t="shared" si="113"/>
        <v>222</v>
      </c>
      <c r="B268" s="19">
        <v>1.1962493908705178</v>
      </c>
      <c r="D268" s="1">
        <f t="shared" si="114"/>
        <v>222</v>
      </c>
      <c r="E268" s="1">
        <v>0.2156762829546547</v>
      </c>
      <c r="G268" s="1">
        <f t="shared" si="115"/>
        <v>222</v>
      </c>
      <c r="H268" s="1">
        <v>0.0</v>
      </c>
      <c r="J268" s="1">
        <f t="shared" si="116"/>
        <v>222</v>
      </c>
      <c r="K268" s="1">
        <v>0.0</v>
      </c>
    </row>
    <row r="269" ht="15.75" customHeight="1">
      <c r="A269" s="1">
        <f t="shared" si="113"/>
        <v>223</v>
      </c>
      <c r="B269" s="19">
        <v>0.9128523288384361</v>
      </c>
      <c r="D269" s="1">
        <f t="shared" si="114"/>
        <v>223</v>
      </c>
      <c r="E269" s="1">
        <v>0.27548071776322036</v>
      </c>
      <c r="G269" s="1">
        <f t="shared" si="115"/>
        <v>223</v>
      </c>
      <c r="H269" s="1">
        <v>0.0</v>
      </c>
      <c r="J269" s="1">
        <f t="shared" si="116"/>
        <v>223</v>
      </c>
      <c r="K269" s="1">
        <v>0.0</v>
      </c>
    </row>
    <row r="270" ht="15.75" customHeight="1">
      <c r="A270" s="1">
        <f t="shared" si="113"/>
        <v>224</v>
      </c>
      <c r="B270" s="19">
        <v>0.49992198655559544</v>
      </c>
      <c r="D270" s="1">
        <f t="shared" si="114"/>
        <v>224</v>
      </c>
      <c r="E270" s="1">
        <v>0.2517858261483365</v>
      </c>
      <c r="G270" s="1">
        <f t="shared" si="115"/>
        <v>224</v>
      </c>
      <c r="H270" s="1">
        <v>0.0</v>
      </c>
      <c r="J270" s="1">
        <f t="shared" si="116"/>
        <v>224</v>
      </c>
      <c r="K270" s="1">
        <v>0.0</v>
      </c>
    </row>
    <row r="271" ht="15.75" customHeight="1">
      <c r="A271" s="1">
        <f t="shared" si="113"/>
        <v>225</v>
      </c>
      <c r="B271" s="19">
        <v>0.6547171314389744</v>
      </c>
      <c r="D271" s="1">
        <f t="shared" si="114"/>
        <v>225</v>
      </c>
      <c r="E271" s="1">
        <v>0.4813732753741441</v>
      </c>
      <c r="G271" s="1">
        <f t="shared" si="115"/>
        <v>225</v>
      </c>
      <c r="H271" s="1">
        <v>0.0</v>
      </c>
      <c r="J271" s="1">
        <f t="shared" si="116"/>
        <v>225</v>
      </c>
      <c r="K271" s="1">
        <v>0.0</v>
      </c>
    </row>
    <row r="272" ht="15.75" customHeight="1">
      <c r="A272" s="1">
        <f t="shared" si="113"/>
        <v>226</v>
      </c>
      <c r="B272" s="19">
        <v>0.9986196058422536</v>
      </c>
      <c r="D272" s="1">
        <f t="shared" si="114"/>
        <v>226</v>
      </c>
      <c r="E272" s="1">
        <v>0.2623590354445986</v>
      </c>
      <c r="G272" s="1">
        <f t="shared" si="115"/>
        <v>226</v>
      </c>
      <c r="H272" s="1">
        <v>0.0</v>
      </c>
      <c r="J272" s="1">
        <f t="shared" si="116"/>
        <v>226</v>
      </c>
      <c r="K272" s="1">
        <v>0.0</v>
      </c>
    </row>
    <row r="273" ht="15.75" customHeight="1">
      <c r="A273" s="1">
        <f t="shared" si="113"/>
        <v>227</v>
      </c>
      <c r="B273" s="19">
        <v>1.1007717744773724</v>
      </c>
      <c r="D273" s="1">
        <f t="shared" si="114"/>
        <v>227</v>
      </c>
      <c r="E273" s="1">
        <v>0.12396595844402943</v>
      </c>
      <c r="G273" s="1">
        <f t="shared" si="115"/>
        <v>227</v>
      </c>
      <c r="H273" s="1">
        <v>0.0</v>
      </c>
      <c r="J273" s="1">
        <f t="shared" si="116"/>
        <v>227</v>
      </c>
      <c r="K273" s="1">
        <v>0.0</v>
      </c>
    </row>
    <row r="274" ht="15.75" customHeight="1">
      <c r="A274" s="1">
        <f t="shared" si="113"/>
        <v>228</v>
      </c>
      <c r="B274" s="19">
        <v>0.8645231237408817</v>
      </c>
      <c r="D274" s="1">
        <f t="shared" si="114"/>
        <v>228</v>
      </c>
      <c r="E274" s="1">
        <v>0.09395278853635272</v>
      </c>
      <c r="G274" s="1">
        <f t="shared" si="115"/>
        <v>228</v>
      </c>
      <c r="H274" s="1">
        <v>0.0</v>
      </c>
      <c r="J274" s="1">
        <f t="shared" si="116"/>
        <v>228</v>
      </c>
      <c r="K274" s="1">
        <v>0.0</v>
      </c>
    </row>
    <row r="275" ht="15.75" customHeight="1">
      <c r="A275" s="1">
        <f t="shared" si="113"/>
        <v>229</v>
      </c>
      <c r="B275" s="19">
        <v>0.46988916424818705</v>
      </c>
      <c r="D275" s="1">
        <f t="shared" si="114"/>
        <v>229</v>
      </c>
      <c r="E275" s="1">
        <v>0.12336404844870724</v>
      </c>
      <c r="G275" s="1">
        <f t="shared" si="115"/>
        <v>229</v>
      </c>
      <c r="H275" s="1">
        <v>1.0</v>
      </c>
      <c r="J275" s="1">
        <f t="shared" si="116"/>
        <v>229</v>
      </c>
      <c r="K275" s="1">
        <v>0.0</v>
      </c>
    </row>
    <row r="276" ht="15.75" customHeight="1">
      <c r="A276" s="1">
        <f t="shared" si="113"/>
        <v>230</v>
      </c>
      <c r="B276" s="19">
        <v>0.6529488040220384</v>
      </c>
      <c r="D276" s="1">
        <f t="shared" si="114"/>
        <v>230</v>
      </c>
      <c r="E276" s="1">
        <v>0.32002208787866004</v>
      </c>
      <c r="G276" s="1">
        <f t="shared" si="115"/>
        <v>230</v>
      </c>
      <c r="H276" s="1">
        <v>0.0</v>
      </c>
      <c r="J276" s="1">
        <f t="shared" si="116"/>
        <v>230</v>
      </c>
      <c r="K276" s="1">
        <v>0.0</v>
      </c>
    </row>
    <row r="277" ht="15.75" customHeight="1">
      <c r="A277" s="1">
        <f t="shared" si="113"/>
        <v>231</v>
      </c>
      <c r="B277" s="19">
        <v>1.2652236501293634</v>
      </c>
      <c r="D277" s="1">
        <f t="shared" si="114"/>
        <v>231</v>
      </c>
      <c r="E277" s="1">
        <v>0.23864760299999055</v>
      </c>
      <c r="G277" s="1">
        <f t="shared" si="115"/>
        <v>231</v>
      </c>
      <c r="H277" s="1">
        <v>0.0</v>
      </c>
      <c r="J277" s="1">
        <f t="shared" si="116"/>
        <v>231</v>
      </c>
      <c r="K277" s="1">
        <v>0.0</v>
      </c>
    </row>
    <row r="278" ht="15.75" customHeight="1">
      <c r="A278" s="1">
        <f t="shared" si="113"/>
        <v>232</v>
      </c>
      <c r="B278" s="19">
        <v>0.8690181636985317</v>
      </c>
      <c r="D278" s="1">
        <f t="shared" si="114"/>
        <v>232</v>
      </c>
      <c r="E278" s="1">
        <v>0.10887435532578907</v>
      </c>
      <c r="G278" s="1">
        <f t="shared" si="115"/>
        <v>232</v>
      </c>
      <c r="H278" s="1">
        <v>0.0</v>
      </c>
      <c r="J278" s="1">
        <f t="shared" si="116"/>
        <v>232</v>
      </c>
      <c r="K278" s="1">
        <v>0.0</v>
      </c>
    </row>
    <row r="279" ht="15.75" customHeight="1">
      <c r="A279" s="1">
        <f t="shared" si="113"/>
        <v>233</v>
      </c>
      <c r="B279" s="19">
        <v>0.8556705326675328</v>
      </c>
      <c r="D279" s="1">
        <f t="shared" si="114"/>
        <v>233</v>
      </c>
      <c r="E279" s="1">
        <v>0.2026998135342958</v>
      </c>
      <c r="G279" s="1">
        <f t="shared" si="115"/>
        <v>233</v>
      </c>
      <c r="H279" s="1">
        <v>0.0</v>
      </c>
      <c r="J279" s="1">
        <f t="shared" si="116"/>
        <v>233</v>
      </c>
      <c r="K279" s="1">
        <v>1.0</v>
      </c>
    </row>
    <row r="280" ht="15.75" customHeight="1">
      <c r="A280" s="1">
        <f t="shared" si="113"/>
        <v>234</v>
      </c>
      <c r="B280" s="19">
        <v>0.7782103543361633</v>
      </c>
      <c r="D280" s="1">
        <f t="shared" si="114"/>
        <v>234</v>
      </c>
      <c r="E280" s="1">
        <v>0.18049383532931657</v>
      </c>
      <c r="G280" s="1">
        <f t="shared" si="115"/>
        <v>234</v>
      </c>
      <c r="H280" s="1">
        <v>0.0</v>
      </c>
      <c r="J280" s="1">
        <f t="shared" si="116"/>
        <v>234</v>
      </c>
      <c r="K280" s="1">
        <v>0.0</v>
      </c>
    </row>
    <row r="281" ht="15.75" customHeight="1">
      <c r="A281" s="1">
        <f t="shared" si="113"/>
        <v>235</v>
      </c>
      <c r="B281" s="19">
        <v>0.7727054272151335</v>
      </c>
      <c r="D281" s="1">
        <f t="shared" si="114"/>
        <v>235</v>
      </c>
      <c r="E281" s="1">
        <v>0.3185698606126618</v>
      </c>
      <c r="G281" s="1">
        <f t="shared" si="115"/>
        <v>235</v>
      </c>
      <c r="H281" s="1">
        <v>0.0</v>
      </c>
      <c r="J281" s="1">
        <f t="shared" si="116"/>
        <v>235</v>
      </c>
      <c r="K281" s="1">
        <v>0.0</v>
      </c>
    </row>
    <row r="282" ht="15.75" customHeight="1">
      <c r="A282" s="1">
        <f t="shared" si="113"/>
        <v>236</v>
      </c>
      <c r="B282" s="19">
        <v>0.3931272088019673</v>
      </c>
      <c r="D282" s="1">
        <f t="shared" si="114"/>
        <v>236</v>
      </c>
      <c r="E282" s="1">
        <v>0.16480994609911848</v>
      </c>
      <c r="G282" s="1">
        <f t="shared" si="115"/>
        <v>236</v>
      </c>
      <c r="H282" s="1">
        <v>0.0</v>
      </c>
      <c r="J282" s="1">
        <f t="shared" si="116"/>
        <v>236</v>
      </c>
      <c r="K282" s="1">
        <v>0.0</v>
      </c>
    </row>
    <row r="283" ht="15.75" customHeight="1">
      <c r="A283" s="1">
        <f t="shared" si="113"/>
        <v>237</v>
      </c>
      <c r="B283" s="19">
        <v>1.3094989756216644</v>
      </c>
      <c r="D283" s="1">
        <f t="shared" si="114"/>
        <v>237</v>
      </c>
      <c r="E283" s="1">
        <v>0.10427381368244498</v>
      </c>
      <c r="G283" s="1">
        <f t="shared" si="115"/>
        <v>237</v>
      </c>
      <c r="H283" s="1">
        <v>1.0</v>
      </c>
      <c r="J283" s="1">
        <f t="shared" si="116"/>
        <v>237</v>
      </c>
      <c r="K283" s="1">
        <v>0.0</v>
      </c>
    </row>
    <row r="284" ht="15.75" customHeight="1">
      <c r="A284" s="1">
        <f t="shared" si="113"/>
        <v>238</v>
      </c>
      <c r="B284" s="19">
        <v>0.4972872218629808</v>
      </c>
      <c r="D284" s="1">
        <f t="shared" si="114"/>
        <v>238</v>
      </c>
      <c r="E284" s="1">
        <v>0.2535724959630397</v>
      </c>
      <c r="G284" s="1">
        <f t="shared" si="115"/>
        <v>238</v>
      </c>
      <c r="H284" s="1">
        <v>0.0</v>
      </c>
      <c r="J284" s="1">
        <f t="shared" si="116"/>
        <v>238</v>
      </c>
      <c r="K284" s="1">
        <v>0.0</v>
      </c>
    </row>
    <row r="285" ht="15.75" customHeight="1">
      <c r="A285" s="1">
        <f t="shared" si="113"/>
        <v>239</v>
      </c>
      <c r="B285" s="19">
        <v>0.8561524058805804</v>
      </c>
      <c r="D285" s="1">
        <f t="shared" si="114"/>
        <v>239</v>
      </c>
      <c r="E285" s="1">
        <v>0.3589439220708257</v>
      </c>
      <c r="G285" s="1">
        <f t="shared" si="115"/>
        <v>239</v>
      </c>
      <c r="H285" s="1">
        <v>0.0</v>
      </c>
      <c r="J285" s="1">
        <f t="shared" si="116"/>
        <v>239</v>
      </c>
      <c r="K285" s="1">
        <v>0.0</v>
      </c>
    </row>
    <row r="286" ht="15.75" customHeight="1">
      <c r="A286" s="1">
        <f t="shared" si="113"/>
        <v>240</v>
      </c>
      <c r="B286" s="19">
        <v>0.585613969189365</v>
      </c>
      <c r="D286" s="1">
        <f t="shared" si="114"/>
        <v>240</v>
      </c>
      <c r="E286" s="1">
        <v>0.214621229228128</v>
      </c>
      <c r="G286" s="1">
        <f t="shared" si="115"/>
        <v>240</v>
      </c>
      <c r="H286" s="1">
        <v>0.0</v>
      </c>
      <c r="J286" s="1">
        <f t="shared" si="116"/>
        <v>240</v>
      </c>
      <c r="K286" s="1">
        <v>0.0</v>
      </c>
    </row>
    <row r="287" ht="15.75" customHeight="1">
      <c r="A287" s="1">
        <f t="shared" si="113"/>
        <v>241</v>
      </c>
      <c r="B287" s="19">
        <v>0.982455773866349</v>
      </c>
      <c r="D287" s="1">
        <f t="shared" si="114"/>
        <v>241</v>
      </c>
      <c r="E287" s="1">
        <v>0.057518095853303974</v>
      </c>
      <c r="G287" s="1">
        <f t="shared" si="115"/>
        <v>241</v>
      </c>
      <c r="H287" s="1">
        <v>1.0</v>
      </c>
      <c r="J287" s="1">
        <f t="shared" si="116"/>
        <v>241</v>
      </c>
      <c r="K287" s="1">
        <v>0.0</v>
      </c>
    </row>
    <row r="288" ht="15.75" customHeight="1">
      <c r="A288" s="1">
        <f t="shared" si="113"/>
        <v>242</v>
      </c>
      <c r="B288" s="19">
        <v>0.8328750153370327</v>
      </c>
      <c r="D288" s="1">
        <f t="shared" si="114"/>
        <v>242</v>
      </c>
      <c r="E288" s="1">
        <v>0.39396957543764055</v>
      </c>
      <c r="G288" s="1">
        <f t="shared" si="115"/>
        <v>242</v>
      </c>
      <c r="H288" s="1">
        <v>0.0</v>
      </c>
      <c r="J288" s="1">
        <f t="shared" si="116"/>
        <v>242</v>
      </c>
      <c r="K288" s="1">
        <v>0.0</v>
      </c>
    </row>
    <row r="289" ht="15.75" customHeight="1">
      <c r="A289" s="1">
        <f t="shared" si="113"/>
        <v>243</v>
      </c>
      <c r="B289" s="19">
        <v>1.2478645868847051</v>
      </c>
      <c r="D289" s="1">
        <f t="shared" si="114"/>
        <v>243</v>
      </c>
      <c r="E289" s="1">
        <v>0.22457261000936976</v>
      </c>
      <c r="G289" s="1">
        <f t="shared" si="115"/>
        <v>243</v>
      </c>
      <c r="H289" s="1">
        <v>1.0</v>
      </c>
      <c r="J289" s="1">
        <f t="shared" si="116"/>
        <v>243</v>
      </c>
      <c r="K289" s="1">
        <v>0.0</v>
      </c>
    </row>
    <row r="290" ht="15.75" customHeight="1">
      <c r="A290" s="1">
        <f t="shared" si="113"/>
        <v>244</v>
      </c>
      <c r="B290" s="19">
        <v>0.5811495239856039</v>
      </c>
      <c r="D290" s="1">
        <f t="shared" si="114"/>
        <v>244</v>
      </c>
      <c r="E290" s="1">
        <v>0.2625733165695966</v>
      </c>
      <c r="G290" s="1">
        <f t="shared" si="115"/>
        <v>244</v>
      </c>
      <c r="H290" s="1">
        <v>1.0</v>
      </c>
      <c r="J290" s="1">
        <f t="shared" si="116"/>
        <v>244</v>
      </c>
      <c r="K290" s="1">
        <v>0.0</v>
      </c>
    </row>
    <row r="291" ht="15.75" customHeight="1">
      <c r="A291" s="1">
        <f t="shared" si="113"/>
        <v>245</v>
      </c>
      <c r="B291" s="19">
        <v>1.346540181384697</v>
      </c>
      <c r="D291" s="1">
        <f t="shared" si="114"/>
        <v>245</v>
      </c>
      <c r="E291" s="1">
        <v>0.32159543720320466</v>
      </c>
      <c r="G291" s="1">
        <f t="shared" si="115"/>
        <v>245</v>
      </c>
      <c r="H291" s="1">
        <v>0.0</v>
      </c>
      <c r="J291" s="1">
        <f t="shared" si="116"/>
        <v>245</v>
      </c>
      <c r="K291" s="1">
        <v>0.0</v>
      </c>
    </row>
    <row r="292" ht="15.75" customHeight="1">
      <c r="A292" s="1">
        <f t="shared" si="113"/>
        <v>246</v>
      </c>
      <c r="B292" s="19">
        <v>0.4907446991201463</v>
      </c>
      <c r="D292" s="1">
        <f t="shared" si="114"/>
        <v>246</v>
      </c>
      <c r="E292" s="1">
        <v>0.20875313345366014</v>
      </c>
      <c r="G292" s="1">
        <f t="shared" si="115"/>
        <v>246</v>
      </c>
      <c r="H292" s="1">
        <v>1.0</v>
      </c>
      <c r="J292" s="1">
        <f t="shared" si="116"/>
        <v>246</v>
      </c>
      <c r="K292" s="1">
        <v>0.0</v>
      </c>
    </row>
    <row r="293" ht="15.75" customHeight="1">
      <c r="A293" s="1">
        <f t="shared" si="113"/>
        <v>247</v>
      </c>
      <c r="B293" s="19">
        <v>0.30992153694026514</v>
      </c>
      <c r="D293" s="1">
        <f t="shared" si="114"/>
        <v>247</v>
      </c>
      <c r="E293" s="1">
        <v>0.24724426576568576</v>
      </c>
      <c r="G293" s="1">
        <f t="shared" si="115"/>
        <v>247</v>
      </c>
      <c r="H293" s="1">
        <v>0.0</v>
      </c>
      <c r="J293" s="1">
        <f t="shared" si="116"/>
        <v>247</v>
      </c>
      <c r="K293" s="1">
        <v>0.0</v>
      </c>
    </row>
    <row r="294" ht="15.75" customHeight="1">
      <c r="A294" s="1">
        <f t="shared" si="113"/>
        <v>248</v>
      </c>
      <c r="B294" s="19">
        <v>1.1540005265512616</v>
      </c>
      <c r="D294" s="1">
        <f t="shared" si="114"/>
        <v>248</v>
      </c>
      <c r="E294" s="1">
        <v>0.25161307598067234</v>
      </c>
      <c r="G294" s="1">
        <f t="shared" si="115"/>
        <v>248</v>
      </c>
      <c r="H294" s="1">
        <v>0.0</v>
      </c>
      <c r="J294" s="1">
        <f t="shared" si="116"/>
        <v>248</v>
      </c>
      <c r="K294" s="1">
        <v>0.0</v>
      </c>
    </row>
    <row r="295" ht="15.75" customHeight="1">
      <c r="A295" s="1">
        <f t="shared" si="113"/>
        <v>249</v>
      </c>
      <c r="B295" s="19">
        <v>1.3670766907780503</v>
      </c>
      <c r="D295" s="1">
        <f t="shared" si="114"/>
        <v>249</v>
      </c>
      <c r="E295" s="1">
        <v>0.23775458415137776</v>
      </c>
      <c r="G295" s="1">
        <f t="shared" si="115"/>
        <v>249</v>
      </c>
      <c r="H295" s="1">
        <v>0.0</v>
      </c>
      <c r="J295" s="1">
        <f t="shared" si="116"/>
        <v>249</v>
      </c>
      <c r="K295" s="1">
        <v>0.0</v>
      </c>
    </row>
    <row r="296" ht="15.75" customHeight="1">
      <c r="A296" s="1">
        <f t="shared" si="113"/>
        <v>250</v>
      </c>
      <c r="B296" s="19">
        <v>0.6727404479456636</v>
      </c>
      <c r="D296" s="1">
        <f t="shared" si="114"/>
        <v>250</v>
      </c>
      <c r="E296" s="1">
        <v>0.24590332743235924</v>
      </c>
      <c r="G296" s="1">
        <f t="shared" si="115"/>
        <v>250</v>
      </c>
      <c r="H296" s="1">
        <v>0.0</v>
      </c>
      <c r="J296" s="1">
        <f t="shared" si="116"/>
        <v>250</v>
      </c>
      <c r="K296" s="1">
        <v>0.0</v>
      </c>
    </row>
    <row r="297" ht="15.75" customHeight="1">
      <c r="A297" s="1">
        <f t="shared" si="113"/>
        <v>251</v>
      </c>
      <c r="B297" s="19">
        <v>1.0323995077066064</v>
      </c>
      <c r="D297" s="1">
        <f t="shared" si="114"/>
        <v>251</v>
      </c>
      <c r="E297" s="1">
        <v>0.3867346390018619</v>
      </c>
      <c r="G297" s="1">
        <f t="shared" si="115"/>
        <v>251</v>
      </c>
      <c r="H297" s="1">
        <v>1.0</v>
      </c>
      <c r="J297" s="1">
        <f t="shared" si="116"/>
        <v>251</v>
      </c>
      <c r="K297" s="1">
        <v>0.0</v>
      </c>
    </row>
    <row r="298" ht="15.75" customHeight="1">
      <c r="A298" s="1">
        <f t="shared" si="113"/>
        <v>252</v>
      </c>
      <c r="B298" s="19">
        <v>0.6960509863644733</v>
      </c>
      <c r="D298" s="1">
        <f t="shared" si="114"/>
        <v>252</v>
      </c>
      <c r="E298" s="1">
        <v>0.2585319287991179</v>
      </c>
      <c r="G298" s="1">
        <f t="shared" si="115"/>
        <v>252</v>
      </c>
      <c r="H298" s="1">
        <v>0.0</v>
      </c>
      <c r="J298" s="1">
        <f t="shared" si="116"/>
        <v>252</v>
      </c>
      <c r="K298" s="1">
        <v>0.0</v>
      </c>
    </row>
    <row r="299" ht="15.75" customHeight="1">
      <c r="A299" s="1">
        <f t="shared" si="113"/>
        <v>253</v>
      </c>
      <c r="B299" s="19">
        <v>0.6146866122243149</v>
      </c>
      <c r="D299" s="1">
        <f t="shared" si="114"/>
        <v>253</v>
      </c>
      <c r="E299" s="1">
        <v>0.12406700032323811</v>
      </c>
      <c r="G299" s="1">
        <f t="shared" si="115"/>
        <v>253</v>
      </c>
      <c r="H299" s="1">
        <v>0.0</v>
      </c>
      <c r="J299" s="1">
        <f t="shared" si="116"/>
        <v>253</v>
      </c>
      <c r="K299" s="1">
        <v>0.0</v>
      </c>
    </row>
    <row r="300" ht="15.75" customHeight="1">
      <c r="A300" s="1">
        <f t="shared" si="113"/>
        <v>254</v>
      </c>
      <c r="B300" s="19">
        <v>0.27834076328545077</v>
      </c>
      <c r="D300" s="1">
        <f t="shared" si="114"/>
        <v>254</v>
      </c>
      <c r="E300" s="1">
        <v>0.3682872631306513</v>
      </c>
      <c r="G300" s="1">
        <f t="shared" si="115"/>
        <v>254</v>
      </c>
      <c r="H300" s="1">
        <v>0.0</v>
      </c>
      <c r="J300" s="1">
        <f t="shared" si="116"/>
        <v>254</v>
      </c>
      <c r="K300" s="1">
        <v>0.0</v>
      </c>
    </row>
    <row r="301" ht="15.75" customHeight="1">
      <c r="A301" s="1">
        <f t="shared" si="113"/>
        <v>255</v>
      </c>
      <c r="B301" s="19">
        <v>0.3506349364159301</v>
      </c>
      <c r="D301" s="1">
        <f t="shared" si="114"/>
        <v>255</v>
      </c>
      <c r="E301" s="1">
        <v>0.20428404666875702</v>
      </c>
      <c r="G301" s="1">
        <f t="shared" si="115"/>
        <v>255</v>
      </c>
      <c r="H301" s="1">
        <v>1.0</v>
      </c>
      <c r="J301" s="1">
        <f t="shared" si="116"/>
        <v>255</v>
      </c>
      <c r="K301" s="1">
        <v>0.0</v>
      </c>
    </row>
    <row r="302" ht="15.75" customHeight="1">
      <c r="A302" s="1">
        <f t="shared" si="113"/>
        <v>256</v>
      </c>
      <c r="B302" s="19">
        <v>0.6904603202852174</v>
      </c>
      <c r="D302" s="1">
        <f t="shared" si="114"/>
        <v>256</v>
      </c>
      <c r="E302" s="1">
        <v>0.3735038236244634</v>
      </c>
      <c r="G302" s="1">
        <f t="shared" si="115"/>
        <v>256</v>
      </c>
      <c r="H302" s="1">
        <v>1.0</v>
      </c>
      <c r="J302" s="1">
        <f t="shared" si="116"/>
        <v>256</v>
      </c>
      <c r="K302" s="1">
        <v>0.0</v>
      </c>
    </row>
    <row r="303" ht="15.75" customHeight="1">
      <c r="A303" s="1">
        <f t="shared" si="113"/>
        <v>257</v>
      </c>
      <c r="B303" s="19">
        <v>1.1543662789937734</v>
      </c>
      <c r="D303" s="1">
        <f t="shared" si="114"/>
        <v>257</v>
      </c>
      <c r="E303" s="1">
        <v>0.2995577264462219</v>
      </c>
      <c r="G303" s="1">
        <f t="shared" si="115"/>
        <v>257</v>
      </c>
      <c r="H303" s="1">
        <v>0.0</v>
      </c>
      <c r="J303" s="1">
        <f t="shared" si="116"/>
        <v>257</v>
      </c>
      <c r="K303" s="1">
        <v>0.0</v>
      </c>
    </row>
    <row r="304" ht="15.75" customHeight="1">
      <c r="A304" s="1">
        <f t="shared" si="113"/>
        <v>258</v>
      </c>
      <c r="B304" s="19">
        <v>-0.34317017501358615</v>
      </c>
      <c r="D304" s="1">
        <f t="shared" si="114"/>
        <v>258</v>
      </c>
      <c r="E304" s="1">
        <v>0.2363416538988207</v>
      </c>
      <c r="G304" s="1">
        <f t="shared" si="115"/>
        <v>258</v>
      </c>
      <c r="H304" s="1">
        <v>0.0</v>
      </c>
      <c r="J304" s="1">
        <f t="shared" si="116"/>
        <v>258</v>
      </c>
      <c r="K304" s="1">
        <v>0.0</v>
      </c>
    </row>
    <row r="305" ht="15.75" customHeight="1">
      <c r="A305" s="1">
        <f t="shared" si="113"/>
        <v>259</v>
      </c>
      <c r="B305" s="19">
        <v>1.409160869556863</v>
      </c>
      <c r="D305" s="1">
        <f t="shared" si="114"/>
        <v>259</v>
      </c>
      <c r="E305" s="1">
        <v>0.25848571009667454</v>
      </c>
      <c r="G305" s="1">
        <f t="shared" si="115"/>
        <v>259</v>
      </c>
      <c r="H305" s="1">
        <v>0.0</v>
      </c>
      <c r="J305" s="1">
        <f t="shared" si="116"/>
        <v>259</v>
      </c>
      <c r="K305" s="1">
        <v>1.0</v>
      </c>
    </row>
    <row r="306" ht="15.75" customHeight="1">
      <c r="A306" s="1">
        <f t="shared" si="113"/>
        <v>260</v>
      </c>
      <c r="B306" s="19">
        <v>0.010031269492311257</v>
      </c>
      <c r="D306" s="1">
        <f t="shared" si="114"/>
        <v>260</v>
      </c>
      <c r="E306" s="1">
        <v>0.17373952654829256</v>
      </c>
      <c r="G306" s="1">
        <f t="shared" si="115"/>
        <v>260</v>
      </c>
      <c r="H306" s="1">
        <v>0.0</v>
      </c>
      <c r="J306" s="1">
        <f t="shared" si="116"/>
        <v>260</v>
      </c>
      <c r="K306" s="1">
        <v>0.0</v>
      </c>
    </row>
    <row r="307" ht="15.75" customHeight="1">
      <c r="A307" s="1">
        <f t="shared" si="113"/>
        <v>261</v>
      </c>
      <c r="B307" s="19">
        <v>-0.37927307546045264</v>
      </c>
      <c r="D307" s="1">
        <f t="shared" si="114"/>
        <v>261</v>
      </c>
      <c r="E307" s="1">
        <v>0.2453303183058685</v>
      </c>
      <c r="G307" s="1">
        <f t="shared" si="115"/>
        <v>261</v>
      </c>
      <c r="H307" s="1">
        <v>1.0</v>
      </c>
      <c r="J307" s="1">
        <f t="shared" si="116"/>
        <v>261</v>
      </c>
      <c r="K307" s="1">
        <v>0.0</v>
      </c>
    </row>
    <row r="308" ht="15.75" customHeight="1">
      <c r="A308" s="1">
        <f t="shared" si="113"/>
        <v>262</v>
      </c>
      <c r="B308" s="19">
        <v>1.827333455046558</v>
      </c>
      <c r="D308" s="1">
        <f t="shared" si="114"/>
        <v>262</v>
      </c>
      <c r="E308" s="1">
        <v>0.14511827483414774</v>
      </c>
      <c r="G308" s="1">
        <f t="shared" si="115"/>
        <v>262</v>
      </c>
      <c r="H308" s="1">
        <v>0.0</v>
      </c>
      <c r="J308" s="1">
        <f t="shared" si="116"/>
        <v>262</v>
      </c>
      <c r="K308" s="1">
        <v>0.0</v>
      </c>
    </row>
    <row r="309" ht="15.75" customHeight="1">
      <c r="A309" s="1">
        <f t="shared" si="113"/>
        <v>263</v>
      </c>
      <c r="B309" s="19">
        <v>0.7158896330500137</v>
      </c>
      <c r="D309" s="1">
        <f t="shared" si="114"/>
        <v>263</v>
      </c>
      <c r="E309" s="1">
        <v>0.226032719903083</v>
      </c>
      <c r="G309" s="1">
        <f t="shared" si="115"/>
        <v>263</v>
      </c>
      <c r="H309" s="1">
        <v>0.0</v>
      </c>
      <c r="J309" s="1">
        <f t="shared" si="116"/>
        <v>263</v>
      </c>
      <c r="K309" s="1">
        <v>0.0</v>
      </c>
    </row>
    <row r="310" ht="15.75" customHeight="1">
      <c r="A310" s="1">
        <f t="shared" si="113"/>
        <v>264</v>
      </c>
      <c r="B310" s="19">
        <v>1.090462327916888</v>
      </c>
      <c r="D310" s="1">
        <f t="shared" si="114"/>
        <v>264</v>
      </c>
      <c r="E310" s="1">
        <v>0.23645896408123027</v>
      </c>
      <c r="G310" s="1">
        <f t="shared" si="115"/>
        <v>264</v>
      </c>
      <c r="H310" s="1">
        <v>0.0</v>
      </c>
      <c r="J310" s="1">
        <f t="shared" si="116"/>
        <v>264</v>
      </c>
      <c r="K310" s="1">
        <v>0.0</v>
      </c>
    </row>
    <row r="311" ht="15.75" customHeight="1">
      <c r="A311" s="1">
        <f t="shared" si="113"/>
        <v>265</v>
      </c>
      <c r="B311" s="19">
        <v>1.2917066202680423</v>
      </c>
      <c r="D311" s="1">
        <f t="shared" si="114"/>
        <v>265</v>
      </c>
      <c r="E311" s="1">
        <v>0.3476464117345922</v>
      </c>
      <c r="G311" s="1">
        <f t="shared" si="115"/>
        <v>265</v>
      </c>
      <c r="H311" s="1">
        <v>0.0</v>
      </c>
      <c r="J311" s="1">
        <f t="shared" si="116"/>
        <v>265</v>
      </c>
      <c r="K311" s="1">
        <v>0.0</v>
      </c>
    </row>
    <row r="312" ht="15.75" customHeight="1">
      <c r="A312" s="1">
        <f t="shared" si="113"/>
        <v>266</v>
      </c>
      <c r="B312" s="19">
        <v>1.1546646823611941</v>
      </c>
      <c r="D312" s="1">
        <f t="shared" si="114"/>
        <v>266</v>
      </c>
      <c r="E312" s="1">
        <v>0.2647464023780854</v>
      </c>
      <c r="G312" s="1">
        <f t="shared" si="115"/>
        <v>266</v>
      </c>
      <c r="H312" s="1">
        <v>0.0</v>
      </c>
      <c r="J312" s="1">
        <f t="shared" si="116"/>
        <v>266</v>
      </c>
      <c r="K312" s="1">
        <v>0.0</v>
      </c>
    </row>
    <row r="313" ht="15.75" customHeight="1">
      <c r="A313" s="1">
        <f t="shared" si="113"/>
        <v>267</v>
      </c>
      <c r="B313" s="19">
        <v>0.2690028605012206</v>
      </c>
      <c r="D313" s="1">
        <f t="shared" si="114"/>
        <v>267</v>
      </c>
      <c r="E313" s="1">
        <v>0.2425254768763023</v>
      </c>
      <c r="G313" s="1">
        <f t="shared" si="115"/>
        <v>267</v>
      </c>
      <c r="H313" s="1">
        <v>0.0</v>
      </c>
      <c r="J313" s="1">
        <f t="shared" si="116"/>
        <v>267</v>
      </c>
      <c r="K313" s="1">
        <v>0.0</v>
      </c>
    </row>
    <row r="314" ht="15.75" customHeight="1">
      <c r="A314" s="1">
        <f t="shared" si="113"/>
        <v>268</v>
      </c>
      <c r="B314" s="19">
        <v>1.1156266803201822</v>
      </c>
      <c r="D314" s="1">
        <f t="shared" si="114"/>
        <v>268</v>
      </c>
      <c r="E314" s="1">
        <v>0.3612133324190838</v>
      </c>
      <c r="G314" s="1">
        <f t="shared" si="115"/>
        <v>268</v>
      </c>
      <c r="H314" s="1">
        <v>0.0</v>
      </c>
      <c r="J314" s="1">
        <f t="shared" si="116"/>
        <v>268</v>
      </c>
      <c r="K314" s="1">
        <v>0.0</v>
      </c>
    </row>
    <row r="315" ht="15.75" customHeight="1">
      <c r="A315" s="1">
        <f t="shared" si="113"/>
        <v>269</v>
      </c>
      <c r="B315" s="19">
        <v>1.32092921544145</v>
      </c>
      <c r="D315" s="1">
        <f t="shared" si="114"/>
        <v>269</v>
      </c>
      <c r="E315" s="1">
        <v>0.12290239375556679</v>
      </c>
      <c r="G315" s="1">
        <f t="shared" si="115"/>
        <v>269</v>
      </c>
      <c r="H315" s="1">
        <v>0.0</v>
      </c>
      <c r="J315" s="1">
        <f t="shared" si="116"/>
        <v>269</v>
      </c>
      <c r="K315" s="1">
        <v>0.0</v>
      </c>
    </row>
    <row r="316" ht="15.75" customHeight="1">
      <c r="A316" s="1">
        <f t="shared" si="113"/>
        <v>270</v>
      </c>
      <c r="B316" s="19">
        <v>0.1696101492182025</v>
      </c>
      <c r="D316" s="1">
        <f t="shared" si="114"/>
        <v>270</v>
      </c>
      <c r="E316" s="1">
        <v>0.26940297225394294</v>
      </c>
      <c r="G316" s="1">
        <f t="shared" si="115"/>
        <v>270</v>
      </c>
      <c r="H316" s="1">
        <v>0.0</v>
      </c>
      <c r="J316" s="1">
        <f t="shared" si="116"/>
        <v>270</v>
      </c>
      <c r="K316" s="1">
        <v>1.0</v>
      </c>
    </row>
    <row r="317" ht="15.75" customHeight="1">
      <c r="A317" s="1">
        <f t="shared" si="113"/>
        <v>271</v>
      </c>
      <c r="B317" s="19">
        <v>0.5972815676819102</v>
      </c>
      <c r="D317" s="1">
        <f t="shared" si="114"/>
        <v>271</v>
      </c>
      <c r="E317" s="1">
        <v>0.07141122061752259</v>
      </c>
      <c r="G317" s="1">
        <f t="shared" si="115"/>
        <v>271</v>
      </c>
      <c r="H317" s="1">
        <v>0.0</v>
      </c>
      <c r="J317" s="1">
        <f t="shared" si="116"/>
        <v>271</v>
      </c>
      <c r="K317" s="1">
        <v>0.0</v>
      </c>
    </row>
    <row r="318" ht="15.75" customHeight="1">
      <c r="A318" s="1">
        <f t="shared" si="113"/>
        <v>272</v>
      </c>
      <c r="B318" s="19">
        <v>1.0605101828084886</v>
      </c>
      <c r="D318" s="1">
        <f t="shared" si="114"/>
        <v>272</v>
      </c>
      <c r="E318" s="1">
        <v>0.27698375827545096</v>
      </c>
      <c r="G318" s="1">
        <f t="shared" si="115"/>
        <v>272</v>
      </c>
      <c r="H318" s="1">
        <v>0.0</v>
      </c>
      <c r="J318" s="1">
        <f t="shared" si="116"/>
        <v>272</v>
      </c>
      <c r="K318" s="1">
        <v>0.0</v>
      </c>
    </row>
    <row r="319" ht="15.75" customHeight="1">
      <c r="A319" s="1">
        <f t="shared" si="113"/>
        <v>273</v>
      </c>
      <c r="B319" s="19">
        <v>0.8059015345264293</v>
      </c>
      <c r="D319" s="1">
        <f t="shared" si="114"/>
        <v>273</v>
      </c>
      <c r="E319" s="1">
        <v>0.3066108234928731</v>
      </c>
      <c r="G319" s="1">
        <f t="shared" si="115"/>
        <v>273</v>
      </c>
      <c r="H319" s="1">
        <v>0.0</v>
      </c>
      <c r="J319" s="1">
        <f t="shared" si="116"/>
        <v>273</v>
      </c>
      <c r="K319" s="1">
        <v>0.0</v>
      </c>
    </row>
    <row r="320" ht="15.75" customHeight="1">
      <c r="A320" s="1">
        <f t="shared" si="113"/>
        <v>274</v>
      </c>
      <c r="B320" s="19">
        <v>0.9363499081413633</v>
      </c>
      <c r="D320" s="1">
        <f t="shared" si="114"/>
        <v>274</v>
      </c>
      <c r="E320" s="1">
        <v>0.27600485529536806</v>
      </c>
      <c r="G320" s="1">
        <f t="shared" si="115"/>
        <v>274</v>
      </c>
      <c r="H320" s="1">
        <v>0.0</v>
      </c>
      <c r="J320" s="1">
        <f t="shared" si="116"/>
        <v>274</v>
      </c>
      <c r="K320" s="1">
        <v>0.0</v>
      </c>
    </row>
    <row r="321" ht="15.75" customHeight="1">
      <c r="A321" s="1">
        <f t="shared" si="113"/>
        <v>275</v>
      </c>
      <c r="B321" s="19">
        <v>0.45471959566557213</v>
      </c>
      <c r="D321" s="1">
        <f t="shared" si="114"/>
        <v>275</v>
      </c>
      <c r="E321" s="1">
        <v>0.09397232119092666</v>
      </c>
      <c r="G321" s="1">
        <f t="shared" si="115"/>
        <v>275</v>
      </c>
      <c r="H321" s="1">
        <v>0.0</v>
      </c>
      <c r="J321" s="1">
        <f t="shared" si="116"/>
        <v>275</v>
      </c>
      <c r="K321" s="1">
        <v>0.0</v>
      </c>
    </row>
    <row r="322" ht="15.75" customHeight="1">
      <c r="A322" s="1">
        <f t="shared" si="113"/>
        <v>276</v>
      </c>
      <c r="B322" s="19">
        <v>0.9739274579252012</v>
      </c>
      <c r="D322" s="1">
        <f t="shared" si="114"/>
        <v>276</v>
      </c>
      <c r="E322" s="1">
        <v>0.1724463711861921</v>
      </c>
      <c r="G322" s="1">
        <f t="shared" si="115"/>
        <v>276</v>
      </c>
      <c r="H322" s="1">
        <v>0.0</v>
      </c>
      <c r="J322" s="1">
        <f t="shared" si="116"/>
        <v>276</v>
      </c>
      <c r="K322" s="1">
        <v>0.0</v>
      </c>
    </row>
    <row r="323" ht="15.75" customHeight="1">
      <c r="A323" s="1">
        <f t="shared" si="113"/>
        <v>277</v>
      </c>
      <c r="B323" s="19">
        <v>0.5148862237921399</v>
      </c>
      <c r="D323" s="1">
        <f t="shared" si="114"/>
        <v>277</v>
      </c>
      <c r="E323" s="1">
        <v>0.07122772463668348</v>
      </c>
      <c r="G323" s="1">
        <f t="shared" si="115"/>
        <v>277</v>
      </c>
      <c r="H323" s="1">
        <v>0.0</v>
      </c>
      <c r="J323" s="1">
        <f t="shared" si="116"/>
        <v>277</v>
      </c>
      <c r="K323" s="1">
        <v>0.0</v>
      </c>
    </row>
    <row r="324" ht="15.75" customHeight="1">
      <c r="A324" s="1">
        <f t="shared" si="113"/>
        <v>278</v>
      </c>
      <c r="B324" s="19">
        <v>1.292374336769956</v>
      </c>
      <c r="D324" s="1">
        <f t="shared" si="114"/>
        <v>278</v>
      </c>
      <c r="E324" s="1">
        <v>0.35301414532269426</v>
      </c>
      <c r="G324" s="1">
        <f t="shared" si="115"/>
        <v>278</v>
      </c>
      <c r="H324" s="1">
        <v>0.0</v>
      </c>
      <c r="J324" s="1">
        <f t="shared" si="116"/>
        <v>278</v>
      </c>
      <c r="K324" s="1">
        <v>0.0</v>
      </c>
    </row>
    <row r="325" ht="15.75" customHeight="1">
      <c r="A325" s="1">
        <f t="shared" si="113"/>
        <v>279</v>
      </c>
      <c r="B325" s="19">
        <v>0.42619865748425867</v>
      </c>
      <c r="D325" s="1">
        <f t="shared" si="114"/>
        <v>279</v>
      </c>
      <c r="E325" s="1">
        <v>0.1497621734187392</v>
      </c>
      <c r="G325" s="1">
        <f t="shared" si="115"/>
        <v>279</v>
      </c>
      <c r="H325" s="1">
        <v>1.0</v>
      </c>
      <c r="J325" s="1">
        <f t="shared" si="116"/>
        <v>279</v>
      </c>
      <c r="K325" s="1">
        <v>0.0</v>
      </c>
    </row>
    <row r="326" ht="15.75" customHeight="1">
      <c r="A326" s="1">
        <f t="shared" si="113"/>
        <v>280</v>
      </c>
      <c r="B326" s="19">
        <v>0.501001549688127</v>
      </c>
      <c r="D326" s="1">
        <f t="shared" si="114"/>
        <v>280</v>
      </c>
      <c r="E326" s="1">
        <v>0.28643473643473616</v>
      </c>
      <c r="G326" s="1">
        <f t="shared" si="115"/>
        <v>280</v>
      </c>
      <c r="H326" s="1">
        <v>0.0</v>
      </c>
      <c r="J326" s="1">
        <f t="shared" si="116"/>
        <v>280</v>
      </c>
      <c r="K326" s="1">
        <v>0.0</v>
      </c>
    </row>
    <row r="327" ht="15.75" customHeight="1">
      <c r="A327" s="1">
        <f t="shared" si="113"/>
        <v>281</v>
      </c>
      <c r="B327" s="19">
        <v>1.0115891388570883</v>
      </c>
      <c r="D327" s="1">
        <f t="shared" si="114"/>
        <v>281</v>
      </c>
      <c r="E327" s="1">
        <v>0.31054973340545855</v>
      </c>
      <c r="G327" s="1">
        <f t="shared" si="115"/>
        <v>281</v>
      </c>
      <c r="H327" s="1">
        <v>1.0</v>
      </c>
      <c r="J327" s="1">
        <f t="shared" si="116"/>
        <v>281</v>
      </c>
      <c r="K327" s="1">
        <v>0.0</v>
      </c>
    </row>
    <row r="328" ht="15.75" customHeight="1">
      <c r="A328" s="1">
        <f t="shared" si="113"/>
        <v>282</v>
      </c>
      <c r="B328" s="19">
        <v>0.3711667255799141</v>
      </c>
      <c r="D328" s="1">
        <f t="shared" si="114"/>
        <v>282</v>
      </c>
      <c r="E328" s="1">
        <v>0.019999744809567038</v>
      </c>
      <c r="G328" s="1">
        <f t="shared" si="115"/>
        <v>282</v>
      </c>
      <c r="H328" s="1">
        <v>0.0</v>
      </c>
      <c r="J328" s="1">
        <f t="shared" si="116"/>
        <v>282</v>
      </c>
      <c r="K328" s="1">
        <v>0.0</v>
      </c>
    </row>
    <row r="329" ht="15.75" customHeight="1">
      <c r="A329" s="1">
        <f t="shared" si="113"/>
        <v>283</v>
      </c>
      <c r="B329" s="19">
        <v>1.3236625489715461</v>
      </c>
      <c r="D329" s="1">
        <f t="shared" si="114"/>
        <v>283</v>
      </c>
      <c r="E329" s="1">
        <v>0.1451983869286737</v>
      </c>
      <c r="G329" s="1">
        <f t="shared" si="115"/>
        <v>283</v>
      </c>
      <c r="H329" s="1">
        <v>1.0</v>
      </c>
      <c r="J329" s="1">
        <f t="shared" si="116"/>
        <v>283</v>
      </c>
      <c r="K329" s="1">
        <v>0.0</v>
      </c>
    </row>
    <row r="330" ht="15.75" customHeight="1">
      <c r="A330" s="1">
        <f t="shared" si="113"/>
        <v>284</v>
      </c>
      <c r="B330" s="19">
        <v>0.8751212027365318</v>
      </c>
      <c r="D330" s="1">
        <f t="shared" si="114"/>
        <v>284</v>
      </c>
      <c r="E330" s="1">
        <v>0.21418672357265428</v>
      </c>
      <c r="G330" s="1">
        <f t="shared" si="115"/>
        <v>284</v>
      </c>
      <c r="H330" s="1">
        <v>0.0</v>
      </c>
      <c r="J330" s="1">
        <f t="shared" si="116"/>
        <v>284</v>
      </c>
      <c r="K330" s="1">
        <v>0.0</v>
      </c>
    </row>
    <row r="331" ht="15.75" customHeight="1">
      <c r="A331" s="1">
        <f t="shared" si="113"/>
        <v>285</v>
      </c>
      <c r="B331" s="19">
        <v>0.5903991235197408</v>
      </c>
      <c r="D331" s="1">
        <f t="shared" si="114"/>
        <v>285</v>
      </c>
      <c r="E331" s="1">
        <v>0.01948499363785669</v>
      </c>
      <c r="G331" s="1">
        <f t="shared" si="115"/>
        <v>285</v>
      </c>
      <c r="H331" s="1">
        <v>0.0</v>
      </c>
      <c r="J331" s="1">
        <f t="shared" si="116"/>
        <v>285</v>
      </c>
      <c r="K331" s="1">
        <v>0.0</v>
      </c>
    </row>
    <row r="332" ht="15.75" customHeight="1">
      <c r="A332" s="1">
        <f t="shared" si="113"/>
        <v>286</v>
      </c>
      <c r="B332" s="19">
        <v>0.7887300735754282</v>
      </c>
      <c r="D332" s="1">
        <f t="shared" si="114"/>
        <v>286</v>
      </c>
      <c r="E332" s="1">
        <v>0.10496068900185665</v>
      </c>
      <c r="G332" s="1">
        <f t="shared" si="115"/>
        <v>286</v>
      </c>
      <c r="H332" s="1">
        <v>0.0</v>
      </c>
      <c r="J332" s="1">
        <f t="shared" si="116"/>
        <v>286</v>
      </c>
      <c r="K332" s="1">
        <v>0.0</v>
      </c>
    </row>
    <row r="333" ht="15.75" customHeight="1">
      <c r="A333" s="1">
        <f t="shared" si="113"/>
        <v>287</v>
      </c>
      <c r="B333" s="19">
        <v>0.16854018355827216</v>
      </c>
      <c r="D333" s="1">
        <f t="shared" si="114"/>
        <v>287</v>
      </c>
      <c r="E333" s="1">
        <v>0.1889463221962484</v>
      </c>
      <c r="G333" s="1">
        <f t="shared" si="115"/>
        <v>287</v>
      </c>
      <c r="H333" s="1">
        <v>0.0</v>
      </c>
      <c r="J333" s="1">
        <f t="shared" si="116"/>
        <v>287</v>
      </c>
      <c r="K333" s="1">
        <v>1.0</v>
      </c>
    </row>
    <row r="334" ht="15.75" customHeight="1">
      <c r="A334" s="1">
        <f t="shared" si="113"/>
        <v>288</v>
      </c>
      <c r="B334" s="19">
        <v>1.290835652387485</v>
      </c>
      <c r="D334" s="1">
        <f t="shared" si="114"/>
        <v>288</v>
      </c>
      <c r="E334" s="1">
        <v>0.16218269902899768</v>
      </c>
      <c r="G334" s="1">
        <f t="shared" si="115"/>
        <v>288</v>
      </c>
      <c r="H334" s="1">
        <v>0.0</v>
      </c>
      <c r="J334" s="1">
        <f t="shared" si="116"/>
        <v>288</v>
      </c>
      <c r="K334" s="1">
        <v>0.0</v>
      </c>
    </row>
    <row r="335" ht="15.75" customHeight="1">
      <c r="A335" s="1">
        <f t="shared" si="113"/>
        <v>289</v>
      </c>
      <c r="B335" s="19">
        <v>0.9379041567024935</v>
      </c>
      <c r="D335" s="1">
        <f t="shared" si="114"/>
        <v>289</v>
      </c>
      <c r="E335" s="1">
        <v>0.2423206355531845</v>
      </c>
      <c r="G335" s="1">
        <f t="shared" si="115"/>
        <v>289</v>
      </c>
      <c r="H335" s="1">
        <v>0.0</v>
      </c>
      <c r="J335" s="1">
        <f t="shared" si="116"/>
        <v>289</v>
      </c>
      <c r="K335" s="1">
        <v>0.0</v>
      </c>
    </row>
    <row r="336" ht="15.75" customHeight="1">
      <c r="A336" s="1">
        <f t="shared" si="113"/>
        <v>290</v>
      </c>
      <c r="B336" s="19">
        <v>0.895307935146466</v>
      </c>
      <c r="D336" s="1">
        <f t="shared" si="114"/>
        <v>290</v>
      </c>
      <c r="E336" s="1">
        <v>0.20196695895725242</v>
      </c>
      <c r="G336" s="1">
        <f t="shared" si="115"/>
        <v>290</v>
      </c>
      <c r="H336" s="1">
        <v>0.0</v>
      </c>
      <c r="J336" s="1">
        <f t="shared" si="116"/>
        <v>290</v>
      </c>
      <c r="K336" s="1">
        <v>0.0</v>
      </c>
    </row>
    <row r="337" ht="15.75" customHeight="1">
      <c r="A337" s="1">
        <f t="shared" si="113"/>
        <v>291</v>
      </c>
      <c r="B337" s="19">
        <v>0.8786927428682222</v>
      </c>
      <c r="D337" s="1">
        <f t="shared" si="114"/>
        <v>291</v>
      </c>
      <c r="E337" s="1">
        <v>0.44275910681962083</v>
      </c>
      <c r="G337" s="1">
        <f t="shared" si="115"/>
        <v>291</v>
      </c>
      <c r="H337" s="1">
        <v>0.0</v>
      </c>
      <c r="J337" s="1">
        <f t="shared" si="116"/>
        <v>291</v>
      </c>
      <c r="K337" s="1">
        <v>0.0</v>
      </c>
    </row>
    <row r="338" ht="15.75" customHeight="1">
      <c r="A338" s="1">
        <f t="shared" si="113"/>
        <v>292</v>
      </c>
      <c r="B338" s="19">
        <v>0.4500756372702807</v>
      </c>
      <c r="D338" s="1">
        <f t="shared" si="114"/>
        <v>292</v>
      </c>
      <c r="E338" s="1">
        <v>0.2990733935014561</v>
      </c>
      <c r="G338" s="1">
        <f t="shared" si="115"/>
        <v>292</v>
      </c>
      <c r="H338" s="1">
        <v>0.0</v>
      </c>
      <c r="J338" s="1">
        <f t="shared" si="116"/>
        <v>292</v>
      </c>
      <c r="K338" s="1">
        <v>0.0</v>
      </c>
    </row>
    <row r="339" ht="15.75" customHeight="1">
      <c r="A339" s="1">
        <f t="shared" si="113"/>
        <v>293</v>
      </c>
      <c r="B339" s="19">
        <v>0.4054879388162598</v>
      </c>
      <c r="D339" s="1">
        <f t="shared" si="114"/>
        <v>293</v>
      </c>
      <c r="E339" s="1">
        <v>0.34417128488109333</v>
      </c>
      <c r="G339" s="1">
        <f t="shared" si="115"/>
        <v>293</v>
      </c>
      <c r="H339" s="1">
        <v>0.0</v>
      </c>
      <c r="J339" s="1">
        <f t="shared" si="116"/>
        <v>293</v>
      </c>
      <c r="K339" s="1">
        <v>0.0</v>
      </c>
    </row>
    <row r="340" ht="15.75" customHeight="1">
      <c r="A340" s="1">
        <f t="shared" si="113"/>
        <v>294</v>
      </c>
      <c r="B340" s="19">
        <v>0.8659836282492102</v>
      </c>
      <c r="D340" s="1">
        <f t="shared" si="114"/>
        <v>294</v>
      </c>
      <c r="E340" s="1">
        <v>0.2985250389520331</v>
      </c>
      <c r="G340" s="1">
        <f t="shared" si="115"/>
        <v>294</v>
      </c>
      <c r="H340" s="1">
        <v>0.0</v>
      </c>
      <c r="J340" s="1">
        <f t="shared" si="116"/>
        <v>294</v>
      </c>
      <c r="K340" s="1">
        <v>0.0</v>
      </c>
    </row>
    <row r="341" ht="15.75" customHeight="1">
      <c r="A341" s="1">
        <f t="shared" si="113"/>
        <v>295</v>
      </c>
      <c r="B341" s="19">
        <v>0.8827504786138383</v>
      </c>
      <c r="D341" s="1">
        <f t="shared" si="114"/>
        <v>295</v>
      </c>
      <c r="E341" s="1">
        <v>0.31627214805126413</v>
      </c>
      <c r="G341" s="1">
        <f t="shared" si="115"/>
        <v>295</v>
      </c>
      <c r="H341" s="1">
        <v>0.0</v>
      </c>
      <c r="J341" s="1">
        <f t="shared" si="116"/>
        <v>295</v>
      </c>
      <c r="K341" s="1">
        <v>0.0</v>
      </c>
    </row>
    <row r="342" ht="15.75" customHeight="1">
      <c r="A342" s="1">
        <f t="shared" si="113"/>
        <v>296</v>
      </c>
      <c r="B342" s="19">
        <v>0.6644966253931361</v>
      </c>
      <c r="D342" s="1">
        <f t="shared" si="114"/>
        <v>296</v>
      </c>
      <c r="E342" s="1">
        <v>0.21406982756954734</v>
      </c>
      <c r="G342" s="1">
        <f t="shared" si="115"/>
        <v>296</v>
      </c>
      <c r="H342" s="1">
        <v>1.0</v>
      </c>
      <c r="J342" s="1">
        <f t="shared" si="116"/>
        <v>296</v>
      </c>
      <c r="K342" s="1">
        <v>0.0</v>
      </c>
    </row>
    <row r="343" ht="15.75" customHeight="1">
      <c r="A343" s="1">
        <f t="shared" si="113"/>
        <v>297</v>
      </c>
      <c r="B343" s="19">
        <v>0.31213603713329274</v>
      </c>
      <c r="D343" s="1">
        <f t="shared" si="114"/>
        <v>297</v>
      </c>
      <c r="E343" s="1">
        <v>0.19305411025377556</v>
      </c>
      <c r="G343" s="1">
        <f t="shared" si="115"/>
        <v>297</v>
      </c>
      <c r="H343" s="1">
        <v>0.0</v>
      </c>
      <c r="J343" s="1">
        <f t="shared" si="116"/>
        <v>297</v>
      </c>
      <c r="K343" s="1">
        <v>0.0</v>
      </c>
    </row>
    <row r="344" ht="15.75" customHeight="1">
      <c r="A344" s="1">
        <f t="shared" si="113"/>
        <v>298</v>
      </c>
      <c r="B344" s="19">
        <v>0.8683778009324374</v>
      </c>
      <c r="D344" s="1">
        <f t="shared" si="114"/>
        <v>298</v>
      </c>
      <c r="E344" s="1">
        <v>0.3919418752588507</v>
      </c>
      <c r="G344" s="1">
        <f t="shared" si="115"/>
        <v>298</v>
      </c>
      <c r="H344" s="1">
        <v>0.0</v>
      </c>
      <c r="J344" s="1">
        <f t="shared" si="116"/>
        <v>298</v>
      </c>
      <c r="K344" s="1">
        <v>0.0</v>
      </c>
    </row>
    <row r="345" ht="15.75" customHeight="1">
      <c r="A345" s="1">
        <f t="shared" si="113"/>
        <v>299</v>
      </c>
      <c r="B345" s="19">
        <v>0.5332774047535769</v>
      </c>
      <c r="D345" s="1">
        <f t="shared" si="114"/>
        <v>299</v>
      </c>
      <c r="E345" s="1">
        <v>0.24152177770707664</v>
      </c>
      <c r="G345" s="1">
        <f t="shared" si="115"/>
        <v>299</v>
      </c>
      <c r="H345" s="1">
        <v>0.0</v>
      </c>
      <c r="J345" s="1">
        <f t="shared" si="116"/>
        <v>299</v>
      </c>
      <c r="K345" s="1">
        <v>0.0</v>
      </c>
    </row>
    <row r="346" ht="15.75" customHeight="1">
      <c r="A346" s="1">
        <f t="shared" si="113"/>
        <v>300</v>
      </c>
      <c r="B346" s="19">
        <v>0.6836755060796466</v>
      </c>
      <c r="D346" s="1">
        <f t="shared" si="114"/>
        <v>300</v>
      </c>
      <c r="E346" s="1">
        <v>0.27015901246042645</v>
      </c>
      <c r="G346" s="1">
        <f t="shared" si="115"/>
        <v>300</v>
      </c>
      <c r="H346" s="1">
        <v>0.0</v>
      </c>
      <c r="J346" s="1">
        <f t="shared" si="116"/>
        <v>300</v>
      </c>
      <c r="K346" s="1">
        <v>0.0</v>
      </c>
    </row>
    <row r="347" ht="15.75" customHeight="1">
      <c r="A347" s="1">
        <f t="shared" si="113"/>
        <v>301</v>
      </c>
      <c r="B347" s="19">
        <v>0.8894772810954799</v>
      </c>
      <c r="D347" s="1">
        <f t="shared" si="114"/>
        <v>301</v>
      </c>
      <c r="E347" s="1">
        <v>0.3177761854337877</v>
      </c>
      <c r="G347" s="1">
        <f t="shared" si="115"/>
        <v>301</v>
      </c>
      <c r="H347" s="1">
        <v>0.0</v>
      </c>
      <c r="J347" s="1">
        <f t="shared" si="116"/>
        <v>301</v>
      </c>
      <c r="K347" s="1">
        <v>0.0</v>
      </c>
    </row>
    <row r="348" ht="15.75" customHeight="1">
      <c r="A348" s="1">
        <f t="shared" si="113"/>
        <v>302</v>
      </c>
      <c r="B348" s="19">
        <v>1.1265787846852766</v>
      </c>
      <c r="D348" s="1">
        <f t="shared" si="114"/>
        <v>302</v>
      </c>
      <c r="E348" s="1">
        <v>0.2845760687209323</v>
      </c>
      <c r="G348" s="1">
        <f t="shared" si="115"/>
        <v>302</v>
      </c>
      <c r="H348" s="1">
        <v>0.0</v>
      </c>
      <c r="J348" s="1">
        <f t="shared" si="116"/>
        <v>302</v>
      </c>
      <c r="K348" s="1">
        <v>0.0</v>
      </c>
    </row>
    <row r="349" ht="15.75" customHeight="1">
      <c r="A349" s="1">
        <f t="shared" si="113"/>
        <v>303</v>
      </c>
      <c r="B349" s="19">
        <v>0.17554435545763047</v>
      </c>
      <c r="D349" s="1">
        <f t="shared" si="114"/>
        <v>303</v>
      </c>
      <c r="E349" s="1">
        <v>0.25087799314927794</v>
      </c>
      <c r="G349" s="1">
        <f t="shared" si="115"/>
        <v>303</v>
      </c>
      <c r="H349" s="1">
        <v>0.0</v>
      </c>
      <c r="J349" s="1">
        <f t="shared" si="116"/>
        <v>303</v>
      </c>
      <c r="K349" s="1">
        <v>0.0</v>
      </c>
    </row>
    <row r="350" ht="15.75" customHeight="1">
      <c r="A350" s="1">
        <f t="shared" si="113"/>
        <v>304</v>
      </c>
      <c r="B350" s="19">
        <v>1.114257506763188</v>
      </c>
      <c r="D350" s="1">
        <f t="shared" si="114"/>
        <v>304</v>
      </c>
      <c r="E350" s="1">
        <v>0.18327184445224773</v>
      </c>
      <c r="G350" s="1">
        <f t="shared" si="115"/>
        <v>304</v>
      </c>
      <c r="H350" s="1">
        <v>1.0</v>
      </c>
      <c r="J350" s="1">
        <f t="shared" si="116"/>
        <v>304</v>
      </c>
      <c r="K350" s="1">
        <v>0.0</v>
      </c>
    </row>
    <row r="351" ht="15.75" customHeight="1">
      <c r="A351" s="1">
        <f t="shared" si="113"/>
        <v>305</v>
      </c>
      <c r="B351" s="19">
        <v>1.3850920928708592</v>
      </c>
      <c r="D351" s="1">
        <f t="shared" si="114"/>
        <v>305</v>
      </c>
      <c r="E351" s="1">
        <v>0.26490676178213857</v>
      </c>
      <c r="G351" s="1">
        <f t="shared" si="115"/>
        <v>305</v>
      </c>
      <c r="H351" s="1">
        <v>0.0</v>
      </c>
      <c r="J351" s="1">
        <f t="shared" si="116"/>
        <v>305</v>
      </c>
      <c r="K351" s="1">
        <v>0.0</v>
      </c>
    </row>
    <row r="352" ht="15.75" customHeight="1">
      <c r="A352" s="1">
        <f t="shared" si="113"/>
        <v>306</v>
      </c>
      <c r="B352" s="19">
        <v>0.5435335532830166</v>
      </c>
      <c r="D352" s="1">
        <f t="shared" si="114"/>
        <v>306</v>
      </c>
      <c r="E352" s="1">
        <v>0.08793800418615888</v>
      </c>
      <c r="G352" s="1">
        <f t="shared" si="115"/>
        <v>306</v>
      </c>
      <c r="H352" s="1">
        <v>0.0</v>
      </c>
      <c r="J352" s="1">
        <f t="shared" si="116"/>
        <v>306</v>
      </c>
      <c r="K352" s="1">
        <v>0.0</v>
      </c>
    </row>
    <row r="353" ht="15.75" customHeight="1">
      <c r="A353" s="1">
        <f t="shared" si="113"/>
        <v>307</v>
      </c>
      <c r="B353" s="19">
        <v>0.6640766600824807</v>
      </c>
      <c r="D353" s="1">
        <f t="shared" si="114"/>
        <v>307</v>
      </c>
      <c r="E353" s="1">
        <v>0.18714462655877348</v>
      </c>
      <c r="G353" s="1">
        <f t="shared" si="115"/>
        <v>307</v>
      </c>
      <c r="H353" s="1">
        <v>1.0</v>
      </c>
      <c r="J353" s="1">
        <f t="shared" si="116"/>
        <v>307</v>
      </c>
      <c r="K353" s="1">
        <v>0.0</v>
      </c>
    </row>
    <row r="354" ht="15.75" customHeight="1">
      <c r="A354" s="1">
        <f t="shared" si="113"/>
        <v>308</v>
      </c>
      <c r="B354" s="19">
        <v>0.012586397494787627</v>
      </c>
      <c r="D354" s="1">
        <f t="shared" si="114"/>
        <v>308</v>
      </c>
      <c r="E354" s="1">
        <v>0.38235026706457403</v>
      </c>
      <c r="G354" s="1">
        <f t="shared" si="115"/>
        <v>308</v>
      </c>
      <c r="H354" s="1">
        <v>0.0</v>
      </c>
      <c r="J354" s="1">
        <f t="shared" si="116"/>
        <v>308</v>
      </c>
      <c r="K354" s="1">
        <v>0.0</v>
      </c>
    </row>
    <row r="355" ht="15.75" customHeight="1">
      <c r="A355" s="1">
        <f t="shared" si="113"/>
        <v>309</v>
      </c>
      <c r="B355" s="19">
        <v>0.05469089104404423</v>
      </c>
      <c r="D355" s="1">
        <f t="shared" si="114"/>
        <v>309</v>
      </c>
      <c r="E355" s="1">
        <v>0.18105330218460455</v>
      </c>
      <c r="G355" s="1">
        <f t="shared" si="115"/>
        <v>309</v>
      </c>
      <c r="H355" s="1">
        <v>0.0</v>
      </c>
      <c r="J355" s="1">
        <f t="shared" si="116"/>
        <v>309</v>
      </c>
      <c r="K355" s="1">
        <v>0.0</v>
      </c>
    </row>
    <row r="356" ht="15.75" customHeight="1">
      <c r="A356" s="1">
        <f t="shared" si="113"/>
        <v>310</v>
      </c>
      <c r="B356" s="19">
        <v>0.24478200916391224</v>
      </c>
      <c r="D356" s="1">
        <f t="shared" si="114"/>
        <v>310</v>
      </c>
      <c r="E356" s="1">
        <v>0.20960312430640643</v>
      </c>
      <c r="G356" s="1">
        <f t="shared" si="115"/>
        <v>310</v>
      </c>
      <c r="H356" s="1">
        <v>1.0</v>
      </c>
      <c r="J356" s="1">
        <f t="shared" si="116"/>
        <v>310</v>
      </c>
      <c r="K356" s="1">
        <v>0.0</v>
      </c>
    </row>
    <row r="357" ht="15.75" customHeight="1">
      <c r="A357" s="1">
        <f t="shared" si="113"/>
        <v>311</v>
      </c>
      <c r="B357" s="19">
        <v>1.0564169948735942</v>
      </c>
      <c r="D357" s="1">
        <f t="shared" si="114"/>
        <v>311</v>
      </c>
      <c r="E357" s="1">
        <v>0.2994893802695891</v>
      </c>
      <c r="G357" s="1">
        <f t="shared" si="115"/>
        <v>311</v>
      </c>
      <c r="H357" s="1">
        <v>0.0</v>
      </c>
      <c r="J357" s="1">
        <f t="shared" si="116"/>
        <v>311</v>
      </c>
      <c r="K357" s="1">
        <v>0.0</v>
      </c>
    </row>
    <row r="358" ht="15.75" customHeight="1">
      <c r="A358" s="1">
        <f t="shared" si="113"/>
        <v>312</v>
      </c>
      <c r="B358" s="19">
        <v>0.4986922901045782</v>
      </c>
      <c r="D358" s="1">
        <f t="shared" si="114"/>
        <v>312</v>
      </c>
      <c r="E358" s="1">
        <v>0.16204594991907817</v>
      </c>
      <c r="G358" s="1">
        <f t="shared" si="115"/>
        <v>312</v>
      </c>
      <c r="H358" s="1">
        <v>0.0</v>
      </c>
      <c r="J358" s="1">
        <f t="shared" si="116"/>
        <v>312</v>
      </c>
      <c r="K358" s="1">
        <v>0.0</v>
      </c>
    </row>
    <row r="359" ht="15.75" customHeight="1">
      <c r="A359" s="1">
        <f t="shared" si="113"/>
        <v>313</v>
      </c>
      <c r="B359" s="19">
        <v>0.3753876337188981</v>
      </c>
      <c r="D359" s="1">
        <f t="shared" si="114"/>
        <v>313</v>
      </c>
      <c r="E359" s="1">
        <v>0.3037632189215129</v>
      </c>
      <c r="G359" s="1">
        <f t="shared" si="115"/>
        <v>313</v>
      </c>
      <c r="H359" s="1">
        <v>0.0</v>
      </c>
      <c r="J359" s="1">
        <f t="shared" si="116"/>
        <v>313</v>
      </c>
      <c r="K359" s="1">
        <v>0.0</v>
      </c>
    </row>
    <row r="360" ht="15.75" customHeight="1">
      <c r="A360" s="1">
        <f t="shared" si="113"/>
        <v>314</v>
      </c>
      <c r="B360" s="19">
        <v>1.374939707095965</v>
      </c>
      <c r="D360" s="1">
        <f t="shared" si="114"/>
        <v>314</v>
      </c>
      <c r="E360" s="1">
        <v>0.30724772953153223</v>
      </c>
      <c r="G360" s="1">
        <f t="shared" si="115"/>
        <v>314</v>
      </c>
      <c r="H360" s="1">
        <v>0.0</v>
      </c>
      <c r="J360" s="1">
        <f t="shared" si="116"/>
        <v>314</v>
      </c>
      <c r="K360" s="1">
        <v>0.0</v>
      </c>
    </row>
    <row r="361" ht="15.75" customHeight="1">
      <c r="A361" s="1">
        <f t="shared" si="113"/>
        <v>315</v>
      </c>
      <c r="B361" s="19">
        <v>0.5722728237547152</v>
      </c>
      <c r="D361" s="1">
        <f t="shared" si="114"/>
        <v>315</v>
      </c>
      <c r="E361" s="1">
        <v>0.1763856700918325</v>
      </c>
      <c r="G361" s="1">
        <f t="shared" si="115"/>
        <v>315</v>
      </c>
      <c r="H361" s="1">
        <v>0.0</v>
      </c>
      <c r="J361" s="1">
        <f t="shared" si="116"/>
        <v>315</v>
      </c>
      <c r="K361" s="1">
        <v>0.0</v>
      </c>
    </row>
    <row r="362" ht="15.75" customHeight="1">
      <c r="A362" s="1">
        <f t="shared" si="113"/>
        <v>316</v>
      </c>
      <c r="B362" s="19">
        <v>1.1779881377170673</v>
      </c>
      <c r="D362" s="1">
        <f t="shared" si="114"/>
        <v>316</v>
      </c>
      <c r="E362" s="1">
        <v>0.13923235668387332</v>
      </c>
      <c r="G362" s="1">
        <f t="shared" si="115"/>
        <v>316</v>
      </c>
      <c r="H362" s="1">
        <v>0.0</v>
      </c>
      <c r="J362" s="1">
        <f t="shared" si="116"/>
        <v>316</v>
      </c>
      <c r="K362" s="1">
        <v>0.0</v>
      </c>
    </row>
    <row r="363" ht="15.75" customHeight="1">
      <c r="A363" s="1">
        <f t="shared" si="113"/>
        <v>317</v>
      </c>
      <c r="B363" s="19">
        <v>0.6648846493228672</v>
      </c>
      <c r="D363" s="1">
        <f t="shared" si="114"/>
        <v>317</v>
      </c>
      <c r="E363" s="1">
        <v>0.4253091554269036</v>
      </c>
      <c r="G363" s="1">
        <f t="shared" si="115"/>
        <v>317</v>
      </c>
      <c r="H363" s="1">
        <v>0.0</v>
      </c>
      <c r="J363" s="1">
        <f t="shared" si="116"/>
        <v>317</v>
      </c>
      <c r="K363" s="1">
        <v>0.0</v>
      </c>
    </row>
    <row r="364" ht="15.75" customHeight="1">
      <c r="A364" s="1">
        <f t="shared" si="113"/>
        <v>318</v>
      </c>
      <c r="B364" s="19">
        <v>1.1352978151421786</v>
      </c>
      <c r="D364" s="1">
        <f t="shared" si="114"/>
        <v>318</v>
      </c>
      <c r="E364" s="1">
        <v>0.23185304052790218</v>
      </c>
      <c r="G364" s="1">
        <f t="shared" si="115"/>
        <v>318</v>
      </c>
      <c r="H364" s="1">
        <v>0.0</v>
      </c>
      <c r="J364" s="1">
        <f t="shared" si="116"/>
        <v>318</v>
      </c>
      <c r="K364" s="1">
        <v>0.0</v>
      </c>
    </row>
    <row r="365" ht="15.75" customHeight="1">
      <c r="A365" s="1">
        <f t="shared" si="113"/>
        <v>319</v>
      </c>
      <c r="B365" s="19">
        <v>0.15929921314979523</v>
      </c>
      <c r="D365" s="1">
        <f t="shared" si="114"/>
        <v>319</v>
      </c>
      <c r="E365" s="1">
        <v>0.47229239394756206</v>
      </c>
      <c r="G365" s="1">
        <f t="shared" si="115"/>
        <v>319</v>
      </c>
      <c r="H365" s="1">
        <v>0.0</v>
      </c>
      <c r="J365" s="1">
        <f t="shared" si="116"/>
        <v>319</v>
      </c>
      <c r="K365" s="1">
        <v>0.0</v>
      </c>
    </row>
    <row r="366" ht="15.75" customHeight="1">
      <c r="A366" s="1">
        <f t="shared" si="113"/>
        <v>320</v>
      </c>
      <c r="B366" s="19">
        <v>1.2165588788115596</v>
      </c>
      <c r="D366" s="1">
        <f t="shared" si="114"/>
        <v>320</v>
      </c>
      <c r="E366" s="1">
        <v>0.26828887713619787</v>
      </c>
      <c r="G366" s="1">
        <f t="shared" si="115"/>
        <v>320</v>
      </c>
      <c r="H366" s="1">
        <v>0.0</v>
      </c>
      <c r="J366" s="1">
        <f t="shared" si="116"/>
        <v>320</v>
      </c>
      <c r="K366" s="1">
        <v>1.0</v>
      </c>
    </row>
    <row r="367" ht="15.75" customHeight="1">
      <c r="A367" s="1">
        <f t="shared" si="113"/>
        <v>321</v>
      </c>
      <c r="B367" s="19">
        <v>1.095375435071114</v>
      </c>
      <c r="D367" s="1">
        <f t="shared" si="114"/>
        <v>321</v>
      </c>
      <c r="E367" s="1">
        <v>0.2643229640822314</v>
      </c>
      <c r="G367" s="1">
        <f t="shared" si="115"/>
        <v>321</v>
      </c>
      <c r="H367" s="1">
        <v>0.0</v>
      </c>
      <c r="J367" s="1">
        <f t="shared" si="116"/>
        <v>321</v>
      </c>
      <c r="K367" s="1">
        <v>0.0</v>
      </c>
    </row>
    <row r="368" ht="15.75" customHeight="1">
      <c r="A368" s="1">
        <f t="shared" si="113"/>
        <v>322</v>
      </c>
      <c r="B368" s="19">
        <v>0.7217703407619898</v>
      </c>
      <c r="D368" s="1">
        <f t="shared" si="114"/>
        <v>322</v>
      </c>
      <c r="E368" s="1">
        <v>0.136165094522941</v>
      </c>
      <c r="G368" s="1">
        <f t="shared" si="115"/>
        <v>322</v>
      </c>
      <c r="H368" s="1">
        <v>1.0</v>
      </c>
      <c r="J368" s="1">
        <f t="shared" si="116"/>
        <v>322</v>
      </c>
      <c r="K368" s="1">
        <v>0.0</v>
      </c>
    </row>
    <row r="369" ht="15.75" customHeight="1">
      <c r="A369" s="1">
        <f t="shared" si="113"/>
        <v>323</v>
      </c>
      <c r="B369" s="19">
        <v>1.3336880762712713</v>
      </c>
      <c r="D369" s="1">
        <f t="shared" si="114"/>
        <v>323</v>
      </c>
      <c r="E369" s="1">
        <v>0.24978941445592023</v>
      </c>
      <c r="G369" s="1">
        <f t="shared" si="115"/>
        <v>323</v>
      </c>
      <c r="H369" s="1">
        <v>1.0</v>
      </c>
      <c r="J369" s="1">
        <f t="shared" si="116"/>
        <v>323</v>
      </c>
      <c r="K369" s="1">
        <v>0.0</v>
      </c>
    </row>
    <row r="370" ht="15.75" customHeight="1">
      <c r="A370" s="1">
        <f t="shared" si="113"/>
        <v>324</v>
      </c>
      <c r="B370" s="19">
        <v>0.26342312569462456</v>
      </c>
      <c r="D370" s="1">
        <f t="shared" si="114"/>
        <v>324</v>
      </c>
      <c r="E370" s="1">
        <v>0.2453782088166832</v>
      </c>
      <c r="G370" s="1">
        <f t="shared" si="115"/>
        <v>324</v>
      </c>
      <c r="H370" s="1">
        <v>0.0</v>
      </c>
      <c r="J370" s="1">
        <f t="shared" si="116"/>
        <v>324</v>
      </c>
      <c r="K370" s="1">
        <v>0.0</v>
      </c>
    </row>
    <row r="371" ht="15.75" customHeight="1">
      <c r="A371" s="1">
        <f t="shared" si="113"/>
        <v>325</v>
      </c>
      <c r="B371" s="19">
        <v>1.0054796622340783</v>
      </c>
      <c r="D371" s="1">
        <f t="shared" si="114"/>
        <v>325</v>
      </c>
      <c r="E371" s="1">
        <v>0.2699592993173027</v>
      </c>
      <c r="G371" s="1">
        <f t="shared" si="115"/>
        <v>325</v>
      </c>
      <c r="H371" s="1">
        <v>1.0</v>
      </c>
      <c r="J371" s="1">
        <f t="shared" si="116"/>
        <v>325</v>
      </c>
      <c r="K371" s="1">
        <v>0.0</v>
      </c>
    </row>
    <row r="372" ht="15.75" customHeight="1">
      <c r="A372" s="1">
        <f t="shared" si="113"/>
        <v>326</v>
      </c>
      <c r="B372" s="19">
        <v>0.5378692370415562</v>
      </c>
      <c r="D372" s="1">
        <f t="shared" si="114"/>
        <v>326</v>
      </c>
      <c r="E372" s="1">
        <v>0.3024563640106474</v>
      </c>
      <c r="G372" s="1">
        <f t="shared" si="115"/>
        <v>326</v>
      </c>
      <c r="H372" s="1">
        <v>0.0</v>
      </c>
      <c r="J372" s="1">
        <f t="shared" si="116"/>
        <v>326</v>
      </c>
      <c r="K372" s="1">
        <v>0.0</v>
      </c>
    </row>
    <row r="373" ht="15.75" customHeight="1">
      <c r="A373" s="1">
        <f t="shared" si="113"/>
        <v>327</v>
      </c>
      <c r="B373" s="19">
        <v>0.42222321252303785</v>
      </c>
      <c r="D373" s="1">
        <f t="shared" si="114"/>
        <v>327</v>
      </c>
      <c r="E373" s="1">
        <v>0.252487996114095</v>
      </c>
      <c r="G373" s="1">
        <f t="shared" si="115"/>
        <v>327</v>
      </c>
      <c r="H373" s="1">
        <v>0.0</v>
      </c>
      <c r="J373" s="1">
        <f t="shared" si="116"/>
        <v>327</v>
      </c>
      <c r="K373" s="1">
        <v>0.0</v>
      </c>
    </row>
    <row r="374" ht="15.75" customHeight="1">
      <c r="A374" s="1">
        <f t="shared" si="113"/>
        <v>328</v>
      </c>
      <c r="B374" s="19">
        <v>0.7996721312974012</v>
      </c>
      <c r="D374" s="1">
        <f t="shared" si="114"/>
        <v>328</v>
      </c>
      <c r="E374" s="1">
        <v>0.1878565501993243</v>
      </c>
      <c r="G374" s="1">
        <f t="shared" si="115"/>
        <v>328</v>
      </c>
      <c r="H374" s="1">
        <v>0.0</v>
      </c>
      <c r="J374" s="1">
        <f t="shared" si="116"/>
        <v>328</v>
      </c>
      <c r="K374" s="1">
        <v>0.0</v>
      </c>
    </row>
    <row r="375" ht="15.75" customHeight="1">
      <c r="A375" s="1">
        <f t="shared" si="113"/>
        <v>329</v>
      </c>
      <c r="B375" s="19">
        <v>1.195192511385058</v>
      </c>
      <c r="D375" s="1">
        <f t="shared" si="114"/>
        <v>329</v>
      </c>
      <c r="E375" s="1">
        <v>0.3345945105548861</v>
      </c>
      <c r="G375" s="1">
        <f t="shared" si="115"/>
        <v>329</v>
      </c>
      <c r="H375" s="1">
        <v>1.0</v>
      </c>
      <c r="J375" s="1">
        <f t="shared" si="116"/>
        <v>329</v>
      </c>
      <c r="K375" s="1">
        <v>0.0</v>
      </c>
    </row>
    <row r="376" ht="15.75" customHeight="1">
      <c r="A376" s="1">
        <f t="shared" si="113"/>
        <v>330</v>
      </c>
      <c r="B376" s="19">
        <v>0.7845167211456726</v>
      </c>
      <c r="D376" s="1">
        <f t="shared" si="114"/>
        <v>330</v>
      </c>
      <c r="E376" s="1">
        <v>0.16674002737276983</v>
      </c>
      <c r="G376" s="1">
        <f t="shared" si="115"/>
        <v>330</v>
      </c>
      <c r="H376" s="1">
        <v>1.0</v>
      </c>
      <c r="J376" s="1">
        <f t="shared" si="116"/>
        <v>330</v>
      </c>
      <c r="K376" s="1">
        <v>0.0</v>
      </c>
    </row>
    <row r="377" ht="15.75" customHeight="1">
      <c r="A377" s="1">
        <f t="shared" si="113"/>
        <v>331</v>
      </c>
      <c r="B377" s="19">
        <v>0.5225967021172935</v>
      </c>
      <c r="D377" s="1">
        <f t="shared" si="114"/>
        <v>331</v>
      </c>
      <c r="E377" s="1">
        <v>0.39235005557752267</v>
      </c>
      <c r="G377" s="1">
        <f t="shared" si="115"/>
        <v>331</v>
      </c>
      <c r="H377" s="1">
        <v>0.0</v>
      </c>
      <c r="J377" s="1">
        <f t="shared" si="116"/>
        <v>331</v>
      </c>
      <c r="K377" s="1">
        <v>0.0</v>
      </c>
    </row>
    <row r="378" ht="15.75" customHeight="1">
      <c r="A378" s="1">
        <f t="shared" si="113"/>
        <v>332</v>
      </c>
      <c r="B378" s="19">
        <v>1.1003838004229358</v>
      </c>
      <c r="D378" s="1">
        <f t="shared" si="114"/>
        <v>332</v>
      </c>
      <c r="E378" s="1">
        <v>0.08264515717618823</v>
      </c>
      <c r="G378" s="1">
        <f t="shared" si="115"/>
        <v>332</v>
      </c>
      <c r="H378" s="1">
        <v>0.0</v>
      </c>
      <c r="J378" s="1">
        <f t="shared" si="116"/>
        <v>332</v>
      </c>
      <c r="K378" s="1">
        <v>0.0</v>
      </c>
    </row>
    <row r="379" ht="15.75" customHeight="1">
      <c r="A379" s="1">
        <f t="shared" si="113"/>
        <v>333</v>
      </c>
      <c r="B379" s="19">
        <v>1.4627862338738855</v>
      </c>
      <c r="D379" s="1">
        <f t="shared" si="114"/>
        <v>333</v>
      </c>
      <c r="E379" s="1">
        <v>0.23639543530145224</v>
      </c>
      <c r="G379" s="1">
        <f t="shared" si="115"/>
        <v>333</v>
      </c>
      <c r="H379" s="1">
        <v>0.0</v>
      </c>
      <c r="J379" s="1">
        <f t="shared" si="116"/>
        <v>333</v>
      </c>
      <c r="K379" s="1">
        <v>0.0</v>
      </c>
    </row>
    <row r="380" ht="15.75" customHeight="1">
      <c r="A380" s="1">
        <f t="shared" si="113"/>
        <v>334</v>
      </c>
      <c r="B380" s="19">
        <v>0.793657175823504</v>
      </c>
      <c r="D380" s="1">
        <f t="shared" si="114"/>
        <v>334</v>
      </c>
      <c r="E380" s="1">
        <v>0.3473635006434525</v>
      </c>
      <c r="G380" s="1">
        <f t="shared" si="115"/>
        <v>334</v>
      </c>
      <c r="H380" s="1">
        <v>0.0</v>
      </c>
      <c r="J380" s="1">
        <f t="shared" si="116"/>
        <v>334</v>
      </c>
      <c r="K380" s="1">
        <v>0.0</v>
      </c>
    </row>
    <row r="381" ht="15.75" customHeight="1">
      <c r="A381" s="1">
        <f t="shared" si="113"/>
        <v>335</v>
      </c>
      <c r="B381" s="19">
        <v>1.1421478199334207</v>
      </c>
      <c r="D381" s="1">
        <f t="shared" si="114"/>
        <v>335</v>
      </c>
      <c r="E381" s="1">
        <v>0.26975982847033186</v>
      </c>
      <c r="G381" s="1">
        <f t="shared" si="115"/>
        <v>335</v>
      </c>
      <c r="H381" s="1">
        <v>1.0</v>
      </c>
      <c r="J381" s="1">
        <f t="shared" si="116"/>
        <v>335</v>
      </c>
      <c r="K381" s="1">
        <v>0.0</v>
      </c>
    </row>
    <row r="382" ht="15.75" customHeight="1">
      <c r="A382" s="1">
        <f t="shared" si="113"/>
        <v>336</v>
      </c>
      <c r="B382" s="19">
        <v>0.3562947947222474</v>
      </c>
      <c r="D382" s="1">
        <f t="shared" si="114"/>
        <v>336</v>
      </c>
      <c r="E382" s="1">
        <v>0.3630756493141046</v>
      </c>
      <c r="G382" s="1">
        <f t="shared" si="115"/>
        <v>336</v>
      </c>
      <c r="H382" s="1">
        <v>0.0</v>
      </c>
      <c r="J382" s="1">
        <f t="shared" si="116"/>
        <v>336</v>
      </c>
      <c r="K382" s="1">
        <v>0.0</v>
      </c>
    </row>
    <row r="383" ht="15.75" customHeight="1">
      <c r="A383" s="1">
        <f t="shared" si="113"/>
        <v>337</v>
      </c>
      <c r="B383" s="19">
        <v>0.6243330735557057</v>
      </c>
      <c r="D383" s="1">
        <f t="shared" si="114"/>
        <v>337</v>
      </c>
      <c r="E383" s="1">
        <v>0.04818865761248442</v>
      </c>
      <c r="G383" s="1">
        <f t="shared" si="115"/>
        <v>337</v>
      </c>
      <c r="H383" s="1">
        <v>0.0</v>
      </c>
      <c r="J383" s="1">
        <f t="shared" si="116"/>
        <v>337</v>
      </c>
      <c r="K383" s="1">
        <v>0.0</v>
      </c>
    </row>
    <row r="384" ht="15.75" customHeight="1">
      <c r="A384" s="1">
        <f t="shared" si="113"/>
        <v>338</v>
      </c>
      <c r="B384" s="19">
        <v>1.2433473493862384</v>
      </c>
      <c r="D384" s="1">
        <f t="shared" si="114"/>
        <v>338</v>
      </c>
      <c r="E384" s="1">
        <v>0.08643559125570249</v>
      </c>
      <c r="G384" s="1">
        <f t="shared" si="115"/>
        <v>338</v>
      </c>
      <c r="H384" s="1">
        <v>0.0</v>
      </c>
      <c r="J384" s="1">
        <f t="shared" si="116"/>
        <v>338</v>
      </c>
      <c r="K384" s="1">
        <v>0.0</v>
      </c>
    </row>
    <row r="385" ht="15.75" customHeight="1">
      <c r="A385" s="1">
        <f t="shared" si="113"/>
        <v>339</v>
      </c>
      <c r="B385" s="19">
        <v>0.4476460510983834</v>
      </c>
      <c r="D385" s="1">
        <f t="shared" si="114"/>
        <v>339</v>
      </c>
      <c r="E385" s="1">
        <v>0.19179220186904217</v>
      </c>
      <c r="G385" s="1">
        <f t="shared" si="115"/>
        <v>339</v>
      </c>
      <c r="H385" s="1">
        <v>1.0</v>
      </c>
      <c r="J385" s="1">
        <f t="shared" si="116"/>
        <v>339</v>
      </c>
      <c r="K385" s="1">
        <v>0.0</v>
      </c>
    </row>
    <row r="386" ht="15.75" customHeight="1">
      <c r="A386" s="1">
        <f t="shared" si="113"/>
        <v>340</v>
      </c>
      <c r="B386" s="19">
        <v>0.48971265242793505</v>
      </c>
      <c r="D386" s="1">
        <f t="shared" si="114"/>
        <v>340</v>
      </c>
      <c r="E386" s="1">
        <v>0.28470597829136823</v>
      </c>
      <c r="G386" s="1">
        <f t="shared" si="115"/>
        <v>340</v>
      </c>
      <c r="H386" s="1">
        <v>0.0</v>
      </c>
      <c r="J386" s="1">
        <f t="shared" si="116"/>
        <v>340</v>
      </c>
      <c r="K386" s="1">
        <v>0.0</v>
      </c>
    </row>
    <row r="387" ht="15.75" customHeight="1">
      <c r="A387" s="1">
        <f t="shared" si="113"/>
        <v>341</v>
      </c>
      <c r="B387" s="19">
        <v>0.9840535080484366</v>
      </c>
      <c r="D387" s="1">
        <f t="shared" si="114"/>
        <v>341</v>
      </c>
      <c r="E387" s="1">
        <v>0.1546430448539202</v>
      </c>
      <c r="G387" s="1">
        <f t="shared" si="115"/>
        <v>341</v>
      </c>
      <c r="H387" s="1">
        <v>1.0</v>
      </c>
      <c r="J387" s="1">
        <f t="shared" si="116"/>
        <v>341</v>
      </c>
      <c r="K387" s="1">
        <v>0.0</v>
      </c>
    </row>
    <row r="388" ht="15.75" customHeight="1">
      <c r="A388" s="1">
        <f t="shared" si="113"/>
        <v>342</v>
      </c>
      <c r="B388" s="19">
        <v>1.0351585444525586</v>
      </c>
      <c r="D388" s="1">
        <f t="shared" si="114"/>
        <v>342</v>
      </c>
      <c r="E388" s="1">
        <v>0.36374978167822125</v>
      </c>
      <c r="G388" s="1">
        <f t="shared" si="115"/>
        <v>342</v>
      </c>
      <c r="H388" s="1">
        <v>1.0</v>
      </c>
      <c r="J388" s="1">
        <f t="shared" si="116"/>
        <v>342</v>
      </c>
      <c r="K388" s="1">
        <v>0.0</v>
      </c>
    </row>
    <row r="389" ht="15.75" customHeight="1">
      <c r="A389" s="1">
        <f t="shared" si="113"/>
        <v>343</v>
      </c>
      <c r="B389" s="19">
        <v>0.1143609258786763</v>
      </c>
      <c r="D389" s="1">
        <f t="shared" si="114"/>
        <v>343</v>
      </c>
      <c r="E389" s="1">
        <v>0.18734815173543837</v>
      </c>
      <c r="G389" s="1">
        <f t="shared" si="115"/>
        <v>343</v>
      </c>
      <c r="H389" s="1">
        <v>0.0</v>
      </c>
      <c r="J389" s="1">
        <f t="shared" si="116"/>
        <v>343</v>
      </c>
      <c r="K389" s="1">
        <v>0.0</v>
      </c>
    </row>
    <row r="390" ht="15.75" customHeight="1">
      <c r="A390" s="1">
        <f t="shared" si="113"/>
        <v>344</v>
      </c>
      <c r="B390" s="19">
        <v>0.5725910680855356</v>
      </c>
      <c r="D390" s="1">
        <f t="shared" si="114"/>
        <v>344</v>
      </c>
      <c r="E390" s="1">
        <v>0.3417604111724062</v>
      </c>
      <c r="G390" s="1">
        <f t="shared" si="115"/>
        <v>344</v>
      </c>
      <c r="H390" s="1">
        <v>0.0</v>
      </c>
      <c r="J390" s="1">
        <f t="shared" si="116"/>
        <v>344</v>
      </c>
      <c r="K390" s="1">
        <v>0.0</v>
      </c>
    </row>
    <row r="391" ht="15.75" customHeight="1">
      <c r="A391" s="1">
        <f t="shared" si="113"/>
        <v>345</v>
      </c>
      <c r="B391" s="19">
        <v>0.49678914130200585</v>
      </c>
      <c r="D391" s="1">
        <f t="shared" si="114"/>
        <v>345</v>
      </c>
      <c r="E391" s="1">
        <v>0.27477529286697283</v>
      </c>
      <c r="G391" s="1">
        <f t="shared" si="115"/>
        <v>345</v>
      </c>
      <c r="H391" s="1">
        <v>0.0</v>
      </c>
      <c r="J391" s="1">
        <f t="shared" si="116"/>
        <v>345</v>
      </c>
      <c r="K391" s="1">
        <v>0.0</v>
      </c>
    </row>
    <row r="392" ht="15.75" customHeight="1">
      <c r="A392" s="1">
        <f t="shared" si="113"/>
        <v>346</v>
      </c>
      <c r="B392" s="19">
        <v>0.5959218869786596</v>
      </c>
      <c r="D392" s="1">
        <f t="shared" si="114"/>
        <v>346</v>
      </c>
      <c r="E392" s="1">
        <v>0.2598329454360353</v>
      </c>
      <c r="G392" s="1">
        <f t="shared" si="115"/>
        <v>346</v>
      </c>
      <c r="H392" s="1">
        <v>0.0</v>
      </c>
      <c r="J392" s="1">
        <f t="shared" si="116"/>
        <v>346</v>
      </c>
      <c r="K392" s="1">
        <v>0.0</v>
      </c>
    </row>
    <row r="393" ht="15.75" customHeight="1">
      <c r="A393" s="1">
        <f t="shared" si="113"/>
        <v>347</v>
      </c>
      <c r="B393" s="19">
        <v>1.1025026881834477</v>
      </c>
      <c r="D393" s="1">
        <f t="shared" si="114"/>
        <v>347</v>
      </c>
      <c r="E393" s="1">
        <v>0.15577157278001963</v>
      </c>
      <c r="G393" s="1">
        <f t="shared" si="115"/>
        <v>347</v>
      </c>
      <c r="H393" s="1">
        <v>0.0</v>
      </c>
      <c r="J393" s="1">
        <f t="shared" si="116"/>
        <v>347</v>
      </c>
      <c r="K393" s="1">
        <v>0.0</v>
      </c>
    </row>
    <row r="394" ht="15.75" customHeight="1">
      <c r="A394" s="1">
        <f t="shared" si="113"/>
        <v>348</v>
      </c>
      <c r="B394" s="19">
        <v>0.3848640933608335</v>
      </c>
      <c r="D394" s="1">
        <f t="shared" si="114"/>
        <v>348</v>
      </c>
      <c r="E394" s="1">
        <v>0.4376921432623087</v>
      </c>
      <c r="G394" s="1">
        <f t="shared" si="115"/>
        <v>348</v>
      </c>
      <c r="H394" s="1">
        <v>0.0</v>
      </c>
      <c r="J394" s="1">
        <f t="shared" si="116"/>
        <v>348</v>
      </c>
      <c r="K394" s="1">
        <v>0.0</v>
      </c>
    </row>
    <row r="395" ht="15.75" customHeight="1">
      <c r="A395" s="1">
        <f t="shared" si="113"/>
        <v>349</v>
      </c>
      <c r="B395" s="19">
        <v>0.5104729314927812</v>
      </c>
      <c r="D395" s="1">
        <f t="shared" si="114"/>
        <v>349</v>
      </c>
      <c r="E395" s="1">
        <v>0.13925163690593811</v>
      </c>
      <c r="G395" s="1">
        <f t="shared" si="115"/>
        <v>349</v>
      </c>
      <c r="H395" s="1">
        <v>0.0</v>
      </c>
      <c r="J395" s="1">
        <f t="shared" si="116"/>
        <v>349</v>
      </c>
      <c r="K395" s="1">
        <v>0.0</v>
      </c>
    </row>
    <row r="396" ht="15.75" customHeight="1">
      <c r="A396" s="1">
        <f t="shared" si="113"/>
        <v>350</v>
      </c>
      <c r="B396" s="19">
        <v>0.916593957702667</v>
      </c>
      <c r="D396" s="1">
        <f t="shared" si="114"/>
        <v>350</v>
      </c>
      <c r="E396" s="1">
        <v>0.24539371635590526</v>
      </c>
      <c r="G396" s="1">
        <f t="shared" si="115"/>
        <v>350</v>
      </c>
      <c r="H396" s="1">
        <v>0.0</v>
      </c>
      <c r="J396" s="1">
        <f t="shared" si="116"/>
        <v>350</v>
      </c>
      <c r="K396" s="1">
        <v>0.0</v>
      </c>
    </row>
    <row r="397" ht="15.75" customHeight="1">
      <c r="A397" s="1">
        <f t="shared" si="113"/>
        <v>351</v>
      </c>
      <c r="B397" s="19">
        <v>1.021834437253218</v>
      </c>
      <c r="D397" s="1">
        <f t="shared" si="114"/>
        <v>351</v>
      </c>
      <c r="E397" s="1">
        <v>0.2924976745708657</v>
      </c>
      <c r="G397" s="1">
        <f t="shared" si="115"/>
        <v>351</v>
      </c>
      <c r="H397" s="1">
        <v>0.0</v>
      </c>
      <c r="J397" s="1">
        <f t="shared" si="116"/>
        <v>351</v>
      </c>
      <c r="K397" s="1">
        <v>0.0</v>
      </c>
    </row>
    <row r="398" ht="15.75" customHeight="1">
      <c r="A398" s="1">
        <f t="shared" si="113"/>
        <v>352</v>
      </c>
      <c r="B398" s="19">
        <v>1.1023599593887932</v>
      </c>
      <c r="D398" s="1">
        <f t="shared" si="114"/>
        <v>352</v>
      </c>
      <c r="E398" s="1">
        <v>0.18360937062528995</v>
      </c>
      <c r="G398" s="1">
        <f t="shared" si="115"/>
        <v>352</v>
      </c>
      <c r="H398" s="1">
        <v>0.0</v>
      </c>
      <c r="J398" s="1">
        <f t="shared" si="116"/>
        <v>352</v>
      </c>
      <c r="K398" s="1">
        <v>0.0</v>
      </c>
    </row>
    <row r="399" ht="15.75" customHeight="1">
      <c r="A399" s="1">
        <f t="shared" si="113"/>
        <v>353</v>
      </c>
      <c r="B399" s="19">
        <v>1.0225881022756114</v>
      </c>
      <c r="D399" s="1">
        <f t="shared" si="114"/>
        <v>353</v>
      </c>
      <c r="E399" s="1">
        <v>0.25537065359355804</v>
      </c>
      <c r="G399" s="1">
        <f t="shared" si="115"/>
        <v>353</v>
      </c>
      <c r="H399" s="1">
        <v>0.0</v>
      </c>
      <c r="J399" s="1">
        <f t="shared" si="116"/>
        <v>353</v>
      </c>
      <c r="K399" s="1">
        <v>0.0</v>
      </c>
    </row>
    <row r="400" ht="15.75" customHeight="1">
      <c r="A400" s="1">
        <f t="shared" si="113"/>
        <v>354</v>
      </c>
      <c r="B400" s="19">
        <v>0.44820305395397714</v>
      </c>
      <c r="D400" s="1">
        <f t="shared" si="114"/>
        <v>354</v>
      </c>
      <c r="E400" s="1">
        <v>0.2730493294323211</v>
      </c>
      <c r="G400" s="1">
        <f t="shared" si="115"/>
        <v>354</v>
      </c>
      <c r="H400" s="1">
        <v>0.0</v>
      </c>
      <c r="J400" s="1">
        <f t="shared" si="116"/>
        <v>354</v>
      </c>
      <c r="K400" s="1">
        <v>0.0</v>
      </c>
    </row>
    <row r="401" ht="15.75" customHeight="1">
      <c r="A401" s="1">
        <f t="shared" si="113"/>
        <v>355</v>
      </c>
      <c r="B401" s="19">
        <v>1.093707090074334</v>
      </c>
      <c r="D401" s="1">
        <f t="shared" si="114"/>
        <v>355</v>
      </c>
      <c r="E401" s="1">
        <v>0.1490316935736634</v>
      </c>
      <c r="G401" s="1">
        <f t="shared" si="115"/>
        <v>355</v>
      </c>
      <c r="H401" s="1">
        <v>0.0</v>
      </c>
      <c r="J401" s="1">
        <f t="shared" si="116"/>
        <v>355</v>
      </c>
      <c r="K401" s="1">
        <v>0.0</v>
      </c>
    </row>
    <row r="402" ht="15.75" customHeight="1">
      <c r="A402" s="1">
        <f t="shared" si="113"/>
        <v>356</v>
      </c>
      <c r="B402" s="19">
        <v>1.151590849414297</v>
      </c>
      <c r="D402" s="1">
        <f t="shared" si="114"/>
        <v>356</v>
      </c>
      <c r="E402" s="1">
        <v>0.24939447736788695</v>
      </c>
      <c r="G402" s="1">
        <f t="shared" si="115"/>
        <v>356</v>
      </c>
      <c r="H402" s="1">
        <v>1.0</v>
      </c>
      <c r="J402" s="1">
        <f t="shared" si="116"/>
        <v>356</v>
      </c>
      <c r="K402" s="1">
        <v>0.0</v>
      </c>
    </row>
    <row r="403" ht="15.75" customHeight="1">
      <c r="A403" s="1">
        <f t="shared" si="113"/>
        <v>357</v>
      </c>
      <c r="B403" s="19">
        <v>0.6258259514021176</v>
      </c>
      <c r="D403" s="1">
        <f t="shared" si="114"/>
        <v>357</v>
      </c>
      <c r="E403" s="1">
        <v>0.2711592654319592</v>
      </c>
      <c r="G403" s="1">
        <f t="shared" si="115"/>
        <v>357</v>
      </c>
      <c r="H403" s="1">
        <v>1.0</v>
      </c>
      <c r="J403" s="1">
        <f t="shared" si="116"/>
        <v>357</v>
      </c>
      <c r="K403" s="1">
        <v>0.0</v>
      </c>
    </row>
    <row r="404" ht="15.75" customHeight="1">
      <c r="A404" s="1">
        <f t="shared" si="113"/>
        <v>358</v>
      </c>
      <c r="B404" s="19">
        <v>0.6741456135888892</v>
      </c>
      <c r="D404" s="1">
        <f t="shared" si="114"/>
        <v>358</v>
      </c>
      <c r="E404" s="1">
        <v>0.3320635076845928</v>
      </c>
      <c r="G404" s="1">
        <f t="shared" si="115"/>
        <v>358</v>
      </c>
      <c r="H404" s="1">
        <v>0.0</v>
      </c>
      <c r="J404" s="1">
        <f t="shared" si="116"/>
        <v>358</v>
      </c>
      <c r="K404" s="1">
        <v>0.0</v>
      </c>
    </row>
    <row r="405" ht="15.75" customHeight="1">
      <c r="A405" s="1">
        <f t="shared" si="113"/>
        <v>359</v>
      </c>
      <c r="B405" s="19">
        <v>0.5718081198194269</v>
      </c>
      <c r="D405" s="1">
        <f t="shared" si="114"/>
        <v>359</v>
      </c>
      <c r="E405" s="1">
        <v>0.426969117202862</v>
      </c>
      <c r="G405" s="1">
        <f t="shared" si="115"/>
        <v>359</v>
      </c>
      <c r="H405" s="1">
        <v>0.0</v>
      </c>
      <c r="J405" s="1">
        <f t="shared" si="116"/>
        <v>359</v>
      </c>
      <c r="K405" s="1">
        <v>0.0</v>
      </c>
    </row>
    <row r="406" ht="15.75" customHeight="1">
      <c r="A406" s="1">
        <f t="shared" si="113"/>
        <v>360</v>
      </c>
      <c r="B406" s="19">
        <v>0.6548664231787398</v>
      </c>
      <c r="D406" s="1">
        <f t="shared" si="114"/>
        <v>360</v>
      </c>
      <c r="E406" s="1">
        <v>0.3862863472878223</v>
      </c>
      <c r="G406" s="1">
        <f t="shared" si="115"/>
        <v>360</v>
      </c>
      <c r="H406" s="1">
        <v>0.0</v>
      </c>
      <c r="J406" s="1">
        <f t="shared" si="116"/>
        <v>360</v>
      </c>
      <c r="K406" s="1">
        <v>0.0</v>
      </c>
    </row>
    <row r="407" ht="15.75" customHeight="1">
      <c r="A407" s="1">
        <f t="shared" si="113"/>
        <v>361</v>
      </c>
      <c r="B407" s="19">
        <v>1.1572340451573535</v>
      </c>
      <c r="D407" s="1">
        <f t="shared" si="114"/>
        <v>361</v>
      </c>
      <c r="E407" s="1">
        <v>0.21658851235771048</v>
      </c>
      <c r="G407" s="1">
        <f t="shared" si="115"/>
        <v>361</v>
      </c>
      <c r="H407" s="1">
        <v>0.0</v>
      </c>
      <c r="J407" s="1">
        <f t="shared" si="116"/>
        <v>361</v>
      </c>
      <c r="K407" s="1">
        <v>0.0</v>
      </c>
    </row>
    <row r="408" ht="15.75" customHeight="1">
      <c r="A408" s="1">
        <f t="shared" si="113"/>
        <v>362</v>
      </c>
      <c r="B408" s="19">
        <v>1.1999310620357888</v>
      </c>
      <c r="D408" s="1">
        <f t="shared" si="114"/>
        <v>362</v>
      </c>
      <c r="E408" s="1">
        <v>0.2576232723133194</v>
      </c>
      <c r="G408" s="1">
        <f t="shared" si="115"/>
        <v>362</v>
      </c>
      <c r="H408" s="1">
        <v>1.0</v>
      </c>
      <c r="J408" s="1">
        <f t="shared" si="116"/>
        <v>362</v>
      </c>
      <c r="K408" s="1">
        <v>0.0</v>
      </c>
    </row>
    <row r="409" ht="15.75" customHeight="1">
      <c r="A409" s="1">
        <f t="shared" si="113"/>
        <v>363</v>
      </c>
      <c r="B409" s="19">
        <v>0.4463040145071589</v>
      </c>
      <c r="D409" s="1">
        <f t="shared" si="114"/>
        <v>363</v>
      </c>
      <c r="E409" s="1">
        <v>0.23177587730827875</v>
      </c>
      <c r="G409" s="1">
        <f t="shared" si="115"/>
        <v>363</v>
      </c>
      <c r="H409" s="1">
        <v>0.0</v>
      </c>
      <c r="J409" s="1">
        <f t="shared" si="116"/>
        <v>363</v>
      </c>
      <c r="K409" s="1">
        <v>0.0</v>
      </c>
    </row>
    <row r="410" ht="15.75" customHeight="1">
      <c r="A410" s="1">
        <f t="shared" si="113"/>
        <v>364</v>
      </c>
      <c r="B410" s="19">
        <v>0.3956494547782746</v>
      </c>
      <c r="D410" s="1">
        <f t="shared" si="114"/>
        <v>364</v>
      </c>
      <c r="E410" s="1">
        <v>0.21341863075062986</v>
      </c>
      <c r="G410" s="1">
        <f t="shared" si="115"/>
        <v>364</v>
      </c>
      <c r="H410" s="1">
        <v>0.0</v>
      </c>
      <c r="J410" s="1">
        <f t="shared" si="116"/>
        <v>364</v>
      </c>
      <c r="K410" s="1">
        <v>0.0</v>
      </c>
    </row>
    <row r="411" ht="15.75" customHeight="1">
      <c r="A411" s="1">
        <f t="shared" si="113"/>
        <v>365</v>
      </c>
      <c r="B411" s="19">
        <v>0.844658683532564</v>
      </c>
      <c r="D411" s="1">
        <f t="shared" si="114"/>
        <v>365</v>
      </c>
      <c r="E411" s="1">
        <v>0.1406755563445089</v>
      </c>
      <c r="G411" s="1">
        <f t="shared" si="115"/>
        <v>365</v>
      </c>
      <c r="H411" s="1">
        <v>0.0</v>
      </c>
      <c r="J411" s="1">
        <f t="shared" si="116"/>
        <v>365</v>
      </c>
      <c r="K411" s="1">
        <v>0.0</v>
      </c>
    </row>
    <row r="412" ht="15.75" customHeight="1">
      <c r="A412" s="1">
        <f t="shared" si="113"/>
        <v>366</v>
      </c>
      <c r="B412" s="19">
        <v>1.128456217275538</v>
      </c>
      <c r="D412" s="1">
        <f t="shared" si="114"/>
        <v>366</v>
      </c>
      <c r="E412" s="1">
        <v>0.20121898313059194</v>
      </c>
      <c r="G412" s="1">
        <f t="shared" si="115"/>
        <v>366</v>
      </c>
      <c r="H412" s="1">
        <v>0.0</v>
      </c>
      <c r="J412" s="1">
        <f t="shared" si="116"/>
        <v>366</v>
      </c>
      <c r="K412" s="1">
        <v>0.0</v>
      </c>
    </row>
    <row r="413" ht="15.75" customHeight="1">
      <c r="A413" s="1">
        <f t="shared" si="113"/>
        <v>367</v>
      </c>
      <c r="B413" s="19">
        <v>0.5442038130898761</v>
      </c>
      <c r="D413" s="1">
        <f t="shared" si="114"/>
        <v>367</v>
      </c>
      <c r="E413" s="1">
        <v>0.2801518126704489</v>
      </c>
      <c r="G413" s="1">
        <f t="shared" si="115"/>
        <v>367</v>
      </c>
      <c r="H413" s="1">
        <v>0.0</v>
      </c>
      <c r="J413" s="1">
        <f t="shared" si="116"/>
        <v>367</v>
      </c>
      <c r="K413" s="1">
        <v>0.0</v>
      </c>
    </row>
    <row r="414" ht="15.75" customHeight="1">
      <c r="A414" s="1">
        <f t="shared" si="113"/>
        <v>368</v>
      </c>
      <c r="B414" s="19">
        <v>1.2028301768901613</v>
      </c>
      <c r="D414" s="1">
        <f t="shared" si="114"/>
        <v>368</v>
      </c>
      <c r="E414" s="1">
        <v>0.34076843012682534</v>
      </c>
      <c r="G414" s="1">
        <f t="shared" si="115"/>
        <v>368</v>
      </c>
      <c r="H414" s="1">
        <v>0.0</v>
      </c>
      <c r="J414" s="1">
        <f t="shared" si="116"/>
        <v>368</v>
      </c>
      <c r="K414" s="1">
        <v>0.0</v>
      </c>
    </row>
    <row r="415" ht="15.75" customHeight="1">
      <c r="A415" s="1">
        <f t="shared" si="113"/>
        <v>369</v>
      </c>
      <c r="B415" s="19">
        <v>0.7572412193633287</v>
      </c>
      <c r="D415" s="1">
        <f t="shared" si="114"/>
        <v>369</v>
      </c>
      <c r="E415" s="1">
        <v>0.09599630910220833</v>
      </c>
      <c r="G415" s="1">
        <f t="shared" si="115"/>
        <v>369</v>
      </c>
      <c r="H415" s="1">
        <v>0.0</v>
      </c>
      <c r="J415" s="1">
        <f t="shared" si="116"/>
        <v>369</v>
      </c>
      <c r="K415" s="1">
        <v>0.0</v>
      </c>
    </row>
    <row r="416" ht="15.75" customHeight="1">
      <c r="A416" s="1">
        <f t="shared" si="113"/>
        <v>370</v>
      </c>
      <c r="B416" s="19">
        <v>1.452716928723846</v>
      </c>
      <c r="D416" s="1">
        <f t="shared" si="114"/>
        <v>370</v>
      </c>
      <c r="E416" s="1">
        <v>0.3062619007228912</v>
      </c>
      <c r="G416" s="1">
        <f t="shared" si="115"/>
        <v>370</v>
      </c>
      <c r="H416" s="1">
        <v>0.0</v>
      </c>
      <c r="J416" s="1">
        <f t="shared" si="116"/>
        <v>370</v>
      </c>
      <c r="K416" s="1">
        <v>0.0</v>
      </c>
    </row>
    <row r="417" ht="15.75" customHeight="1">
      <c r="A417" s="1">
        <f t="shared" si="113"/>
        <v>371</v>
      </c>
      <c r="B417" s="19">
        <v>0.6883120852712229</v>
      </c>
      <c r="D417" s="1">
        <f t="shared" si="114"/>
        <v>371</v>
      </c>
      <c r="E417" s="1">
        <v>0.3140603753439557</v>
      </c>
      <c r="G417" s="1">
        <f t="shared" si="115"/>
        <v>371</v>
      </c>
      <c r="H417" s="1">
        <v>1.0</v>
      </c>
      <c r="J417" s="1">
        <f t="shared" si="116"/>
        <v>371</v>
      </c>
      <c r="K417" s="1">
        <v>0.0</v>
      </c>
    </row>
    <row r="418" ht="15.75" customHeight="1">
      <c r="A418" s="1">
        <f t="shared" si="113"/>
        <v>372</v>
      </c>
      <c r="B418" s="19">
        <v>0.7722689750157644</v>
      </c>
      <c r="D418" s="1">
        <f t="shared" si="114"/>
        <v>372</v>
      </c>
      <c r="E418" s="1">
        <v>0.3087343938832412</v>
      </c>
      <c r="G418" s="1">
        <f t="shared" si="115"/>
        <v>372</v>
      </c>
      <c r="H418" s="1">
        <v>0.0</v>
      </c>
      <c r="J418" s="1">
        <f t="shared" si="116"/>
        <v>372</v>
      </c>
      <c r="K418" s="1">
        <v>0.0</v>
      </c>
    </row>
    <row r="419" ht="15.75" customHeight="1">
      <c r="A419" s="1">
        <f t="shared" si="113"/>
        <v>373</v>
      </c>
      <c r="B419" s="19">
        <v>0.735706286055595</v>
      </c>
      <c r="D419" s="1">
        <f t="shared" si="114"/>
        <v>373</v>
      </c>
      <c r="E419" s="1">
        <v>0.25899779108480436</v>
      </c>
      <c r="G419" s="1">
        <f t="shared" si="115"/>
        <v>373</v>
      </c>
      <c r="H419" s="1">
        <v>0.0</v>
      </c>
      <c r="J419" s="1">
        <f t="shared" si="116"/>
        <v>373</v>
      </c>
      <c r="K419" s="1">
        <v>0.0</v>
      </c>
    </row>
    <row r="420" ht="15.75" customHeight="1">
      <c r="A420" s="1">
        <f t="shared" si="113"/>
        <v>374</v>
      </c>
      <c r="B420" s="19">
        <v>0.9821753126129852</v>
      </c>
      <c r="D420" s="1">
        <f t="shared" si="114"/>
        <v>374</v>
      </c>
      <c r="E420" s="1">
        <v>0.2714827697665936</v>
      </c>
      <c r="G420" s="1">
        <f t="shared" si="115"/>
        <v>374</v>
      </c>
      <c r="H420" s="1">
        <v>1.0</v>
      </c>
      <c r="J420" s="1">
        <f t="shared" si="116"/>
        <v>374</v>
      </c>
      <c r="K420" s="1">
        <v>0.0</v>
      </c>
    </row>
    <row r="421" ht="15.75" customHeight="1">
      <c r="A421" s="1">
        <f t="shared" si="113"/>
        <v>375</v>
      </c>
      <c r="B421" s="19">
        <v>1.309781257607737</v>
      </c>
      <c r="D421" s="1">
        <f t="shared" si="114"/>
        <v>375</v>
      </c>
      <c r="E421" s="1">
        <v>0.3102134843967789</v>
      </c>
      <c r="G421" s="1">
        <f t="shared" si="115"/>
        <v>375</v>
      </c>
      <c r="H421" s="1">
        <v>0.0</v>
      </c>
      <c r="J421" s="1">
        <f t="shared" si="116"/>
        <v>375</v>
      </c>
      <c r="K421" s="1">
        <v>0.0</v>
      </c>
    </row>
    <row r="422" ht="15.75" customHeight="1">
      <c r="A422" s="1">
        <f t="shared" si="113"/>
        <v>376</v>
      </c>
      <c r="B422" s="19">
        <v>0.6827938847560968</v>
      </c>
      <c r="D422" s="1">
        <f t="shared" si="114"/>
        <v>376</v>
      </c>
      <c r="E422" s="1">
        <v>0.3539678845083437</v>
      </c>
      <c r="G422" s="1">
        <f t="shared" si="115"/>
        <v>376</v>
      </c>
      <c r="H422" s="1">
        <v>1.0</v>
      </c>
      <c r="J422" s="1">
        <f t="shared" si="116"/>
        <v>376</v>
      </c>
      <c r="K422" s="1">
        <v>0.0</v>
      </c>
    </row>
    <row r="423" ht="15.75" customHeight="1">
      <c r="A423" s="1">
        <f t="shared" si="113"/>
        <v>377</v>
      </c>
      <c r="B423" s="19">
        <v>0.4712115068947854</v>
      </c>
      <c r="D423" s="1">
        <f t="shared" si="114"/>
        <v>377</v>
      </c>
      <c r="E423" s="1">
        <v>0.2948503629972811</v>
      </c>
      <c r="G423" s="1">
        <f t="shared" si="115"/>
        <v>377</v>
      </c>
      <c r="H423" s="1">
        <v>0.0</v>
      </c>
      <c r="J423" s="1">
        <f t="shared" si="116"/>
        <v>377</v>
      </c>
      <c r="K423" s="1">
        <v>0.0</v>
      </c>
    </row>
    <row r="424" ht="15.75" customHeight="1">
      <c r="A424" s="1">
        <f t="shared" si="113"/>
        <v>378</v>
      </c>
      <c r="B424" s="19">
        <v>0.7498590157515628</v>
      </c>
      <c r="D424" s="1">
        <f t="shared" si="114"/>
        <v>378</v>
      </c>
      <c r="E424" s="1">
        <v>0.3863707419998953</v>
      </c>
      <c r="G424" s="1">
        <f t="shared" si="115"/>
        <v>378</v>
      </c>
      <c r="H424" s="1">
        <v>1.0</v>
      </c>
      <c r="J424" s="1">
        <f t="shared" si="116"/>
        <v>378</v>
      </c>
      <c r="K424" s="1">
        <v>0.0</v>
      </c>
    </row>
    <row r="425" ht="15.75" customHeight="1">
      <c r="A425" s="1">
        <f t="shared" si="113"/>
        <v>379</v>
      </c>
      <c r="B425" s="19">
        <v>0.5954960164043506</v>
      </c>
      <c r="D425" s="1">
        <f t="shared" si="114"/>
        <v>379</v>
      </c>
      <c r="E425" s="1">
        <v>0.32009677653854146</v>
      </c>
      <c r="G425" s="1">
        <f t="shared" si="115"/>
        <v>379</v>
      </c>
      <c r="H425" s="1">
        <v>0.0</v>
      </c>
      <c r="J425" s="1">
        <f t="shared" si="116"/>
        <v>379</v>
      </c>
      <c r="K425" s="1">
        <v>0.0</v>
      </c>
    </row>
    <row r="426" ht="15.75" customHeight="1">
      <c r="A426" s="1">
        <f t="shared" si="113"/>
        <v>380</v>
      </c>
      <c r="B426" s="19">
        <v>0.7067245980885309</v>
      </c>
      <c r="D426" s="1">
        <f t="shared" si="114"/>
        <v>380</v>
      </c>
      <c r="E426" s="1">
        <v>0.14965937581357897</v>
      </c>
      <c r="G426" s="1">
        <f t="shared" si="115"/>
        <v>380</v>
      </c>
      <c r="H426" s="1">
        <v>0.0</v>
      </c>
      <c r="J426" s="1">
        <f t="shared" si="116"/>
        <v>380</v>
      </c>
      <c r="K426" s="1">
        <v>0.0</v>
      </c>
    </row>
    <row r="427" ht="15.75" customHeight="1">
      <c r="A427" s="1">
        <f t="shared" si="113"/>
        <v>381</v>
      </c>
      <c r="B427" s="19">
        <v>0.4790748041661656</v>
      </c>
      <c r="D427" s="1">
        <f t="shared" si="114"/>
        <v>381</v>
      </c>
      <c r="E427" s="1">
        <v>0.2739574649169429</v>
      </c>
      <c r="G427" s="1">
        <f t="shared" si="115"/>
        <v>381</v>
      </c>
      <c r="H427" s="1">
        <v>0.0</v>
      </c>
      <c r="J427" s="1">
        <f t="shared" si="116"/>
        <v>381</v>
      </c>
      <c r="K427" s="1">
        <v>0.0</v>
      </c>
    </row>
    <row r="428" ht="15.75" customHeight="1">
      <c r="A428" s="1">
        <f t="shared" si="113"/>
        <v>382</v>
      </c>
      <c r="B428" s="19">
        <v>0.338485792693938</v>
      </c>
      <c r="D428" s="1">
        <f t="shared" si="114"/>
        <v>382</v>
      </c>
      <c r="E428" s="1">
        <v>0.17521821169810048</v>
      </c>
      <c r="G428" s="1">
        <f t="shared" si="115"/>
        <v>382</v>
      </c>
      <c r="H428" s="1">
        <v>0.0</v>
      </c>
      <c r="J428" s="1">
        <f t="shared" si="116"/>
        <v>382</v>
      </c>
      <c r="K428" s="1">
        <v>0.0</v>
      </c>
    </row>
    <row r="429" ht="15.75" customHeight="1">
      <c r="A429" s="1">
        <f t="shared" si="113"/>
        <v>383</v>
      </c>
      <c r="B429" s="19">
        <v>1.4559181511499362</v>
      </c>
      <c r="D429" s="1">
        <f t="shared" si="114"/>
        <v>383</v>
      </c>
      <c r="E429" s="1">
        <v>0.2244451385806348</v>
      </c>
      <c r="G429" s="1">
        <f t="shared" si="115"/>
        <v>383</v>
      </c>
      <c r="H429" s="1">
        <v>0.0</v>
      </c>
      <c r="J429" s="1">
        <f t="shared" si="116"/>
        <v>383</v>
      </c>
      <c r="K429" s="1">
        <v>0.0</v>
      </c>
    </row>
    <row r="430" ht="15.75" customHeight="1">
      <c r="A430" s="1">
        <f t="shared" si="113"/>
        <v>384</v>
      </c>
      <c r="B430" s="19">
        <v>0.6161236512002949</v>
      </c>
      <c r="D430" s="1">
        <f t="shared" si="114"/>
        <v>384</v>
      </c>
      <c r="E430" s="1">
        <v>0.216517904295297</v>
      </c>
      <c r="G430" s="1">
        <f t="shared" si="115"/>
        <v>384</v>
      </c>
      <c r="H430" s="1">
        <v>1.0</v>
      </c>
      <c r="J430" s="1">
        <f t="shared" si="116"/>
        <v>384</v>
      </c>
      <c r="K430" s="1">
        <v>0.0</v>
      </c>
    </row>
    <row r="431" ht="15.75" customHeight="1">
      <c r="A431" s="1">
        <f t="shared" si="113"/>
        <v>385</v>
      </c>
      <c r="B431" s="19">
        <v>1.1598128235412988</v>
      </c>
      <c r="D431" s="1">
        <f t="shared" si="114"/>
        <v>385</v>
      </c>
      <c r="E431" s="1">
        <v>0.01807028848676384</v>
      </c>
      <c r="G431" s="1">
        <f t="shared" si="115"/>
        <v>385</v>
      </c>
      <c r="H431" s="1">
        <v>0.0</v>
      </c>
      <c r="J431" s="1">
        <f t="shared" si="116"/>
        <v>385</v>
      </c>
      <c r="K431" s="1">
        <v>0.0</v>
      </c>
    </row>
    <row r="432" ht="15.75" customHeight="1">
      <c r="A432" s="1">
        <f t="shared" si="113"/>
        <v>386</v>
      </c>
      <c r="B432" s="19">
        <v>0.6443869002529046</v>
      </c>
      <c r="D432" s="1">
        <f t="shared" si="114"/>
        <v>386</v>
      </c>
      <c r="E432" s="1">
        <v>0.3202150402815618</v>
      </c>
      <c r="G432" s="1">
        <f t="shared" si="115"/>
        <v>386</v>
      </c>
      <c r="H432" s="1">
        <v>1.0</v>
      </c>
      <c r="J432" s="1">
        <f t="shared" si="116"/>
        <v>386</v>
      </c>
      <c r="K432" s="1">
        <v>0.0</v>
      </c>
    </row>
    <row r="433" ht="15.75" customHeight="1">
      <c r="A433" s="1">
        <f t="shared" si="113"/>
        <v>387</v>
      </c>
      <c r="B433" s="19">
        <v>1.3789100926485265</v>
      </c>
      <c r="D433" s="1">
        <f t="shared" si="114"/>
        <v>387</v>
      </c>
      <c r="E433" s="1">
        <v>0.23336840774609358</v>
      </c>
      <c r="G433" s="1">
        <f t="shared" si="115"/>
        <v>387</v>
      </c>
      <c r="H433" s="1">
        <v>1.0</v>
      </c>
      <c r="J433" s="1">
        <f t="shared" si="116"/>
        <v>387</v>
      </c>
      <c r="K433" s="1">
        <v>0.0</v>
      </c>
    </row>
    <row r="434" ht="15.75" customHeight="1">
      <c r="A434" s="1">
        <f t="shared" si="113"/>
        <v>388</v>
      </c>
      <c r="B434" s="19">
        <v>0.5529151616615678</v>
      </c>
      <c r="D434" s="1">
        <f t="shared" si="114"/>
        <v>388</v>
      </c>
      <c r="E434" s="1">
        <v>0.3654514891061828</v>
      </c>
      <c r="G434" s="1">
        <f t="shared" si="115"/>
        <v>388</v>
      </c>
      <c r="H434" s="1">
        <v>0.0</v>
      </c>
      <c r="J434" s="1">
        <f t="shared" si="116"/>
        <v>388</v>
      </c>
      <c r="K434" s="1">
        <v>1.0</v>
      </c>
    </row>
    <row r="435" ht="15.75" customHeight="1">
      <c r="A435" s="1">
        <f t="shared" si="113"/>
        <v>389</v>
      </c>
      <c r="B435" s="19">
        <v>1.0115270284854432</v>
      </c>
      <c r="D435" s="1">
        <f t="shared" si="114"/>
        <v>389</v>
      </c>
      <c r="E435" s="1">
        <v>0.19077534749050706</v>
      </c>
      <c r="G435" s="1">
        <f t="shared" si="115"/>
        <v>389</v>
      </c>
      <c r="H435" s="1">
        <v>1.0</v>
      </c>
      <c r="J435" s="1">
        <f t="shared" si="116"/>
        <v>389</v>
      </c>
      <c r="K435" s="1">
        <v>0.0</v>
      </c>
    </row>
    <row r="436" ht="15.75" customHeight="1">
      <c r="A436" s="1">
        <f t="shared" si="113"/>
        <v>390</v>
      </c>
      <c r="B436" s="19">
        <v>1.1226774108772029</v>
      </c>
      <c r="D436" s="1">
        <f t="shared" si="114"/>
        <v>390</v>
      </c>
      <c r="E436" s="1">
        <v>0.35766717316907437</v>
      </c>
      <c r="G436" s="1">
        <f t="shared" si="115"/>
        <v>390</v>
      </c>
      <c r="H436" s="1">
        <v>1.0</v>
      </c>
      <c r="J436" s="1">
        <f t="shared" si="116"/>
        <v>390</v>
      </c>
      <c r="K436" s="1">
        <v>0.0</v>
      </c>
    </row>
    <row r="437" ht="15.75" customHeight="1">
      <c r="A437" s="1">
        <f t="shared" si="113"/>
        <v>391</v>
      </c>
      <c r="B437" s="19">
        <v>1.3641560040898333</v>
      </c>
      <c r="D437" s="1">
        <f t="shared" si="114"/>
        <v>391</v>
      </c>
      <c r="E437" s="1">
        <v>0.3387782325012648</v>
      </c>
      <c r="G437" s="1">
        <f t="shared" si="115"/>
        <v>391</v>
      </c>
      <c r="H437" s="1">
        <v>1.0</v>
      </c>
      <c r="J437" s="1">
        <f t="shared" si="116"/>
        <v>391</v>
      </c>
      <c r="K437" s="1">
        <v>0.0</v>
      </c>
    </row>
    <row r="438" ht="15.75" customHeight="1">
      <c r="A438" s="1">
        <f t="shared" si="113"/>
        <v>392</v>
      </c>
      <c r="B438" s="19">
        <v>0.5915021300453941</v>
      </c>
      <c r="D438" s="1">
        <f t="shared" si="114"/>
        <v>392</v>
      </c>
      <c r="E438" s="1">
        <v>0.09810218227275361</v>
      </c>
      <c r="G438" s="1">
        <f t="shared" si="115"/>
        <v>392</v>
      </c>
      <c r="H438" s="1">
        <v>0.0</v>
      </c>
      <c r="J438" s="1">
        <f t="shared" si="116"/>
        <v>392</v>
      </c>
      <c r="K438" s="1">
        <v>0.0</v>
      </c>
    </row>
    <row r="439" ht="15.75" customHeight="1">
      <c r="A439" s="1">
        <f t="shared" si="113"/>
        <v>393</v>
      </c>
      <c r="B439" s="19">
        <v>0.9743938906955681</v>
      </c>
      <c r="D439" s="1">
        <f t="shared" si="114"/>
        <v>393</v>
      </c>
      <c r="E439" s="1">
        <v>0.22761459489821292</v>
      </c>
      <c r="G439" s="1">
        <f t="shared" si="115"/>
        <v>393</v>
      </c>
      <c r="H439" s="1">
        <v>0.0</v>
      </c>
      <c r="J439" s="1">
        <f t="shared" si="116"/>
        <v>393</v>
      </c>
      <c r="K439" s="1">
        <v>0.0</v>
      </c>
    </row>
    <row r="440" ht="15.75" customHeight="1">
      <c r="A440" s="1">
        <f t="shared" si="113"/>
        <v>394</v>
      </c>
      <c r="B440" s="19">
        <v>0.553785015963778</v>
      </c>
      <c r="D440" s="1">
        <f t="shared" si="114"/>
        <v>394</v>
      </c>
      <c r="E440" s="1">
        <v>0.3838587549756676</v>
      </c>
      <c r="G440" s="1">
        <f t="shared" si="115"/>
        <v>394</v>
      </c>
      <c r="H440" s="1">
        <v>0.0</v>
      </c>
      <c r="J440" s="1">
        <f t="shared" si="116"/>
        <v>394</v>
      </c>
      <c r="K440" s="1">
        <v>0.0</v>
      </c>
    </row>
    <row r="441" ht="15.75" customHeight="1">
      <c r="A441" s="1">
        <f t="shared" si="113"/>
        <v>395</v>
      </c>
      <c r="B441" s="19">
        <v>0.44067893336776265</v>
      </c>
      <c r="D441" s="1">
        <f t="shared" si="114"/>
        <v>395</v>
      </c>
      <c r="E441" s="1">
        <v>0.34998793136535816</v>
      </c>
      <c r="G441" s="1">
        <f t="shared" si="115"/>
        <v>395</v>
      </c>
      <c r="H441" s="1">
        <v>0.0</v>
      </c>
      <c r="J441" s="1">
        <f t="shared" si="116"/>
        <v>395</v>
      </c>
      <c r="K441" s="1">
        <v>0.0</v>
      </c>
    </row>
    <row r="442" ht="15.75" customHeight="1">
      <c r="A442" s="1">
        <f t="shared" si="113"/>
        <v>396</v>
      </c>
      <c r="B442" s="19">
        <v>0.719972236090276</v>
      </c>
      <c r="D442" s="1">
        <f t="shared" si="114"/>
        <v>396</v>
      </c>
      <c r="E442" s="1">
        <v>0.0955685370937954</v>
      </c>
      <c r="G442" s="1">
        <f t="shared" si="115"/>
        <v>396</v>
      </c>
      <c r="H442" s="1">
        <v>0.0</v>
      </c>
      <c r="J442" s="1">
        <f t="shared" si="116"/>
        <v>396</v>
      </c>
      <c r="K442" s="1">
        <v>0.0</v>
      </c>
    </row>
    <row r="443" ht="15.75" customHeight="1">
      <c r="A443" s="1">
        <f t="shared" si="113"/>
        <v>397</v>
      </c>
      <c r="B443" s="19">
        <v>0.32371392867184945</v>
      </c>
      <c r="D443" s="1">
        <f t="shared" si="114"/>
        <v>397</v>
      </c>
      <c r="E443" s="1">
        <v>0.26693962535465066</v>
      </c>
      <c r="G443" s="1">
        <f t="shared" si="115"/>
        <v>397</v>
      </c>
      <c r="H443" s="1">
        <v>0.0</v>
      </c>
      <c r="J443" s="1">
        <f t="shared" si="116"/>
        <v>397</v>
      </c>
      <c r="K443" s="1">
        <v>0.0</v>
      </c>
    </row>
    <row r="444" ht="15.75" customHeight="1">
      <c r="A444" s="1">
        <f t="shared" si="113"/>
        <v>398</v>
      </c>
      <c r="B444" s="19">
        <v>0.7761232461721648</v>
      </c>
      <c r="D444" s="1">
        <f t="shared" si="114"/>
        <v>398</v>
      </c>
      <c r="E444" s="1">
        <v>0.24482354986510205</v>
      </c>
      <c r="G444" s="1">
        <f t="shared" si="115"/>
        <v>398</v>
      </c>
      <c r="H444" s="1">
        <v>0.0</v>
      </c>
      <c r="J444" s="1">
        <f t="shared" si="116"/>
        <v>398</v>
      </c>
      <c r="K444" s="1">
        <v>0.0</v>
      </c>
    </row>
    <row r="445" ht="15.75" customHeight="1">
      <c r="A445" s="1">
        <f t="shared" si="113"/>
        <v>399</v>
      </c>
      <c r="B445" s="19">
        <v>0.8326302475746308</v>
      </c>
      <c r="D445" s="1">
        <f t="shared" si="114"/>
        <v>399</v>
      </c>
      <c r="E445" s="1">
        <v>0.20778682752108996</v>
      </c>
      <c r="G445" s="1">
        <f t="shared" si="115"/>
        <v>399</v>
      </c>
      <c r="H445" s="1">
        <v>0.0</v>
      </c>
      <c r="J445" s="1">
        <f t="shared" si="116"/>
        <v>399</v>
      </c>
      <c r="K445" s="1">
        <v>0.0</v>
      </c>
    </row>
    <row r="446" ht="15.75" customHeight="1">
      <c r="A446" s="1">
        <f t="shared" si="113"/>
        <v>400</v>
      </c>
      <c r="B446" s="19">
        <v>0.6671566982085904</v>
      </c>
      <c r="D446" s="1">
        <f t="shared" si="114"/>
        <v>400</v>
      </c>
      <c r="E446" s="1">
        <v>0.20011690082373912</v>
      </c>
      <c r="G446" s="1">
        <f t="shared" si="115"/>
        <v>400</v>
      </c>
      <c r="H446" s="1">
        <v>0.0</v>
      </c>
      <c r="J446" s="1">
        <f t="shared" si="116"/>
        <v>400</v>
      </c>
      <c r="K446" s="1">
        <v>0.0</v>
      </c>
    </row>
    <row r="447" ht="15.75" customHeight="1">
      <c r="A447" s="1">
        <f t="shared" si="113"/>
        <v>401</v>
      </c>
      <c r="B447" s="19">
        <v>0.6331014110469892</v>
      </c>
      <c r="D447" s="1">
        <f t="shared" si="114"/>
        <v>401</v>
      </c>
      <c r="E447" s="1">
        <v>0.4060251438482535</v>
      </c>
      <c r="G447" s="1">
        <f t="shared" si="115"/>
        <v>401</v>
      </c>
      <c r="H447" s="1">
        <v>0.0</v>
      </c>
      <c r="J447" s="1">
        <f t="shared" si="116"/>
        <v>401</v>
      </c>
      <c r="K447" s="1">
        <v>0.0</v>
      </c>
    </row>
    <row r="448" ht="15.75" customHeight="1">
      <c r="A448" s="1">
        <f t="shared" si="113"/>
        <v>402</v>
      </c>
      <c r="B448" s="19">
        <v>0.6547352639257557</v>
      </c>
      <c r="D448" s="1">
        <f t="shared" si="114"/>
        <v>402</v>
      </c>
      <c r="E448" s="1">
        <v>0.2888648622214589</v>
      </c>
      <c r="G448" s="1">
        <f t="shared" si="115"/>
        <v>402</v>
      </c>
      <c r="H448" s="1">
        <v>0.0</v>
      </c>
      <c r="J448" s="1">
        <f t="shared" si="116"/>
        <v>402</v>
      </c>
      <c r="K448" s="1">
        <v>1.0</v>
      </c>
    </row>
    <row r="449" ht="15.75" customHeight="1">
      <c r="A449" s="1">
        <f t="shared" si="113"/>
        <v>403</v>
      </c>
      <c r="B449" s="19">
        <v>1.485230147438709</v>
      </c>
      <c r="D449" s="1">
        <f t="shared" si="114"/>
        <v>403</v>
      </c>
      <c r="E449" s="1">
        <v>0.29661752388022944</v>
      </c>
      <c r="G449" s="1">
        <f t="shared" si="115"/>
        <v>403</v>
      </c>
      <c r="H449" s="1">
        <v>0.0</v>
      </c>
      <c r="J449" s="1">
        <f t="shared" si="116"/>
        <v>403</v>
      </c>
      <c r="K449" s="1">
        <v>1.0</v>
      </c>
    </row>
    <row r="450" ht="15.75" customHeight="1">
      <c r="A450" s="1">
        <f t="shared" si="113"/>
        <v>404</v>
      </c>
      <c r="B450" s="19">
        <v>0.46513558535343386</v>
      </c>
      <c r="D450" s="1">
        <f t="shared" si="114"/>
        <v>404</v>
      </c>
      <c r="E450" s="1">
        <v>0.3548260180549414</v>
      </c>
      <c r="G450" s="1">
        <f t="shared" si="115"/>
        <v>404</v>
      </c>
      <c r="H450" s="1">
        <v>1.0</v>
      </c>
      <c r="J450" s="1">
        <f t="shared" si="116"/>
        <v>404</v>
      </c>
      <c r="K450" s="1">
        <v>0.0</v>
      </c>
    </row>
    <row r="451" ht="15.75" customHeight="1">
      <c r="A451" s="1">
        <f t="shared" si="113"/>
        <v>405</v>
      </c>
      <c r="B451" s="19">
        <v>0.40181434204370947</v>
      </c>
      <c r="D451" s="1">
        <f t="shared" si="114"/>
        <v>405</v>
      </c>
      <c r="E451" s="1">
        <v>0.15623787665556768</v>
      </c>
      <c r="G451" s="1">
        <f t="shared" si="115"/>
        <v>405</v>
      </c>
      <c r="H451" s="1">
        <v>0.0</v>
      </c>
      <c r="J451" s="1">
        <f t="shared" si="116"/>
        <v>405</v>
      </c>
      <c r="K451" s="1">
        <v>0.0</v>
      </c>
    </row>
    <row r="452" ht="15.75" customHeight="1">
      <c r="A452" s="1">
        <f t="shared" si="113"/>
        <v>406</v>
      </c>
      <c r="B452" s="19">
        <v>0.15005044530039746</v>
      </c>
      <c r="D452" s="1">
        <f t="shared" si="114"/>
        <v>406</v>
      </c>
      <c r="E452" s="1">
        <v>0.26069591445520296</v>
      </c>
      <c r="G452" s="1">
        <f t="shared" si="115"/>
        <v>406</v>
      </c>
      <c r="H452" s="1">
        <v>0.0</v>
      </c>
      <c r="J452" s="1">
        <f t="shared" si="116"/>
        <v>406</v>
      </c>
      <c r="K452" s="1">
        <v>0.0</v>
      </c>
    </row>
    <row r="453" ht="15.75" customHeight="1">
      <c r="A453" s="1">
        <f t="shared" si="113"/>
        <v>407</v>
      </c>
      <c r="B453" s="19">
        <v>0.580005979634914</v>
      </c>
      <c r="D453" s="1">
        <f t="shared" si="114"/>
        <v>407</v>
      </c>
      <c r="E453" s="1">
        <v>0.23542075817826827</v>
      </c>
      <c r="G453" s="1">
        <f t="shared" si="115"/>
        <v>407</v>
      </c>
      <c r="H453" s="1">
        <v>0.0</v>
      </c>
      <c r="J453" s="1">
        <f t="shared" si="116"/>
        <v>407</v>
      </c>
      <c r="K453" s="1">
        <v>0.0</v>
      </c>
    </row>
    <row r="454" ht="15.75" customHeight="1">
      <c r="A454" s="1">
        <f t="shared" si="113"/>
        <v>408</v>
      </c>
      <c r="B454" s="19">
        <v>0.2112619339899453</v>
      </c>
      <c r="D454" s="1">
        <f t="shared" si="114"/>
        <v>408</v>
      </c>
      <c r="E454" s="1">
        <v>0.1859492442815055</v>
      </c>
      <c r="G454" s="1">
        <f t="shared" si="115"/>
        <v>408</v>
      </c>
      <c r="H454" s="1">
        <v>0.0</v>
      </c>
      <c r="J454" s="1">
        <f t="shared" si="116"/>
        <v>408</v>
      </c>
      <c r="K454" s="1">
        <v>0.0</v>
      </c>
    </row>
    <row r="455" ht="15.75" customHeight="1">
      <c r="A455" s="1">
        <f t="shared" si="113"/>
        <v>409</v>
      </c>
      <c r="B455" s="19">
        <v>0.9085898422919112</v>
      </c>
      <c r="D455" s="1">
        <f t="shared" si="114"/>
        <v>409</v>
      </c>
      <c r="E455" s="1">
        <v>0.1286582342643942</v>
      </c>
      <c r="G455" s="1">
        <f t="shared" si="115"/>
        <v>409</v>
      </c>
      <c r="H455" s="1">
        <v>1.0</v>
      </c>
      <c r="J455" s="1">
        <f t="shared" si="116"/>
        <v>409</v>
      </c>
      <c r="K455" s="1">
        <v>0.0</v>
      </c>
    </row>
    <row r="456" ht="15.75" customHeight="1">
      <c r="A456" s="1">
        <f t="shared" si="113"/>
        <v>410</v>
      </c>
      <c r="B456" s="19">
        <v>0.7915337666191291</v>
      </c>
      <c r="D456" s="1">
        <f t="shared" si="114"/>
        <v>410</v>
      </c>
      <c r="E456" s="1">
        <v>0.19252321831118174</v>
      </c>
      <c r="G456" s="1">
        <f t="shared" si="115"/>
        <v>410</v>
      </c>
      <c r="H456" s="1">
        <v>1.0</v>
      </c>
      <c r="J456" s="1">
        <f t="shared" si="116"/>
        <v>410</v>
      </c>
      <c r="K456" s="1">
        <v>0.0</v>
      </c>
    </row>
    <row r="457" ht="15.75" customHeight="1">
      <c r="A457" s="1">
        <f t="shared" si="113"/>
        <v>411</v>
      </c>
      <c r="B457" s="19">
        <v>0.7680973656857494</v>
      </c>
      <c r="D457" s="1">
        <f t="shared" si="114"/>
        <v>411</v>
      </c>
      <c r="E457" s="1">
        <v>0.26189870551233135</v>
      </c>
      <c r="G457" s="1">
        <f t="shared" si="115"/>
        <v>411</v>
      </c>
      <c r="H457" s="1">
        <v>1.0</v>
      </c>
      <c r="J457" s="1">
        <f t="shared" si="116"/>
        <v>411</v>
      </c>
      <c r="K457" s="1">
        <v>0.0</v>
      </c>
    </row>
    <row r="458" ht="15.75" customHeight="1">
      <c r="A458" s="1">
        <f t="shared" si="113"/>
        <v>412</v>
      </c>
      <c r="B458" s="19">
        <v>1.0321690809069066</v>
      </c>
      <c r="D458" s="1">
        <f t="shared" si="114"/>
        <v>412</v>
      </c>
      <c r="E458" s="1">
        <v>0.28475768729150114</v>
      </c>
      <c r="G458" s="1">
        <f t="shared" si="115"/>
        <v>412</v>
      </c>
      <c r="H458" s="1">
        <v>0.0</v>
      </c>
      <c r="J458" s="1">
        <f t="shared" si="116"/>
        <v>412</v>
      </c>
      <c r="K458" s="1">
        <v>0.0</v>
      </c>
    </row>
    <row r="459" ht="15.75" customHeight="1">
      <c r="A459" s="1">
        <f t="shared" si="113"/>
        <v>413</v>
      </c>
      <c r="B459" s="19">
        <v>1.061426994084672</v>
      </c>
      <c r="D459" s="1">
        <f t="shared" si="114"/>
        <v>413</v>
      </c>
      <c r="E459" s="1">
        <v>0.2024311463632508</v>
      </c>
      <c r="G459" s="1">
        <f t="shared" si="115"/>
        <v>413</v>
      </c>
      <c r="H459" s="1">
        <v>1.0</v>
      </c>
      <c r="J459" s="1">
        <f t="shared" si="116"/>
        <v>413</v>
      </c>
      <c r="K459" s="1">
        <v>0.0</v>
      </c>
    </row>
    <row r="460" ht="15.75" customHeight="1">
      <c r="A460" s="1">
        <f t="shared" si="113"/>
        <v>414</v>
      </c>
      <c r="B460" s="19">
        <v>1.065580208809956</v>
      </c>
      <c r="D460" s="1">
        <f t="shared" si="114"/>
        <v>414</v>
      </c>
      <c r="E460" s="1">
        <v>0.3747424243986498</v>
      </c>
      <c r="G460" s="1">
        <f t="shared" si="115"/>
        <v>414</v>
      </c>
      <c r="H460" s="1">
        <v>0.0</v>
      </c>
      <c r="J460" s="1">
        <f t="shared" si="116"/>
        <v>414</v>
      </c>
      <c r="K460" s="1">
        <v>0.0</v>
      </c>
    </row>
    <row r="461" ht="15.75" customHeight="1">
      <c r="A461" s="1">
        <f t="shared" si="113"/>
        <v>415</v>
      </c>
      <c r="B461" s="19">
        <v>0.49972953209364807</v>
      </c>
      <c r="D461" s="1">
        <f t="shared" si="114"/>
        <v>415</v>
      </c>
      <c r="E461" s="1">
        <v>0.2312147471960555</v>
      </c>
      <c r="G461" s="1">
        <f t="shared" si="115"/>
        <v>415</v>
      </c>
      <c r="H461" s="1">
        <v>0.0</v>
      </c>
      <c r="J461" s="1">
        <f t="shared" si="116"/>
        <v>415</v>
      </c>
      <c r="K461" s="1">
        <v>0.0</v>
      </c>
    </row>
    <row r="462" ht="15.75" customHeight="1">
      <c r="A462" s="1">
        <f t="shared" si="113"/>
        <v>416</v>
      </c>
      <c r="B462" s="19">
        <v>1.0808019994800737</v>
      </c>
      <c r="D462" s="1">
        <f t="shared" si="114"/>
        <v>416</v>
      </c>
      <c r="E462" s="1">
        <v>0.32117674729891493</v>
      </c>
      <c r="G462" s="1">
        <f t="shared" si="115"/>
        <v>416</v>
      </c>
      <c r="H462" s="1">
        <v>0.0</v>
      </c>
      <c r="J462" s="1">
        <f t="shared" si="116"/>
        <v>416</v>
      </c>
      <c r="K462" s="1">
        <v>0.0</v>
      </c>
    </row>
    <row r="463" ht="15.75" customHeight="1">
      <c r="A463" s="1">
        <f t="shared" si="113"/>
        <v>417</v>
      </c>
      <c r="B463" s="19">
        <v>1.213818776445533</v>
      </c>
      <c r="D463" s="1">
        <f t="shared" si="114"/>
        <v>417</v>
      </c>
      <c r="E463" s="1">
        <v>0.27944679240066833</v>
      </c>
      <c r="G463" s="1">
        <f t="shared" si="115"/>
        <v>417</v>
      </c>
      <c r="H463" s="1">
        <v>0.0</v>
      </c>
      <c r="J463" s="1">
        <f t="shared" si="116"/>
        <v>417</v>
      </c>
      <c r="K463" s="1">
        <v>0.0</v>
      </c>
    </row>
    <row r="464" ht="15.75" customHeight="1">
      <c r="A464" s="1">
        <f t="shared" si="113"/>
        <v>418</v>
      </c>
      <c r="B464" s="19">
        <v>0.37181597902569696</v>
      </c>
      <c r="D464" s="1">
        <f t="shared" si="114"/>
        <v>418</v>
      </c>
      <c r="E464" s="1">
        <v>0.22590765990825487</v>
      </c>
      <c r="G464" s="1">
        <f t="shared" si="115"/>
        <v>418</v>
      </c>
      <c r="H464" s="1">
        <v>0.0</v>
      </c>
      <c r="J464" s="1">
        <f t="shared" si="116"/>
        <v>418</v>
      </c>
      <c r="K464" s="1">
        <v>0.0</v>
      </c>
    </row>
    <row r="465" ht="15.75" customHeight="1">
      <c r="A465" s="1">
        <f t="shared" si="113"/>
        <v>419</v>
      </c>
      <c r="B465" s="19">
        <v>0.3143990449332289</v>
      </c>
      <c r="D465" s="1">
        <f t="shared" si="114"/>
        <v>419</v>
      </c>
      <c r="E465" s="1">
        <v>0.2423822431430013</v>
      </c>
      <c r="G465" s="1">
        <f t="shared" si="115"/>
        <v>419</v>
      </c>
      <c r="H465" s="1">
        <v>1.0</v>
      </c>
      <c r="J465" s="1">
        <f t="shared" si="116"/>
        <v>419</v>
      </c>
      <c r="K465" s="1">
        <v>0.0</v>
      </c>
    </row>
    <row r="466" ht="15.75" customHeight="1">
      <c r="A466" s="1">
        <f t="shared" si="113"/>
        <v>420</v>
      </c>
      <c r="B466" s="19">
        <v>0.887612461617468</v>
      </c>
      <c r="D466" s="1">
        <f t="shared" si="114"/>
        <v>420</v>
      </c>
      <c r="E466" s="1">
        <v>0.2855121482821491</v>
      </c>
      <c r="G466" s="1">
        <f t="shared" si="115"/>
        <v>420</v>
      </c>
      <c r="H466" s="1">
        <v>1.0</v>
      </c>
      <c r="J466" s="1">
        <f t="shared" si="116"/>
        <v>420</v>
      </c>
      <c r="K466" s="1">
        <v>1.0</v>
      </c>
    </row>
    <row r="467" ht="15.75" customHeight="1">
      <c r="A467" s="1">
        <f t="shared" si="113"/>
        <v>421</v>
      </c>
      <c r="B467" s="19">
        <v>1.0170626190533645</v>
      </c>
      <c r="D467" s="1">
        <f t="shared" si="114"/>
        <v>421</v>
      </c>
      <c r="E467" s="1">
        <v>0.38519436792047557</v>
      </c>
      <c r="G467" s="1">
        <f t="shared" si="115"/>
        <v>421</v>
      </c>
      <c r="H467" s="1">
        <v>0.0</v>
      </c>
      <c r="J467" s="1">
        <f t="shared" si="116"/>
        <v>421</v>
      </c>
      <c r="K467" s="1">
        <v>0.0</v>
      </c>
    </row>
    <row r="468" ht="15.75" customHeight="1">
      <c r="A468" s="1">
        <f t="shared" si="113"/>
        <v>422</v>
      </c>
      <c r="B468" s="19">
        <v>1.1306485039737164</v>
      </c>
      <c r="D468" s="1">
        <f t="shared" si="114"/>
        <v>422</v>
      </c>
      <c r="E468" s="1">
        <v>0.16039401353459454</v>
      </c>
      <c r="G468" s="1">
        <f t="shared" si="115"/>
        <v>422</v>
      </c>
      <c r="H468" s="1">
        <v>0.0</v>
      </c>
      <c r="J468" s="1">
        <f t="shared" si="116"/>
        <v>422</v>
      </c>
      <c r="K468" s="1">
        <v>0.0</v>
      </c>
    </row>
    <row r="469" ht="15.75" customHeight="1">
      <c r="A469" s="1">
        <f t="shared" si="113"/>
        <v>423</v>
      </c>
      <c r="B469" s="19">
        <v>0.9248161523049759</v>
      </c>
      <c r="D469" s="1">
        <f t="shared" si="114"/>
        <v>423</v>
      </c>
      <c r="E469" s="1">
        <v>0.1514110220545845</v>
      </c>
      <c r="G469" s="1">
        <f t="shared" si="115"/>
        <v>423</v>
      </c>
      <c r="H469" s="1">
        <v>0.0</v>
      </c>
      <c r="J469" s="1">
        <f t="shared" si="116"/>
        <v>423</v>
      </c>
      <c r="K469" s="1">
        <v>0.0</v>
      </c>
    </row>
    <row r="470" ht="15.75" customHeight="1">
      <c r="A470" s="1">
        <f t="shared" si="113"/>
        <v>424</v>
      </c>
      <c r="B470" s="19">
        <v>0.7237035781441545</v>
      </c>
      <c r="D470" s="1">
        <f t="shared" si="114"/>
        <v>424</v>
      </c>
      <c r="E470" s="1">
        <v>0.028436665345589474</v>
      </c>
      <c r="G470" s="1">
        <f t="shared" si="115"/>
        <v>424</v>
      </c>
      <c r="H470" s="1">
        <v>0.0</v>
      </c>
      <c r="J470" s="1">
        <f t="shared" si="116"/>
        <v>424</v>
      </c>
      <c r="K470" s="1">
        <v>0.0</v>
      </c>
    </row>
    <row r="471" ht="15.75" customHeight="1">
      <c r="A471" s="1">
        <f t="shared" si="113"/>
        <v>425</v>
      </c>
      <c r="B471" s="19">
        <v>0.6592275089854367</v>
      </c>
      <c r="D471" s="1">
        <f t="shared" si="114"/>
        <v>425</v>
      </c>
      <c r="E471" s="1">
        <v>0.10894738135947615</v>
      </c>
      <c r="G471" s="1">
        <f t="shared" si="115"/>
        <v>425</v>
      </c>
      <c r="H471" s="1">
        <v>1.0</v>
      </c>
      <c r="J471" s="1">
        <f t="shared" si="116"/>
        <v>425</v>
      </c>
      <c r="K471" s="1">
        <v>0.0</v>
      </c>
    </row>
    <row r="472" ht="15.75" customHeight="1">
      <c r="A472" s="1">
        <f t="shared" si="113"/>
        <v>426</v>
      </c>
      <c r="B472" s="19">
        <v>1.101356636961133</v>
      </c>
      <c r="D472" s="1">
        <f t="shared" si="114"/>
        <v>426</v>
      </c>
      <c r="E472" s="1">
        <v>0.23231684080676981</v>
      </c>
      <c r="G472" s="1">
        <f t="shared" si="115"/>
        <v>426</v>
      </c>
      <c r="H472" s="1">
        <v>1.0</v>
      </c>
      <c r="J472" s="1">
        <f t="shared" si="116"/>
        <v>426</v>
      </c>
      <c r="K472" s="1">
        <v>0.0</v>
      </c>
    </row>
    <row r="473" ht="15.75" customHeight="1">
      <c r="A473" s="1">
        <f t="shared" si="113"/>
        <v>427</v>
      </c>
      <c r="B473" s="19">
        <v>0.594641774191732</v>
      </c>
      <c r="D473" s="1">
        <f t="shared" si="114"/>
        <v>427</v>
      </c>
      <c r="E473" s="1">
        <v>0.1277983675458098</v>
      </c>
      <c r="G473" s="1">
        <f t="shared" si="115"/>
        <v>427</v>
      </c>
      <c r="H473" s="1">
        <v>0.0</v>
      </c>
      <c r="J473" s="1">
        <f t="shared" si="116"/>
        <v>427</v>
      </c>
      <c r="K473" s="1">
        <v>0.0</v>
      </c>
    </row>
    <row r="474" ht="15.75" customHeight="1">
      <c r="A474" s="1">
        <f t="shared" si="113"/>
        <v>428</v>
      </c>
      <c r="B474" s="19">
        <v>-0.15299944912001584</v>
      </c>
      <c r="D474" s="1">
        <f t="shared" si="114"/>
        <v>428</v>
      </c>
      <c r="E474" s="1">
        <v>0.2984605094007618</v>
      </c>
      <c r="G474" s="1">
        <f t="shared" si="115"/>
        <v>428</v>
      </c>
      <c r="H474" s="1">
        <v>0.0</v>
      </c>
      <c r="J474" s="1">
        <f t="shared" si="116"/>
        <v>428</v>
      </c>
      <c r="K474" s="1">
        <v>0.0</v>
      </c>
    </row>
    <row r="475" ht="15.75" customHeight="1">
      <c r="A475" s="1">
        <f t="shared" si="113"/>
        <v>429</v>
      </c>
      <c r="B475" s="19">
        <v>1.1359092235892245</v>
      </c>
      <c r="D475" s="1">
        <f t="shared" si="114"/>
        <v>429</v>
      </c>
      <c r="E475" s="1">
        <v>0.4518628188884706</v>
      </c>
      <c r="G475" s="1">
        <f t="shared" si="115"/>
        <v>429</v>
      </c>
      <c r="H475" s="1">
        <v>0.0</v>
      </c>
      <c r="J475" s="1">
        <f t="shared" si="116"/>
        <v>429</v>
      </c>
      <c r="K475" s="1">
        <v>0.0</v>
      </c>
    </row>
    <row r="476" ht="15.75" customHeight="1">
      <c r="A476" s="1">
        <f t="shared" si="113"/>
        <v>430</v>
      </c>
      <c r="B476" s="19">
        <v>0.5894593146571359</v>
      </c>
      <c r="D476" s="1">
        <f t="shared" si="114"/>
        <v>430</v>
      </c>
      <c r="E476" s="1">
        <v>0.2736895880398142</v>
      </c>
      <c r="G476" s="1">
        <f t="shared" si="115"/>
        <v>430</v>
      </c>
      <c r="H476" s="1">
        <v>0.0</v>
      </c>
      <c r="J476" s="1">
        <f t="shared" si="116"/>
        <v>430</v>
      </c>
      <c r="K476" s="1">
        <v>0.0</v>
      </c>
    </row>
    <row r="477" ht="15.75" customHeight="1">
      <c r="A477" s="1">
        <f t="shared" si="113"/>
        <v>431</v>
      </c>
      <c r="B477" s="19">
        <v>0.7915934188611677</v>
      </c>
      <c r="D477" s="1">
        <f t="shared" si="114"/>
        <v>431</v>
      </c>
      <c r="E477" s="1">
        <v>0.1698178243889456</v>
      </c>
      <c r="G477" s="1">
        <f t="shared" si="115"/>
        <v>431</v>
      </c>
      <c r="H477" s="1">
        <v>0.0</v>
      </c>
      <c r="J477" s="1">
        <f t="shared" si="116"/>
        <v>431</v>
      </c>
      <c r="K477" s="1">
        <v>0.0</v>
      </c>
    </row>
    <row r="478" ht="15.75" customHeight="1">
      <c r="A478" s="1">
        <f t="shared" si="113"/>
        <v>432</v>
      </c>
      <c r="B478" s="19">
        <v>0.7666739619822769</v>
      </c>
      <c r="D478" s="1">
        <f t="shared" si="114"/>
        <v>432</v>
      </c>
      <c r="E478" s="1">
        <v>0.21583376913548782</v>
      </c>
      <c r="G478" s="1">
        <f t="shared" si="115"/>
        <v>432</v>
      </c>
      <c r="H478" s="1">
        <v>0.0</v>
      </c>
      <c r="J478" s="1">
        <f t="shared" si="116"/>
        <v>432</v>
      </c>
      <c r="K478" s="1">
        <v>0.0</v>
      </c>
    </row>
    <row r="479" ht="15.75" customHeight="1">
      <c r="A479" s="1">
        <f t="shared" si="113"/>
        <v>433</v>
      </c>
      <c r="B479" s="19">
        <v>1.0182946494383973</v>
      </c>
      <c r="D479" s="1">
        <f t="shared" si="114"/>
        <v>433</v>
      </c>
      <c r="E479" s="1">
        <v>0.156030776938136</v>
      </c>
      <c r="G479" s="1">
        <f t="shared" si="115"/>
        <v>433</v>
      </c>
      <c r="H479" s="1">
        <v>0.0</v>
      </c>
      <c r="J479" s="1">
        <f t="shared" si="116"/>
        <v>433</v>
      </c>
      <c r="K479" s="1">
        <v>0.0</v>
      </c>
    </row>
    <row r="480" ht="15.75" customHeight="1">
      <c r="A480" s="1">
        <f t="shared" si="113"/>
        <v>434</v>
      </c>
      <c r="B480" s="19">
        <v>1.17054554092247</v>
      </c>
      <c r="D480" s="1">
        <f t="shared" si="114"/>
        <v>434</v>
      </c>
      <c r="E480" s="1">
        <v>0.23103897733346979</v>
      </c>
      <c r="G480" s="1">
        <f t="shared" si="115"/>
        <v>434</v>
      </c>
      <c r="H480" s="1">
        <v>0.0</v>
      </c>
      <c r="J480" s="1">
        <f t="shared" si="116"/>
        <v>434</v>
      </c>
      <c r="K480" s="1">
        <v>0.0</v>
      </c>
    </row>
    <row r="481" ht="15.75" customHeight="1">
      <c r="A481" s="1">
        <f t="shared" si="113"/>
        <v>435</v>
      </c>
      <c r="B481" s="19">
        <v>1.6323861925098981</v>
      </c>
      <c r="D481" s="1">
        <f t="shared" si="114"/>
        <v>435</v>
      </c>
      <c r="E481" s="1">
        <v>0.2548627353059684</v>
      </c>
      <c r="G481" s="1">
        <f t="shared" si="115"/>
        <v>435</v>
      </c>
      <c r="H481" s="1">
        <v>0.0</v>
      </c>
      <c r="J481" s="1">
        <f t="shared" si="116"/>
        <v>435</v>
      </c>
      <c r="K481" s="1">
        <v>0.0</v>
      </c>
    </row>
    <row r="482" ht="15.75" customHeight="1">
      <c r="A482" s="1">
        <f t="shared" si="113"/>
        <v>436</v>
      </c>
      <c r="B482" s="19">
        <v>0.764118401292393</v>
      </c>
      <c r="D482" s="1">
        <f t="shared" si="114"/>
        <v>436</v>
      </c>
      <c r="E482" s="1">
        <v>0.20930740404518</v>
      </c>
      <c r="G482" s="1">
        <f t="shared" si="115"/>
        <v>436</v>
      </c>
      <c r="H482" s="1">
        <v>1.0</v>
      </c>
      <c r="J482" s="1">
        <f t="shared" si="116"/>
        <v>436</v>
      </c>
      <c r="K482" s="1">
        <v>0.0</v>
      </c>
    </row>
    <row r="483" ht="15.75" customHeight="1">
      <c r="A483" s="1">
        <f t="shared" si="113"/>
        <v>437</v>
      </c>
      <c r="B483" s="19">
        <v>0.27155638823691397</v>
      </c>
      <c r="D483" s="1">
        <f t="shared" si="114"/>
        <v>437</v>
      </c>
      <c r="E483" s="1">
        <v>0.28433719235619</v>
      </c>
      <c r="G483" s="1">
        <f t="shared" si="115"/>
        <v>437</v>
      </c>
      <c r="H483" s="1">
        <v>1.0</v>
      </c>
      <c r="J483" s="1">
        <f t="shared" si="116"/>
        <v>437</v>
      </c>
      <c r="K483" s="1">
        <v>0.0</v>
      </c>
    </row>
    <row r="484" ht="15.75" customHeight="1">
      <c r="A484" s="1">
        <f t="shared" si="113"/>
        <v>438</v>
      </c>
      <c r="B484" s="19">
        <v>1.059331483455033</v>
      </c>
      <c r="D484" s="1">
        <f t="shared" si="114"/>
        <v>438</v>
      </c>
      <c r="E484" s="1">
        <v>0.26048548498607066</v>
      </c>
      <c r="G484" s="1">
        <f t="shared" si="115"/>
        <v>438</v>
      </c>
      <c r="H484" s="1">
        <v>0.0</v>
      </c>
      <c r="J484" s="1">
        <f t="shared" si="116"/>
        <v>438</v>
      </c>
      <c r="K484" s="1">
        <v>0.0</v>
      </c>
    </row>
    <row r="485" ht="15.75" customHeight="1">
      <c r="A485" s="1">
        <f t="shared" si="113"/>
        <v>439</v>
      </c>
      <c r="B485" s="19">
        <v>1.463254491473252</v>
      </c>
      <c r="D485" s="1">
        <f t="shared" si="114"/>
        <v>439</v>
      </c>
      <c r="E485" s="1">
        <v>0.18957522327462467</v>
      </c>
      <c r="G485" s="1">
        <f t="shared" si="115"/>
        <v>439</v>
      </c>
      <c r="H485" s="1">
        <v>0.0</v>
      </c>
      <c r="J485" s="1">
        <f t="shared" si="116"/>
        <v>439</v>
      </c>
      <c r="K485" s="1">
        <v>0.0</v>
      </c>
    </row>
    <row r="486" ht="15.75" customHeight="1">
      <c r="A486" s="1">
        <f t="shared" si="113"/>
        <v>440</v>
      </c>
      <c r="B486" s="19">
        <v>0.10086752136578747</v>
      </c>
      <c r="D486" s="1">
        <f t="shared" si="114"/>
        <v>440</v>
      </c>
      <c r="E486" s="1">
        <v>0.2693503976448534</v>
      </c>
      <c r="G486" s="1">
        <f t="shared" si="115"/>
        <v>440</v>
      </c>
      <c r="H486" s="1">
        <v>1.0</v>
      </c>
      <c r="J486" s="1">
        <f t="shared" si="116"/>
        <v>440</v>
      </c>
      <c r="K486" s="1">
        <v>0.0</v>
      </c>
    </row>
    <row r="487" ht="15.75" customHeight="1">
      <c r="A487" s="1">
        <f t="shared" si="113"/>
        <v>441</v>
      </c>
      <c r="B487" s="19">
        <v>0.6811655598803354</v>
      </c>
      <c r="D487" s="1">
        <f t="shared" si="114"/>
        <v>441</v>
      </c>
      <c r="E487" s="1">
        <v>0.14583200772797317</v>
      </c>
      <c r="G487" s="1">
        <f t="shared" si="115"/>
        <v>441</v>
      </c>
      <c r="H487" s="1">
        <v>0.0</v>
      </c>
      <c r="J487" s="1">
        <f t="shared" si="116"/>
        <v>441</v>
      </c>
      <c r="K487" s="1">
        <v>0.0</v>
      </c>
    </row>
    <row r="488" ht="15.75" customHeight="1">
      <c r="A488" s="1">
        <f t="shared" si="113"/>
        <v>442</v>
      </c>
      <c r="B488" s="19">
        <v>0.8406527880112946</v>
      </c>
      <c r="D488" s="1">
        <f t="shared" si="114"/>
        <v>442</v>
      </c>
      <c r="E488" s="1">
        <v>0.2878258957713903</v>
      </c>
      <c r="G488" s="1">
        <f t="shared" si="115"/>
        <v>442</v>
      </c>
      <c r="H488" s="1">
        <v>0.0</v>
      </c>
      <c r="J488" s="1">
        <f t="shared" si="116"/>
        <v>442</v>
      </c>
      <c r="K488" s="1">
        <v>0.0</v>
      </c>
    </row>
    <row r="489" ht="15.75" customHeight="1">
      <c r="A489" s="1">
        <f t="shared" si="113"/>
        <v>443</v>
      </c>
      <c r="B489" s="19">
        <v>1.0419067070198358</v>
      </c>
      <c r="D489" s="1">
        <f t="shared" si="114"/>
        <v>443</v>
      </c>
      <c r="E489" s="1">
        <v>0.1901346263398998</v>
      </c>
      <c r="G489" s="1">
        <f t="shared" si="115"/>
        <v>443</v>
      </c>
      <c r="H489" s="1">
        <v>1.0</v>
      </c>
      <c r="J489" s="1">
        <f t="shared" si="116"/>
        <v>443</v>
      </c>
      <c r="K489" s="1">
        <v>0.0</v>
      </c>
    </row>
    <row r="490" ht="15.75" customHeight="1">
      <c r="A490" s="1">
        <f t="shared" si="113"/>
        <v>444</v>
      </c>
      <c r="B490" s="19">
        <v>0.20497623669164644</v>
      </c>
      <c r="D490" s="1">
        <f t="shared" si="114"/>
        <v>444</v>
      </c>
      <c r="E490" s="1">
        <v>0.32519574662339507</v>
      </c>
      <c r="G490" s="1">
        <f t="shared" si="115"/>
        <v>444</v>
      </c>
      <c r="H490" s="1">
        <v>0.0</v>
      </c>
      <c r="J490" s="1">
        <f t="shared" si="116"/>
        <v>444</v>
      </c>
      <c r="K490" s="1">
        <v>0.0</v>
      </c>
    </row>
    <row r="491" ht="15.75" customHeight="1">
      <c r="A491" s="1">
        <f t="shared" si="113"/>
        <v>445</v>
      </c>
      <c r="B491" s="19">
        <v>0.16107805256801133</v>
      </c>
      <c r="D491" s="1">
        <f t="shared" si="114"/>
        <v>445</v>
      </c>
      <c r="E491" s="1">
        <v>0.1416226383952704</v>
      </c>
      <c r="G491" s="1">
        <f t="shared" si="115"/>
        <v>445</v>
      </c>
      <c r="H491" s="1">
        <v>1.0</v>
      </c>
      <c r="J491" s="1">
        <f t="shared" si="116"/>
        <v>445</v>
      </c>
      <c r="K491" s="1">
        <v>0.0</v>
      </c>
    </row>
    <row r="492" ht="15.75" customHeight="1">
      <c r="A492" s="1">
        <f t="shared" si="113"/>
        <v>446</v>
      </c>
      <c r="B492" s="19">
        <v>0.09323347592472064</v>
      </c>
      <c r="D492" s="1">
        <f t="shared" si="114"/>
        <v>446</v>
      </c>
      <c r="E492" s="1">
        <v>0.25081911800148915</v>
      </c>
      <c r="G492" s="1">
        <f t="shared" si="115"/>
        <v>446</v>
      </c>
      <c r="H492" s="1">
        <v>0.0</v>
      </c>
      <c r="J492" s="1">
        <f t="shared" si="116"/>
        <v>446</v>
      </c>
      <c r="K492" s="1">
        <v>0.0</v>
      </c>
    </row>
    <row r="493" ht="15.75" customHeight="1">
      <c r="A493" s="1">
        <f t="shared" si="113"/>
        <v>447</v>
      </c>
      <c r="B493" s="19">
        <v>0.4013494790559476</v>
      </c>
      <c r="D493" s="1">
        <f t="shared" si="114"/>
        <v>447</v>
      </c>
      <c r="E493" s="1">
        <v>0.06419337248841625</v>
      </c>
      <c r="G493" s="1">
        <f t="shared" si="115"/>
        <v>447</v>
      </c>
      <c r="H493" s="1">
        <v>0.0</v>
      </c>
      <c r="J493" s="1">
        <f t="shared" si="116"/>
        <v>447</v>
      </c>
      <c r="K493" s="1">
        <v>0.0</v>
      </c>
    </row>
    <row r="494" ht="15.75" customHeight="1">
      <c r="A494" s="1">
        <f t="shared" si="113"/>
        <v>448</v>
      </c>
      <c r="B494" s="19">
        <v>1.0437395577288293</v>
      </c>
      <c r="D494" s="1">
        <f t="shared" si="114"/>
        <v>448</v>
      </c>
      <c r="E494" s="1">
        <v>0.18649417492985654</v>
      </c>
      <c r="G494" s="1">
        <f t="shared" si="115"/>
        <v>448</v>
      </c>
      <c r="H494" s="1">
        <v>0.0</v>
      </c>
      <c r="J494" s="1">
        <f t="shared" si="116"/>
        <v>448</v>
      </c>
      <c r="K494" s="1">
        <v>0.0</v>
      </c>
    </row>
    <row r="495" ht="15.75" customHeight="1">
      <c r="A495" s="1">
        <f t="shared" si="113"/>
        <v>449</v>
      </c>
      <c r="B495" s="19">
        <v>0.28608075565977886</v>
      </c>
      <c r="D495" s="1">
        <f t="shared" si="114"/>
        <v>449</v>
      </c>
      <c r="E495" s="1">
        <v>0.27445217986483744</v>
      </c>
      <c r="G495" s="1">
        <f t="shared" si="115"/>
        <v>449</v>
      </c>
      <c r="H495" s="1">
        <v>0.0</v>
      </c>
      <c r="J495" s="1">
        <f t="shared" si="116"/>
        <v>449</v>
      </c>
      <c r="K495" s="1">
        <v>0.0</v>
      </c>
    </row>
    <row r="496" ht="15.75" customHeight="1">
      <c r="A496" s="1">
        <f t="shared" si="113"/>
        <v>450</v>
      </c>
      <c r="B496" s="19">
        <v>0.4952788345876212</v>
      </c>
      <c r="D496" s="1">
        <f t="shared" si="114"/>
        <v>450</v>
      </c>
      <c r="E496" s="1">
        <v>0.16608514332374097</v>
      </c>
      <c r="G496" s="1">
        <f t="shared" si="115"/>
        <v>450</v>
      </c>
      <c r="H496" s="1">
        <v>0.0</v>
      </c>
      <c r="J496" s="1">
        <f t="shared" si="116"/>
        <v>450</v>
      </c>
      <c r="K496" s="1">
        <v>0.0</v>
      </c>
    </row>
    <row r="497" ht="15.75" customHeight="1">
      <c r="A497" s="1">
        <f t="shared" si="113"/>
        <v>451</v>
      </c>
      <c r="B497" s="19">
        <v>0.8397949844483859</v>
      </c>
      <c r="D497" s="1">
        <f t="shared" si="114"/>
        <v>451</v>
      </c>
      <c r="E497" s="1">
        <v>0.16482343460963006</v>
      </c>
      <c r="G497" s="1">
        <f t="shared" si="115"/>
        <v>451</v>
      </c>
      <c r="H497" s="1">
        <v>0.0</v>
      </c>
      <c r="J497" s="1">
        <f t="shared" si="116"/>
        <v>451</v>
      </c>
      <c r="K497" s="1">
        <v>0.0</v>
      </c>
    </row>
    <row r="498" ht="15.75" customHeight="1">
      <c r="A498" s="1">
        <f t="shared" si="113"/>
        <v>452</v>
      </c>
      <c r="B498" s="19">
        <v>0.6037612582487094</v>
      </c>
      <c r="D498" s="1">
        <f t="shared" si="114"/>
        <v>452</v>
      </c>
      <c r="E498" s="1">
        <v>0.2555267550529221</v>
      </c>
      <c r="G498" s="1">
        <f t="shared" si="115"/>
        <v>452</v>
      </c>
      <c r="H498" s="1">
        <v>0.0</v>
      </c>
      <c r="J498" s="1">
        <f t="shared" si="116"/>
        <v>452</v>
      </c>
      <c r="K498" s="1">
        <v>0.0</v>
      </c>
    </row>
    <row r="499" ht="15.75" customHeight="1">
      <c r="A499" s="1">
        <f t="shared" si="113"/>
        <v>453</v>
      </c>
      <c r="B499" s="19">
        <v>0.8658589349458228</v>
      </c>
      <c r="D499" s="1">
        <f t="shared" si="114"/>
        <v>453</v>
      </c>
      <c r="E499" s="1">
        <v>0.33031430045121624</v>
      </c>
      <c r="G499" s="1">
        <f t="shared" si="115"/>
        <v>453</v>
      </c>
      <c r="H499" s="1">
        <v>1.0</v>
      </c>
      <c r="J499" s="1">
        <f t="shared" si="116"/>
        <v>453</v>
      </c>
      <c r="K499" s="1">
        <v>0.0</v>
      </c>
    </row>
    <row r="500" ht="15.75" customHeight="1">
      <c r="A500" s="1">
        <f t="shared" si="113"/>
        <v>454</v>
      </c>
      <c r="B500" s="19">
        <v>0.6345144747517109</v>
      </c>
      <c r="D500" s="1">
        <f t="shared" si="114"/>
        <v>454</v>
      </c>
      <c r="E500" s="1">
        <v>0.15575156500062776</v>
      </c>
      <c r="G500" s="1">
        <f t="shared" si="115"/>
        <v>454</v>
      </c>
      <c r="H500" s="1">
        <v>0.0</v>
      </c>
      <c r="J500" s="1">
        <f t="shared" si="116"/>
        <v>454</v>
      </c>
      <c r="K500" s="1">
        <v>0.0</v>
      </c>
    </row>
    <row r="501" ht="15.75" customHeight="1">
      <c r="A501" s="1">
        <f t="shared" si="113"/>
        <v>455</v>
      </c>
      <c r="B501" s="19">
        <v>1.03928399218385</v>
      </c>
      <c r="D501" s="1">
        <f t="shared" si="114"/>
        <v>455</v>
      </c>
      <c r="E501" s="1">
        <v>0.20374608740436975</v>
      </c>
      <c r="G501" s="1">
        <f t="shared" si="115"/>
        <v>455</v>
      </c>
      <c r="H501" s="1">
        <v>1.0</v>
      </c>
      <c r="J501" s="1">
        <f t="shared" si="116"/>
        <v>455</v>
      </c>
      <c r="K501" s="1">
        <v>0.0</v>
      </c>
    </row>
    <row r="502" ht="15.75" customHeight="1">
      <c r="A502" s="1">
        <f t="shared" si="113"/>
        <v>456</v>
      </c>
      <c r="B502" s="19">
        <v>1.334840157269115</v>
      </c>
      <c r="D502" s="1">
        <f t="shared" si="114"/>
        <v>456</v>
      </c>
      <c r="E502" s="1">
        <v>0.2876654175717692</v>
      </c>
      <c r="G502" s="1">
        <f t="shared" si="115"/>
        <v>456</v>
      </c>
      <c r="H502" s="1">
        <v>0.0</v>
      </c>
      <c r="J502" s="1">
        <f t="shared" si="116"/>
        <v>456</v>
      </c>
      <c r="K502" s="1">
        <v>0.0</v>
      </c>
    </row>
    <row r="503" ht="15.75" customHeight="1">
      <c r="A503" s="1">
        <f t="shared" si="113"/>
        <v>457</v>
      </c>
      <c r="B503" s="19">
        <v>0.31955746159030524</v>
      </c>
      <c r="D503" s="1">
        <f t="shared" si="114"/>
        <v>457</v>
      </c>
      <c r="E503" s="1">
        <v>0.3239075532107054</v>
      </c>
      <c r="G503" s="1">
        <f t="shared" si="115"/>
        <v>457</v>
      </c>
      <c r="H503" s="1">
        <v>0.0</v>
      </c>
      <c r="J503" s="1">
        <f t="shared" si="116"/>
        <v>457</v>
      </c>
      <c r="K503" s="1">
        <v>0.0</v>
      </c>
    </row>
    <row r="504" ht="15.75" customHeight="1">
      <c r="A504" s="1">
        <f t="shared" si="113"/>
        <v>458</v>
      </c>
      <c r="B504" s="19">
        <v>0.3013893549034957</v>
      </c>
      <c r="D504" s="1">
        <f t="shared" si="114"/>
        <v>458</v>
      </c>
      <c r="E504" s="1">
        <v>0.2846996087647001</v>
      </c>
      <c r="G504" s="1">
        <f t="shared" si="115"/>
        <v>458</v>
      </c>
      <c r="H504" s="1">
        <v>1.0</v>
      </c>
      <c r="J504" s="1">
        <f t="shared" si="116"/>
        <v>458</v>
      </c>
      <c r="K504" s="1">
        <v>0.0</v>
      </c>
    </row>
    <row r="505" ht="15.75" customHeight="1">
      <c r="A505" s="1">
        <f t="shared" si="113"/>
        <v>459</v>
      </c>
      <c r="B505" s="19">
        <v>0.40083489694104</v>
      </c>
      <c r="D505" s="1">
        <f t="shared" si="114"/>
        <v>459</v>
      </c>
      <c r="E505" s="1">
        <v>0.22735374257827737</v>
      </c>
      <c r="G505" s="1">
        <f t="shared" si="115"/>
        <v>459</v>
      </c>
      <c r="H505" s="1">
        <v>0.0</v>
      </c>
      <c r="J505" s="1">
        <f t="shared" si="116"/>
        <v>459</v>
      </c>
      <c r="K505" s="1">
        <v>0.0</v>
      </c>
    </row>
    <row r="506" ht="15.75" customHeight="1">
      <c r="A506" s="1">
        <f t="shared" si="113"/>
        <v>460</v>
      </c>
      <c r="B506" s="19">
        <v>0.6554288751912571</v>
      </c>
      <c r="D506" s="1">
        <f t="shared" si="114"/>
        <v>460</v>
      </c>
      <c r="E506" s="1">
        <v>0.22107374716927933</v>
      </c>
      <c r="G506" s="1">
        <f t="shared" si="115"/>
        <v>460</v>
      </c>
      <c r="H506" s="1">
        <v>0.0</v>
      </c>
      <c r="J506" s="1">
        <f t="shared" si="116"/>
        <v>460</v>
      </c>
      <c r="K506" s="1">
        <v>0.0</v>
      </c>
    </row>
    <row r="507" ht="15.75" customHeight="1">
      <c r="A507" s="1">
        <f t="shared" si="113"/>
        <v>461</v>
      </c>
      <c r="B507" s="19">
        <v>1.1894418102120752</v>
      </c>
      <c r="D507" s="1">
        <f t="shared" si="114"/>
        <v>461</v>
      </c>
      <c r="E507" s="1">
        <v>0.24466359735688714</v>
      </c>
      <c r="G507" s="1">
        <f t="shared" si="115"/>
        <v>461</v>
      </c>
      <c r="H507" s="1">
        <v>1.0</v>
      </c>
      <c r="J507" s="1">
        <f t="shared" si="116"/>
        <v>461</v>
      </c>
      <c r="K507" s="1">
        <v>0.0</v>
      </c>
    </row>
    <row r="508" ht="15.75" customHeight="1">
      <c r="A508" s="1">
        <f t="shared" si="113"/>
        <v>462</v>
      </c>
      <c r="B508" s="19">
        <v>0.6652960339815418</v>
      </c>
      <c r="D508" s="1">
        <f t="shared" si="114"/>
        <v>462</v>
      </c>
      <c r="E508" s="1">
        <v>0.22077918446738604</v>
      </c>
      <c r="G508" s="1">
        <f t="shared" si="115"/>
        <v>462</v>
      </c>
      <c r="H508" s="1">
        <v>0.0</v>
      </c>
      <c r="J508" s="1">
        <f t="shared" si="116"/>
        <v>462</v>
      </c>
      <c r="K508" s="1">
        <v>0.0</v>
      </c>
    </row>
    <row r="509" ht="15.75" customHeight="1">
      <c r="A509" s="1">
        <f t="shared" si="113"/>
        <v>463</v>
      </c>
      <c r="B509" s="19">
        <v>0.2480618725407131</v>
      </c>
      <c r="D509" s="1">
        <f t="shared" si="114"/>
        <v>463</v>
      </c>
      <c r="E509" s="1">
        <v>0.33501139278261893</v>
      </c>
      <c r="G509" s="1">
        <f t="shared" si="115"/>
        <v>463</v>
      </c>
      <c r="H509" s="1">
        <v>0.0</v>
      </c>
      <c r="J509" s="1">
        <f t="shared" si="116"/>
        <v>463</v>
      </c>
      <c r="K509" s="1">
        <v>0.0</v>
      </c>
    </row>
    <row r="510" ht="15.75" customHeight="1">
      <c r="A510" s="1">
        <f t="shared" si="113"/>
        <v>464</v>
      </c>
      <c r="B510" s="19">
        <v>1.5187272213406624</v>
      </c>
      <c r="D510" s="1">
        <f t="shared" si="114"/>
        <v>464</v>
      </c>
      <c r="E510" s="1">
        <v>0.23020437675482325</v>
      </c>
      <c r="G510" s="1">
        <f t="shared" si="115"/>
        <v>464</v>
      </c>
      <c r="H510" s="1">
        <v>0.0</v>
      </c>
      <c r="J510" s="1">
        <f t="shared" si="116"/>
        <v>464</v>
      </c>
      <c r="K510" s="1">
        <v>0.0</v>
      </c>
    </row>
    <row r="511" ht="15.75" customHeight="1">
      <c r="A511" s="1">
        <f t="shared" si="113"/>
        <v>465</v>
      </c>
      <c r="B511" s="19">
        <v>0.369093543553936</v>
      </c>
      <c r="D511" s="1">
        <f t="shared" si="114"/>
        <v>465</v>
      </c>
      <c r="E511" s="1">
        <v>0.29623102710217175</v>
      </c>
      <c r="G511" s="1">
        <f t="shared" si="115"/>
        <v>465</v>
      </c>
      <c r="H511" s="1">
        <v>0.0</v>
      </c>
      <c r="J511" s="1">
        <f t="shared" si="116"/>
        <v>465</v>
      </c>
      <c r="K511" s="1">
        <v>0.0</v>
      </c>
    </row>
    <row r="512" ht="15.75" customHeight="1">
      <c r="A512" s="1">
        <f t="shared" si="113"/>
        <v>466</v>
      </c>
      <c r="B512" s="19">
        <v>1.0137566865610157</v>
      </c>
      <c r="D512" s="1">
        <f t="shared" si="114"/>
        <v>466</v>
      </c>
      <c r="E512" s="1">
        <v>0.26384932356751817</v>
      </c>
      <c r="G512" s="1">
        <f t="shared" si="115"/>
        <v>466</v>
      </c>
      <c r="H512" s="1">
        <v>0.0</v>
      </c>
      <c r="J512" s="1">
        <f t="shared" si="116"/>
        <v>466</v>
      </c>
      <c r="K512" s="1">
        <v>0.0</v>
      </c>
    </row>
    <row r="513" ht="15.75" customHeight="1">
      <c r="A513" s="1">
        <f t="shared" si="113"/>
        <v>467</v>
      </c>
      <c r="B513" s="19">
        <v>0.914741499178006</v>
      </c>
      <c r="D513" s="1">
        <f t="shared" si="114"/>
        <v>467</v>
      </c>
      <c r="E513" s="1">
        <v>0.3023448921974283</v>
      </c>
      <c r="G513" s="1">
        <f t="shared" si="115"/>
        <v>467</v>
      </c>
      <c r="H513" s="1">
        <v>1.0</v>
      </c>
      <c r="J513" s="1">
        <f t="shared" si="116"/>
        <v>467</v>
      </c>
      <c r="K513" s="1">
        <v>0.0</v>
      </c>
    </row>
    <row r="514" ht="15.75" customHeight="1">
      <c r="A514" s="1">
        <f t="shared" si="113"/>
        <v>468</v>
      </c>
      <c r="B514" s="19">
        <v>0.5565478278872593</v>
      </c>
      <c r="D514" s="1">
        <f t="shared" si="114"/>
        <v>468</v>
      </c>
      <c r="E514" s="1">
        <v>0.14354401115452406</v>
      </c>
      <c r="G514" s="1">
        <f t="shared" si="115"/>
        <v>468</v>
      </c>
      <c r="H514" s="1">
        <v>0.0</v>
      </c>
      <c r="J514" s="1">
        <f t="shared" si="116"/>
        <v>468</v>
      </c>
      <c r="K514" s="1">
        <v>0.0</v>
      </c>
    </row>
    <row r="515" ht="15.75" customHeight="1">
      <c r="A515" s="1">
        <f t="shared" si="113"/>
        <v>469</v>
      </c>
      <c r="B515" s="19">
        <v>0.642054220145934</v>
      </c>
      <c r="D515" s="1">
        <f t="shared" si="114"/>
        <v>469</v>
      </c>
      <c r="E515" s="1">
        <v>0.29751528541486916</v>
      </c>
      <c r="G515" s="1">
        <f t="shared" si="115"/>
        <v>469</v>
      </c>
      <c r="H515" s="1">
        <v>0.0</v>
      </c>
      <c r="J515" s="1">
        <f t="shared" si="116"/>
        <v>469</v>
      </c>
      <c r="K515" s="1">
        <v>0.0</v>
      </c>
    </row>
    <row r="516" ht="15.75" customHeight="1">
      <c r="A516" s="1">
        <f t="shared" si="113"/>
        <v>470</v>
      </c>
      <c r="B516" s="19">
        <v>1.1881584305428685</v>
      </c>
      <c r="D516" s="1">
        <f t="shared" si="114"/>
        <v>470</v>
      </c>
      <c r="E516" s="1">
        <v>0.33326995428933803</v>
      </c>
      <c r="G516" s="1">
        <f t="shared" si="115"/>
        <v>470</v>
      </c>
      <c r="H516" s="1">
        <v>0.0</v>
      </c>
      <c r="J516" s="1">
        <f t="shared" si="116"/>
        <v>470</v>
      </c>
      <c r="K516" s="1">
        <v>0.0</v>
      </c>
    </row>
    <row r="517" ht="15.75" customHeight="1">
      <c r="A517" s="1">
        <f t="shared" si="113"/>
        <v>471</v>
      </c>
      <c r="B517" s="19">
        <v>0.7310130845875121</v>
      </c>
      <c r="D517" s="1">
        <f t="shared" si="114"/>
        <v>471</v>
      </c>
      <c r="E517" s="1">
        <v>0.21210085403177087</v>
      </c>
      <c r="G517" s="1">
        <f t="shared" si="115"/>
        <v>471</v>
      </c>
      <c r="H517" s="1">
        <v>0.0</v>
      </c>
      <c r="J517" s="1">
        <f t="shared" si="116"/>
        <v>471</v>
      </c>
      <c r="K517" s="1">
        <v>0.0</v>
      </c>
    </row>
    <row r="518" ht="15.75" customHeight="1">
      <c r="A518" s="1">
        <f t="shared" si="113"/>
        <v>472</v>
      </c>
      <c r="B518" s="19">
        <v>0.9192463406907162</v>
      </c>
      <c r="D518" s="1">
        <f t="shared" si="114"/>
        <v>472</v>
      </c>
      <c r="E518" s="1">
        <v>0.29273733589238443</v>
      </c>
      <c r="G518" s="1">
        <f t="shared" si="115"/>
        <v>472</v>
      </c>
      <c r="H518" s="1">
        <v>0.0</v>
      </c>
      <c r="J518" s="1">
        <f t="shared" si="116"/>
        <v>472</v>
      </c>
      <c r="K518" s="1">
        <v>0.0</v>
      </c>
    </row>
    <row r="519" ht="15.75" customHeight="1">
      <c r="A519" s="1">
        <f t="shared" si="113"/>
        <v>473</v>
      </c>
      <c r="B519" s="19">
        <v>0.49719736148886895</v>
      </c>
      <c r="D519" s="1">
        <f t="shared" si="114"/>
        <v>473</v>
      </c>
      <c r="E519" s="1">
        <v>0.23415232730303856</v>
      </c>
      <c r="G519" s="1">
        <f t="shared" si="115"/>
        <v>473</v>
      </c>
      <c r="H519" s="1">
        <v>0.0</v>
      </c>
      <c r="J519" s="1">
        <f t="shared" si="116"/>
        <v>473</v>
      </c>
      <c r="K519" s="1">
        <v>0.0</v>
      </c>
    </row>
    <row r="520" ht="15.75" customHeight="1">
      <c r="A520" s="1">
        <f t="shared" si="113"/>
        <v>474</v>
      </c>
      <c r="B520" s="19">
        <v>0.40489517444733547</v>
      </c>
      <c r="D520" s="1">
        <f t="shared" si="114"/>
        <v>474</v>
      </c>
      <c r="E520" s="1">
        <v>0.060709462302446754</v>
      </c>
      <c r="G520" s="1">
        <f t="shared" si="115"/>
        <v>474</v>
      </c>
      <c r="H520" s="1">
        <v>0.0</v>
      </c>
      <c r="J520" s="1">
        <f t="shared" si="116"/>
        <v>474</v>
      </c>
      <c r="K520" s="1">
        <v>0.0</v>
      </c>
    </row>
    <row r="521" ht="15.75" customHeight="1">
      <c r="A521" s="1">
        <f t="shared" si="113"/>
        <v>475</v>
      </c>
      <c r="B521" s="19">
        <v>0.9359995686167306</v>
      </c>
      <c r="D521" s="1">
        <f t="shared" si="114"/>
        <v>475</v>
      </c>
      <c r="E521" s="1">
        <v>0.23729330728760178</v>
      </c>
      <c r="G521" s="1">
        <f t="shared" si="115"/>
        <v>475</v>
      </c>
      <c r="H521" s="1">
        <v>1.0</v>
      </c>
      <c r="J521" s="1">
        <f t="shared" si="116"/>
        <v>475</v>
      </c>
      <c r="K521" s="1">
        <v>0.0</v>
      </c>
    </row>
    <row r="522" ht="15.75" customHeight="1">
      <c r="A522" s="1">
        <f t="shared" si="113"/>
        <v>476</v>
      </c>
      <c r="B522" s="19">
        <v>1.1767773103017276</v>
      </c>
      <c r="D522" s="1">
        <f t="shared" si="114"/>
        <v>476</v>
      </c>
      <c r="E522" s="1">
        <v>0.274801298269577</v>
      </c>
      <c r="G522" s="1">
        <f t="shared" si="115"/>
        <v>476</v>
      </c>
      <c r="H522" s="1">
        <v>1.0</v>
      </c>
      <c r="J522" s="1">
        <f t="shared" si="116"/>
        <v>476</v>
      </c>
      <c r="K522" s="1">
        <v>0.0</v>
      </c>
    </row>
    <row r="523" ht="15.75" customHeight="1">
      <c r="A523" s="1">
        <f t="shared" si="113"/>
        <v>477</v>
      </c>
      <c r="B523" s="19">
        <v>1.1485989682119886</v>
      </c>
      <c r="D523" s="1">
        <f t="shared" si="114"/>
        <v>477</v>
      </c>
      <c r="E523" s="1">
        <v>0.2240113650640417</v>
      </c>
      <c r="G523" s="1">
        <f t="shared" si="115"/>
        <v>477</v>
      </c>
      <c r="H523" s="1">
        <v>1.0</v>
      </c>
      <c r="J523" s="1">
        <f t="shared" si="116"/>
        <v>477</v>
      </c>
      <c r="K523" s="1">
        <v>0.0</v>
      </c>
    </row>
    <row r="524" ht="15.75" customHeight="1">
      <c r="A524" s="1">
        <f t="shared" si="113"/>
        <v>478</v>
      </c>
      <c r="B524" s="19">
        <v>0.5367025853557974</v>
      </c>
      <c r="D524" s="1">
        <f t="shared" si="114"/>
        <v>478</v>
      </c>
      <c r="E524" s="1">
        <v>0.18908967115674352</v>
      </c>
      <c r="G524" s="1">
        <f t="shared" si="115"/>
        <v>478</v>
      </c>
      <c r="H524" s="1">
        <v>1.0</v>
      </c>
      <c r="J524" s="1">
        <f t="shared" si="116"/>
        <v>478</v>
      </c>
      <c r="K524" s="1">
        <v>0.0</v>
      </c>
    </row>
    <row r="525" ht="15.75" customHeight="1">
      <c r="A525" s="1">
        <f t="shared" si="113"/>
        <v>479</v>
      </c>
      <c r="B525" s="19">
        <v>0.3446972896265509</v>
      </c>
      <c r="D525" s="1">
        <f t="shared" si="114"/>
        <v>479</v>
      </c>
      <c r="E525" s="1">
        <v>0.29895488642609075</v>
      </c>
      <c r="G525" s="1">
        <f t="shared" si="115"/>
        <v>479</v>
      </c>
      <c r="H525" s="1">
        <v>1.0</v>
      </c>
      <c r="J525" s="1">
        <f t="shared" si="116"/>
        <v>479</v>
      </c>
      <c r="K525" s="1">
        <v>0.0</v>
      </c>
    </row>
    <row r="526" ht="15.75" customHeight="1">
      <c r="A526" s="1">
        <f t="shared" si="113"/>
        <v>480</v>
      </c>
      <c r="B526" s="19">
        <v>0.5768352123470435</v>
      </c>
      <c r="D526" s="1">
        <f t="shared" si="114"/>
        <v>480</v>
      </c>
      <c r="E526" s="1">
        <v>0.24731120104336074</v>
      </c>
      <c r="G526" s="1">
        <f t="shared" si="115"/>
        <v>480</v>
      </c>
      <c r="H526" s="1">
        <v>0.0</v>
      </c>
      <c r="J526" s="1">
        <f t="shared" si="116"/>
        <v>480</v>
      </c>
      <c r="K526" s="1">
        <v>0.0</v>
      </c>
    </row>
    <row r="527" ht="15.75" customHeight="1">
      <c r="A527" s="1">
        <f t="shared" si="113"/>
        <v>481</v>
      </c>
      <c r="B527" s="19">
        <v>1.1674645802452708</v>
      </c>
      <c r="D527" s="1">
        <f t="shared" si="114"/>
        <v>481</v>
      </c>
      <c r="E527" s="1">
        <v>0.2017777941568045</v>
      </c>
      <c r="G527" s="1">
        <f t="shared" si="115"/>
        <v>481</v>
      </c>
      <c r="H527" s="1">
        <v>0.0</v>
      </c>
      <c r="J527" s="1">
        <f t="shared" si="116"/>
        <v>481</v>
      </c>
      <c r="K527" s="1">
        <v>0.0</v>
      </c>
    </row>
    <row r="528" ht="15.75" customHeight="1">
      <c r="A528" s="1">
        <f t="shared" si="113"/>
        <v>482</v>
      </c>
      <c r="B528" s="19">
        <v>0.9779094225575367</v>
      </c>
      <c r="D528" s="1">
        <f t="shared" si="114"/>
        <v>482</v>
      </c>
      <c r="E528" s="1">
        <v>0.21800828143850914</v>
      </c>
      <c r="G528" s="1">
        <f t="shared" si="115"/>
        <v>482</v>
      </c>
      <c r="H528" s="1">
        <v>0.0</v>
      </c>
      <c r="J528" s="1">
        <f t="shared" si="116"/>
        <v>482</v>
      </c>
      <c r="K528" s="1">
        <v>0.0</v>
      </c>
    </row>
    <row r="529" ht="15.75" customHeight="1">
      <c r="A529" s="1">
        <f t="shared" si="113"/>
        <v>483</v>
      </c>
      <c r="B529" s="19">
        <v>1.021286456685392</v>
      </c>
      <c r="D529" s="1">
        <f t="shared" si="114"/>
        <v>483</v>
      </c>
      <c r="E529" s="1">
        <v>0.13275547346908806</v>
      </c>
      <c r="G529" s="1">
        <f t="shared" si="115"/>
        <v>483</v>
      </c>
      <c r="H529" s="1">
        <v>0.0</v>
      </c>
      <c r="J529" s="1">
        <f t="shared" si="116"/>
        <v>483</v>
      </c>
      <c r="K529" s="1">
        <v>0.0</v>
      </c>
    </row>
    <row r="530" ht="15.75" customHeight="1">
      <c r="A530" s="1">
        <f t="shared" si="113"/>
        <v>484</v>
      </c>
      <c r="B530" s="19">
        <v>0.5893883302577193</v>
      </c>
      <c r="D530" s="1">
        <f t="shared" si="114"/>
        <v>484</v>
      </c>
      <c r="E530" s="1">
        <v>0.23441267954617268</v>
      </c>
      <c r="G530" s="1">
        <f t="shared" si="115"/>
        <v>484</v>
      </c>
      <c r="H530" s="1">
        <v>0.0</v>
      </c>
      <c r="J530" s="1">
        <f t="shared" si="116"/>
        <v>484</v>
      </c>
      <c r="K530" s="1">
        <v>0.0</v>
      </c>
    </row>
    <row r="531" ht="15.75" customHeight="1">
      <c r="A531" s="1">
        <f t="shared" si="113"/>
        <v>485</v>
      </c>
      <c r="B531" s="19">
        <v>1.1188553938069827</v>
      </c>
      <c r="D531" s="1">
        <f t="shared" si="114"/>
        <v>485</v>
      </c>
      <c r="E531" s="1">
        <v>0.29414262669434654</v>
      </c>
      <c r="G531" s="1">
        <f t="shared" si="115"/>
        <v>485</v>
      </c>
      <c r="H531" s="1">
        <v>0.0</v>
      </c>
      <c r="J531" s="1">
        <f t="shared" si="116"/>
        <v>485</v>
      </c>
      <c r="K531" s="1">
        <v>0.0</v>
      </c>
    </row>
    <row r="532" ht="15.75" customHeight="1">
      <c r="A532" s="1">
        <f t="shared" si="113"/>
        <v>486</v>
      </c>
      <c r="B532" s="19">
        <v>0.5551652147719732</v>
      </c>
      <c r="D532" s="1">
        <f t="shared" si="114"/>
        <v>486</v>
      </c>
      <c r="E532" s="1">
        <v>0.2131855947079968</v>
      </c>
      <c r="G532" s="1">
        <f t="shared" si="115"/>
        <v>486</v>
      </c>
      <c r="H532" s="1">
        <v>0.0</v>
      </c>
      <c r="J532" s="1">
        <f t="shared" si="116"/>
        <v>486</v>
      </c>
      <c r="K532" s="1">
        <v>0.0</v>
      </c>
    </row>
    <row r="533" ht="15.75" customHeight="1">
      <c r="A533" s="1">
        <f t="shared" si="113"/>
        <v>487</v>
      </c>
      <c r="B533" s="19">
        <v>1.5554679836107899</v>
      </c>
      <c r="D533" s="1">
        <f t="shared" si="114"/>
        <v>487</v>
      </c>
      <c r="E533" s="1">
        <v>0.35138933988368076</v>
      </c>
      <c r="G533" s="1">
        <f t="shared" si="115"/>
        <v>487</v>
      </c>
      <c r="H533" s="1">
        <v>0.0</v>
      </c>
      <c r="J533" s="1">
        <f t="shared" si="116"/>
        <v>487</v>
      </c>
      <c r="K533" s="1">
        <v>0.0</v>
      </c>
    </row>
    <row r="534" ht="15.75" customHeight="1">
      <c r="A534" s="1">
        <f t="shared" si="113"/>
        <v>488</v>
      </c>
      <c r="B534" s="19">
        <v>1.157814300992217</v>
      </c>
      <c r="D534" s="1">
        <f t="shared" si="114"/>
        <v>488</v>
      </c>
      <c r="E534" s="1">
        <v>0.270486633073618</v>
      </c>
      <c r="G534" s="1">
        <f t="shared" si="115"/>
        <v>488</v>
      </c>
      <c r="H534" s="1">
        <v>0.0</v>
      </c>
      <c r="J534" s="1">
        <f t="shared" si="116"/>
        <v>488</v>
      </c>
      <c r="K534" s="1">
        <v>0.0</v>
      </c>
    </row>
    <row r="535" ht="15.75" customHeight="1">
      <c r="A535" s="1">
        <f t="shared" si="113"/>
        <v>489</v>
      </c>
      <c r="B535" s="19">
        <v>1.563883020459962</v>
      </c>
      <c r="D535" s="1">
        <f t="shared" si="114"/>
        <v>489</v>
      </c>
      <c r="E535" s="1">
        <v>0.19052613137525698</v>
      </c>
      <c r="G535" s="1">
        <f t="shared" si="115"/>
        <v>489</v>
      </c>
      <c r="H535" s="1">
        <v>0.0</v>
      </c>
      <c r="J535" s="1">
        <f t="shared" si="116"/>
        <v>489</v>
      </c>
      <c r="K535" s="1">
        <v>0.0</v>
      </c>
    </row>
    <row r="536" ht="15.75" customHeight="1">
      <c r="A536" s="1">
        <f t="shared" si="113"/>
        <v>490</v>
      </c>
      <c r="B536" s="19">
        <v>1.2073021924816003</v>
      </c>
      <c r="D536" s="1">
        <f t="shared" si="114"/>
        <v>490</v>
      </c>
      <c r="E536" s="1">
        <v>0.07493296983597464</v>
      </c>
      <c r="G536" s="1">
        <f t="shared" si="115"/>
        <v>490</v>
      </c>
      <c r="H536" s="1">
        <v>0.0</v>
      </c>
      <c r="J536" s="1">
        <f t="shared" si="116"/>
        <v>490</v>
      </c>
      <c r="K536" s="1">
        <v>0.0</v>
      </c>
    </row>
    <row r="537" ht="15.75" customHeight="1">
      <c r="A537" s="1">
        <f t="shared" si="113"/>
        <v>491</v>
      </c>
      <c r="B537" s="19">
        <v>0.9482040417035575</v>
      </c>
      <c r="D537" s="1">
        <f t="shared" si="114"/>
        <v>491</v>
      </c>
      <c r="E537" s="1">
        <v>0.28149917249580864</v>
      </c>
      <c r="G537" s="1">
        <f t="shared" si="115"/>
        <v>491</v>
      </c>
      <c r="H537" s="1">
        <v>1.0</v>
      </c>
      <c r="J537" s="1">
        <f t="shared" si="116"/>
        <v>491</v>
      </c>
      <c r="K537" s="1">
        <v>0.0</v>
      </c>
    </row>
    <row r="538" ht="15.75" customHeight="1">
      <c r="A538" s="1">
        <f t="shared" si="113"/>
        <v>492</v>
      </c>
      <c r="B538" s="19">
        <v>0.7826658686252622</v>
      </c>
      <c r="D538" s="1">
        <f t="shared" si="114"/>
        <v>492</v>
      </c>
      <c r="E538" s="1">
        <v>0.4115428090399447</v>
      </c>
      <c r="G538" s="1">
        <f t="shared" si="115"/>
        <v>492</v>
      </c>
      <c r="H538" s="1">
        <v>1.0</v>
      </c>
      <c r="J538" s="1">
        <f t="shared" si="116"/>
        <v>492</v>
      </c>
      <c r="K538" s="1">
        <v>0.0</v>
      </c>
    </row>
    <row r="539" ht="15.75" customHeight="1">
      <c r="A539" s="1">
        <f t="shared" si="113"/>
        <v>493</v>
      </c>
      <c r="B539" s="19">
        <v>1.0930348947036639</v>
      </c>
      <c r="D539" s="1">
        <f t="shared" si="114"/>
        <v>493</v>
      </c>
      <c r="E539" s="1">
        <v>0.2678555067420001</v>
      </c>
      <c r="G539" s="1">
        <f t="shared" si="115"/>
        <v>493</v>
      </c>
      <c r="H539" s="1">
        <v>0.0</v>
      </c>
      <c r="J539" s="1">
        <f t="shared" si="116"/>
        <v>493</v>
      </c>
      <c r="K539" s="1">
        <v>0.0</v>
      </c>
    </row>
    <row r="540" ht="15.75" customHeight="1">
      <c r="A540" s="1">
        <f t="shared" si="113"/>
        <v>494</v>
      </c>
      <c r="B540" s="19">
        <v>0.6360732815273122</v>
      </c>
      <c r="D540" s="1">
        <f t="shared" si="114"/>
        <v>494</v>
      </c>
      <c r="E540" s="1">
        <v>0.17785759939603143</v>
      </c>
      <c r="G540" s="1">
        <f t="shared" si="115"/>
        <v>494</v>
      </c>
      <c r="H540" s="1">
        <v>0.0</v>
      </c>
      <c r="J540" s="1">
        <f t="shared" si="116"/>
        <v>494</v>
      </c>
      <c r="K540" s="1">
        <v>0.0</v>
      </c>
    </row>
    <row r="541" ht="15.75" customHeight="1">
      <c r="A541" s="1">
        <f t="shared" si="113"/>
        <v>495</v>
      </c>
      <c r="B541" s="19">
        <v>0.6602915610609781</v>
      </c>
      <c r="D541" s="1">
        <f t="shared" si="114"/>
        <v>495</v>
      </c>
      <c r="E541" s="1">
        <v>0.14816521305003172</v>
      </c>
      <c r="G541" s="1">
        <f t="shared" si="115"/>
        <v>495</v>
      </c>
      <c r="H541" s="1">
        <v>1.0</v>
      </c>
      <c r="J541" s="1">
        <f t="shared" si="116"/>
        <v>495</v>
      </c>
      <c r="K541" s="1">
        <v>0.0</v>
      </c>
    </row>
    <row r="542" ht="15.75" customHeight="1">
      <c r="A542" s="1">
        <f t="shared" si="113"/>
        <v>496</v>
      </c>
      <c r="B542" s="19">
        <v>1.0835185482188652</v>
      </c>
      <c r="D542" s="1">
        <f t="shared" si="114"/>
        <v>496</v>
      </c>
      <c r="E542" s="1">
        <v>0.28225509376167573</v>
      </c>
      <c r="G542" s="1">
        <f t="shared" si="115"/>
        <v>496</v>
      </c>
      <c r="H542" s="1">
        <v>0.0</v>
      </c>
      <c r="J542" s="1">
        <f t="shared" si="116"/>
        <v>496</v>
      </c>
      <c r="K542" s="1">
        <v>0.0</v>
      </c>
    </row>
    <row r="543" ht="15.75" customHeight="1">
      <c r="A543" s="1">
        <f t="shared" si="113"/>
        <v>497</v>
      </c>
      <c r="B543" s="19">
        <v>0.3202051975661976</v>
      </c>
      <c r="D543" s="1">
        <f t="shared" si="114"/>
        <v>497</v>
      </c>
      <c r="E543" s="1">
        <v>0.36946434009723117</v>
      </c>
      <c r="G543" s="1">
        <f t="shared" si="115"/>
        <v>497</v>
      </c>
      <c r="H543" s="1">
        <v>0.0</v>
      </c>
      <c r="J543" s="1">
        <f t="shared" si="116"/>
        <v>497</v>
      </c>
      <c r="K543" s="1">
        <v>1.0</v>
      </c>
    </row>
    <row r="544" ht="15.75" customHeight="1">
      <c r="A544" s="1">
        <f t="shared" si="113"/>
        <v>498</v>
      </c>
      <c r="B544" s="19">
        <v>0.30726422945156684</v>
      </c>
      <c r="D544" s="1">
        <f t="shared" si="114"/>
        <v>498</v>
      </c>
      <c r="E544" s="1">
        <v>0.10498245057223121</v>
      </c>
      <c r="G544" s="1">
        <f t="shared" si="115"/>
        <v>498</v>
      </c>
      <c r="H544" s="1">
        <v>0.0</v>
      </c>
      <c r="J544" s="1">
        <f t="shared" si="116"/>
        <v>498</v>
      </c>
      <c r="K544" s="1">
        <v>0.0</v>
      </c>
    </row>
    <row r="545" ht="15.75" customHeight="1">
      <c r="A545" s="1">
        <f t="shared" si="113"/>
        <v>499</v>
      </c>
      <c r="B545" s="19">
        <v>1.2464754677293597</v>
      </c>
      <c r="D545" s="1">
        <f t="shared" si="114"/>
        <v>499</v>
      </c>
      <c r="E545" s="1">
        <v>0.09807707353208206</v>
      </c>
      <c r="G545" s="1">
        <f t="shared" si="115"/>
        <v>499</v>
      </c>
      <c r="H545" s="1">
        <v>0.0</v>
      </c>
      <c r="J545" s="1">
        <f t="shared" si="116"/>
        <v>499</v>
      </c>
      <c r="K545" s="1">
        <v>0.0</v>
      </c>
    </row>
    <row r="546" ht="15.75" customHeight="1">
      <c r="A546" s="1">
        <f t="shared" si="113"/>
        <v>500</v>
      </c>
      <c r="B546" s="19">
        <v>1.5044114623992446</v>
      </c>
      <c r="D546" s="1">
        <f t="shared" si="114"/>
        <v>500</v>
      </c>
      <c r="E546" s="1">
        <v>0.1950791100373386</v>
      </c>
      <c r="G546" s="1">
        <f t="shared" si="115"/>
        <v>500</v>
      </c>
      <c r="H546" s="1">
        <v>0.0</v>
      </c>
      <c r="J546" s="1">
        <f t="shared" si="116"/>
        <v>500</v>
      </c>
      <c r="K546" s="1">
        <v>0.0</v>
      </c>
    </row>
    <row r="547" ht="15.75" customHeight="1">
      <c r="A547" s="1">
        <f t="shared" si="113"/>
        <v>501</v>
      </c>
      <c r="B547" s="19">
        <v>1.0350246572708197</v>
      </c>
      <c r="D547" s="1">
        <f t="shared" si="114"/>
        <v>501</v>
      </c>
      <c r="E547" s="1">
        <v>0.4520896738457444</v>
      </c>
      <c r="G547" s="1">
        <f t="shared" si="115"/>
        <v>501</v>
      </c>
      <c r="H547" s="1">
        <v>1.0</v>
      </c>
      <c r="J547" s="1">
        <f t="shared" si="116"/>
        <v>501</v>
      </c>
      <c r="K547" s="1">
        <v>0.0</v>
      </c>
    </row>
    <row r="548" ht="15.75" customHeight="1">
      <c r="A548" s="1">
        <f t="shared" si="113"/>
        <v>502</v>
      </c>
      <c r="B548" s="19">
        <v>0.5624828447146564</v>
      </c>
      <c r="D548" s="1">
        <f t="shared" si="114"/>
        <v>502</v>
      </c>
      <c r="E548" s="1">
        <v>0.3144166180804274</v>
      </c>
      <c r="G548" s="1">
        <f t="shared" si="115"/>
        <v>502</v>
      </c>
      <c r="H548" s="1">
        <v>0.0</v>
      </c>
      <c r="J548" s="1">
        <f t="shared" si="116"/>
        <v>502</v>
      </c>
      <c r="K548" s="1">
        <v>0.0</v>
      </c>
    </row>
    <row r="549" ht="15.75" customHeight="1">
      <c r="A549" s="1">
        <f t="shared" si="113"/>
        <v>503</v>
      </c>
      <c r="B549" s="19">
        <v>1.1179443654204833</v>
      </c>
      <c r="D549" s="1">
        <f t="shared" si="114"/>
        <v>503</v>
      </c>
      <c r="E549" s="1">
        <v>0.21873144050838184</v>
      </c>
      <c r="G549" s="1">
        <f t="shared" si="115"/>
        <v>503</v>
      </c>
      <c r="H549" s="1">
        <v>0.0</v>
      </c>
      <c r="J549" s="1">
        <f t="shared" si="116"/>
        <v>503</v>
      </c>
      <c r="K549" s="1">
        <v>0.0</v>
      </c>
    </row>
    <row r="550" ht="15.75" customHeight="1">
      <c r="A550" s="1">
        <f t="shared" si="113"/>
        <v>504</v>
      </c>
      <c r="B550" s="19">
        <v>0.4788310466385617</v>
      </c>
      <c r="D550" s="1">
        <f t="shared" si="114"/>
        <v>504</v>
      </c>
      <c r="E550" s="1">
        <v>0.39755827288562606</v>
      </c>
      <c r="G550" s="1">
        <f t="shared" si="115"/>
        <v>504</v>
      </c>
      <c r="H550" s="1">
        <v>0.0</v>
      </c>
      <c r="J550" s="1">
        <f t="shared" si="116"/>
        <v>504</v>
      </c>
      <c r="K550" s="1">
        <v>0.0</v>
      </c>
    </row>
    <row r="551" ht="15.75" customHeight="1">
      <c r="A551" s="1">
        <f t="shared" si="113"/>
        <v>505</v>
      </c>
      <c r="B551" s="19">
        <v>0.9843861936398749</v>
      </c>
      <c r="D551" s="1">
        <f t="shared" si="114"/>
        <v>505</v>
      </c>
      <c r="E551" s="1">
        <v>0.2409993757804773</v>
      </c>
      <c r="G551" s="1">
        <f t="shared" si="115"/>
        <v>505</v>
      </c>
      <c r="H551" s="1">
        <v>0.0</v>
      </c>
      <c r="J551" s="1">
        <f t="shared" si="116"/>
        <v>505</v>
      </c>
      <c r="K551" s="1">
        <v>0.0</v>
      </c>
    </row>
    <row r="552" ht="15.75" customHeight="1">
      <c r="A552" s="1">
        <f t="shared" si="113"/>
        <v>506</v>
      </c>
      <c r="B552" s="19">
        <v>0.3606862636861046</v>
      </c>
      <c r="D552" s="1">
        <f t="shared" si="114"/>
        <v>506</v>
      </c>
      <c r="E552" s="1">
        <v>0.14076581759371176</v>
      </c>
      <c r="G552" s="1">
        <f t="shared" si="115"/>
        <v>506</v>
      </c>
      <c r="H552" s="1">
        <v>0.0</v>
      </c>
      <c r="J552" s="1">
        <f t="shared" si="116"/>
        <v>506</v>
      </c>
      <c r="K552" s="1">
        <v>0.0</v>
      </c>
    </row>
    <row r="553" ht="15.75" customHeight="1">
      <c r="A553" s="1">
        <f t="shared" si="113"/>
        <v>507</v>
      </c>
      <c r="B553" s="19">
        <v>1.5304653257462366</v>
      </c>
      <c r="D553" s="1">
        <f t="shared" si="114"/>
        <v>507</v>
      </c>
      <c r="E553" s="1">
        <v>0.26318616447677257</v>
      </c>
      <c r="G553" s="1">
        <f t="shared" si="115"/>
        <v>507</v>
      </c>
      <c r="H553" s="1">
        <v>0.0</v>
      </c>
      <c r="J553" s="1">
        <f t="shared" si="116"/>
        <v>507</v>
      </c>
      <c r="K553" s="1">
        <v>0.0</v>
      </c>
    </row>
    <row r="554" ht="15.75" customHeight="1">
      <c r="A554" s="1">
        <f t="shared" si="113"/>
        <v>508</v>
      </c>
      <c r="B554" s="19">
        <v>0.9771906099350616</v>
      </c>
      <c r="D554" s="1">
        <f t="shared" si="114"/>
        <v>508</v>
      </c>
      <c r="E554" s="1">
        <v>0.17565394547516566</v>
      </c>
      <c r="G554" s="1">
        <f t="shared" si="115"/>
        <v>508</v>
      </c>
      <c r="H554" s="1">
        <v>0.0</v>
      </c>
      <c r="J554" s="1">
        <f t="shared" si="116"/>
        <v>508</v>
      </c>
      <c r="K554" s="1">
        <v>0.0</v>
      </c>
    </row>
    <row r="555" ht="15.75" customHeight="1">
      <c r="A555" s="1">
        <f t="shared" si="113"/>
        <v>509</v>
      </c>
      <c r="B555" s="19">
        <v>0.6762647304996992</v>
      </c>
      <c r="D555" s="1">
        <f t="shared" si="114"/>
        <v>509</v>
      </c>
      <c r="E555" s="1">
        <v>0.21913317608102173</v>
      </c>
      <c r="G555" s="1">
        <f t="shared" si="115"/>
        <v>509</v>
      </c>
      <c r="H555" s="1">
        <v>0.0</v>
      </c>
      <c r="J555" s="1">
        <f t="shared" si="116"/>
        <v>509</v>
      </c>
      <c r="K555" s="1">
        <v>0.0</v>
      </c>
    </row>
    <row r="556" ht="15.75" customHeight="1">
      <c r="A556" s="1">
        <f t="shared" si="113"/>
        <v>510</v>
      </c>
      <c r="B556" s="19">
        <v>0.05700407621160697</v>
      </c>
      <c r="D556" s="1">
        <f t="shared" si="114"/>
        <v>510</v>
      </c>
      <c r="E556" s="1">
        <v>0.30448764190168637</v>
      </c>
      <c r="G556" s="1">
        <f t="shared" si="115"/>
        <v>510</v>
      </c>
      <c r="H556" s="1">
        <v>0.0</v>
      </c>
      <c r="J556" s="1">
        <f t="shared" si="116"/>
        <v>510</v>
      </c>
      <c r="K556" s="1">
        <v>1.0</v>
      </c>
    </row>
    <row r="557" ht="15.75" customHeight="1">
      <c r="A557" s="1">
        <f t="shared" si="113"/>
        <v>511</v>
      </c>
      <c r="B557" s="19">
        <v>1.2987749121566898</v>
      </c>
      <c r="D557" s="1">
        <f t="shared" si="114"/>
        <v>511</v>
      </c>
      <c r="E557" s="1">
        <v>0.3206433171843844</v>
      </c>
      <c r="G557" s="1">
        <f t="shared" si="115"/>
        <v>511</v>
      </c>
      <c r="H557" s="1">
        <v>0.0</v>
      </c>
      <c r="J557" s="1">
        <f t="shared" si="116"/>
        <v>511</v>
      </c>
      <c r="K557" s="1">
        <v>0.0</v>
      </c>
    </row>
    <row r="558" ht="15.75" customHeight="1">
      <c r="A558" s="1">
        <f t="shared" si="113"/>
        <v>512</v>
      </c>
      <c r="B558" s="19">
        <v>0.7278665984871273</v>
      </c>
      <c r="D558" s="1">
        <f t="shared" si="114"/>
        <v>512</v>
      </c>
      <c r="E558" s="1">
        <v>0.18430278028925332</v>
      </c>
      <c r="G558" s="1">
        <f t="shared" si="115"/>
        <v>512</v>
      </c>
      <c r="H558" s="1">
        <v>1.0</v>
      </c>
      <c r="J558" s="1">
        <f t="shared" si="116"/>
        <v>512</v>
      </c>
      <c r="K558" s="1">
        <v>0.0</v>
      </c>
    </row>
    <row r="559" ht="15.75" customHeight="1">
      <c r="A559" s="1">
        <f t="shared" si="113"/>
        <v>513</v>
      </c>
      <c r="B559" s="19">
        <v>0.23057263884687706</v>
      </c>
      <c r="D559" s="1">
        <f t="shared" si="114"/>
        <v>513</v>
      </c>
      <c r="E559" s="1">
        <v>0.15916590401977568</v>
      </c>
      <c r="G559" s="1">
        <f t="shared" si="115"/>
        <v>513</v>
      </c>
      <c r="H559" s="1">
        <v>0.0</v>
      </c>
      <c r="J559" s="1">
        <f t="shared" si="116"/>
        <v>513</v>
      </c>
      <c r="K559" s="1">
        <v>0.0</v>
      </c>
    </row>
    <row r="560" ht="15.75" customHeight="1">
      <c r="A560" s="1">
        <f t="shared" si="113"/>
        <v>514</v>
      </c>
      <c r="B560" s="19">
        <v>0.9806202868236855</v>
      </c>
      <c r="D560" s="1">
        <f t="shared" si="114"/>
        <v>514</v>
      </c>
      <c r="E560" s="1">
        <v>0.19450421487404357</v>
      </c>
      <c r="G560" s="1">
        <f t="shared" si="115"/>
        <v>514</v>
      </c>
      <c r="H560" s="1">
        <v>0.0</v>
      </c>
      <c r="J560" s="1">
        <f t="shared" si="116"/>
        <v>514</v>
      </c>
      <c r="K560" s="1">
        <v>1.0</v>
      </c>
    </row>
    <row r="561" ht="15.75" customHeight="1">
      <c r="A561" s="1">
        <f t="shared" si="113"/>
        <v>515</v>
      </c>
      <c r="B561" s="19">
        <v>0.9207457522938959</v>
      </c>
      <c r="D561" s="1">
        <f t="shared" si="114"/>
        <v>515</v>
      </c>
      <c r="E561" s="1">
        <v>0.20751752058409983</v>
      </c>
      <c r="G561" s="1">
        <f t="shared" si="115"/>
        <v>515</v>
      </c>
      <c r="H561" s="1">
        <v>0.0</v>
      </c>
      <c r="J561" s="1">
        <f t="shared" si="116"/>
        <v>515</v>
      </c>
      <c r="K561" s="1">
        <v>1.0</v>
      </c>
    </row>
    <row r="562" ht="15.75" customHeight="1">
      <c r="A562" s="1">
        <f t="shared" si="113"/>
        <v>516</v>
      </c>
      <c r="B562" s="19">
        <v>0.3754961773200876</v>
      </c>
      <c r="D562" s="1">
        <f t="shared" si="114"/>
        <v>516</v>
      </c>
      <c r="E562" s="1">
        <v>0.21766302901699125</v>
      </c>
      <c r="G562" s="1">
        <f t="shared" si="115"/>
        <v>516</v>
      </c>
      <c r="H562" s="1">
        <v>0.0</v>
      </c>
      <c r="J562" s="1">
        <f t="shared" si="116"/>
        <v>516</v>
      </c>
      <c r="K562" s="1">
        <v>1.0</v>
      </c>
    </row>
    <row r="563" ht="15.75" customHeight="1">
      <c r="A563" s="1">
        <f t="shared" si="113"/>
        <v>517</v>
      </c>
      <c r="B563" s="19">
        <v>1.6567802815920232</v>
      </c>
      <c r="D563" s="1">
        <f t="shared" si="114"/>
        <v>517</v>
      </c>
      <c r="E563" s="1">
        <v>0.2726505398265497</v>
      </c>
      <c r="G563" s="1">
        <f t="shared" si="115"/>
        <v>517</v>
      </c>
      <c r="H563" s="1">
        <v>0.0</v>
      </c>
      <c r="J563" s="1">
        <f t="shared" si="116"/>
        <v>517</v>
      </c>
      <c r="K563" s="1">
        <v>0.0</v>
      </c>
    </row>
    <row r="564" ht="15.75" customHeight="1">
      <c r="A564" s="1">
        <f t="shared" si="113"/>
        <v>518</v>
      </c>
      <c r="B564" s="19">
        <v>0.7219169651229769</v>
      </c>
      <c r="D564" s="1">
        <f t="shared" si="114"/>
        <v>518</v>
      </c>
      <c r="E564" s="1">
        <v>0.23888697165964712</v>
      </c>
      <c r="G564" s="1">
        <f t="shared" si="115"/>
        <v>518</v>
      </c>
      <c r="H564" s="1">
        <v>0.0</v>
      </c>
      <c r="J564" s="1">
        <f t="shared" si="116"/>
        <v>518</v>
      </c>
      <c r="K564" s="1">
        <v>0.0</v>
      </c>
    </row>
    <row r="565" ht="15.75" customHeight="1">
      <c r="A565" s="1">
        <f t="shared" si="113"/>
        <v>519</v>
      </c>
      <c r="B565" s="19">
        <v>1.5152660645502032</v>
      </c>
      <c r="D565" s="1">
        <f t="shared" si="114"/>
        <v>519</v>
      </c>
      <c r="E565" s="1">
        <v>0.413418623312494</v>
      </c>
      <c r="G565" s="1">
        <f t="shared" si="115"/>
        <v>519</v>
      </c>
      <c r="H565" s="1">
        <v>0.0</v>
      </c>
      <c r="J565" s="1">
        <f t="shared" si="116"/>
        <v>519</v>
      </c>
      <c r="K565" s="1">
        <v>0.0</v>
      </c>
    </row>
    <row r="566" ht="15.75" customHeight="1">
      <c r="A566" s="1">
        <f t="shared" si="113"/>
        <v>520</v>
      </c>
      <c r="B566" s="19">
        <v>0.43890317623853475</v>
      </c>
      <c r="D566" s="1">
        <f t="shared" si="114"/>
        <v>520</v>
      </c>
      <c r="E566" s="1">
        <v>0.27389176577852237</v>
      </c>
      <c r="G566" s="1">
        <f t="shared" si="115"/>
        <v>520</v>
      </c>
      <c r="H566" s="1">
        <v>0.0</v>
      </c>
      <c r="J566" s="1">
        <f t="shared" si="116"/>
        <v>520</v>
      </c>
      <c r="K566" s="1">
        <v>0.0</v>
      </c>
    </row>
    <row r="567" ht="15.75" customHeight="1">
      <c r="A567" s="1">
        <f t="shared" si="113"/>
        <v>521</v>
      </c>
      <c r="B567" s="19">
        <v>0.5620932676407466</v>
      </c>
      <c r="D567" s="1">
        <f t="shared" si="114"/>
        <v>521</v>
      </c>
      <c r="E567" s="1">
        <v>0.19624473446702106</v>
      </c>
      <c r="G567" s="1">
        <f t="shared" si="115"/>
        <v>521</v>
      </c>
      <c r="H567" s="1">
        <v>0.0</v>
      </c>
      <c r="J567" s="1">
        <f t="shared" si="116"/>
        <v>521</v>
      </c>
      <c r="K567" s="1">
        <v>0.0</v>
      </c>
    </row>
    <row r="568" ht="15.75" customHeight="1">
      <c r="A568" s="1">
        <f t="shared" si="113"/>
        <v>522</v>
      </c>
      <c r="B568" s="19">
        <v>0.915948119345289</v>
      </c>
      <c r="D568" s="1">
        <f t="shared" si="114"/>
        <v>522</v>
      </c>
      <c r="E568" s="1">
        <v>0.23805266132412944</v>
      </c>
      <c r="G568" s="1">
        <f t="shared" si="115"/>
        <v>522</v>
      </c>
      <c r="H568" s="1">
        <v>0.0</v>
      </c>
      <c r="J568" s="1">
        <f t="shared" si="116"/>
        <v>522</v>
      </c>
      <c r="K568" s="1">
        <v>0.0</v>
      </c>
    </row>
    <row r="569" ht="15.75" customHeight="1">
      <c r="A569" s="1">
        <f t="shared" si="113"/>
        <v>523</v>
      </c>
      <c r="B569" s="19">
        <v>1.29456021076822</v>
      </c>
      <c r="D569" s="1">
        <f t="shared" si="114"/>
        <v>523</v>
      </c>
      <c r="E569" s="1">
        <v>0.20101572762450892</v>
      </c>
      <c r="G569" s="1">
        <f t="shared" si="115"/>
        <v>523</v>
      </c>
      <c r="H569" s="1">
        <v>0.0</v>
      </c>
      <c r="J569" s="1">
        <f t="shared" si="116"/>
        <v>523</v>
      </c>
      <c r="K569" s="1">
        <v>0.0</v>
      </c>
    </row>
    <row r="570" ht="15.75" customHeight="1">
      <c r="A570" s="1">
        <f t="shared" si="113"/>
        <v>524</v>
      </c>
      <c r="B570" s="19">
        <v>0.3069570410098448</v>
      </c>
      <c r="D570" s="1">
        <f t="shared" si="114"/>
        <v>524</v>
      </c>
      <c r="E570" s="1">
        <v>0.12251328086430271</v>
      </c>
      <c r="G570" s="1">
        <f t="shared" si="115"/>
        <v>524</v>
      </c>
      <c r="H570" s="1">
        <v>0.0</v>
      </c>
      <c r="J570" s="1">
        <f t="shared" si="116"/>
        <v>524</v>
      </c>
      <c r="K570" s="1">
        <v>0.0</v>
      </c>
    </row>
    <row r="571" ht="15.75" customHeight="1">
      <c r="A571" s="1">
        <f t="shared" si="113"/>
        <v>525</v>
      </c>
      <c r="B571" s="19">
        <v>0.8460373022129313</v>
      </c>
      <c r="D571" s="1">
        <f t="shared" si="114"/>
        <v>525</v>
      </c>
      <c r="E571" s="1">
        <v>0.20748655914624414</v>
      </c>
      <c r="G571" s="1">
        <f t="shared" si="115"/>
        <v>525</v>
      </c>
      <c r="H571" s="1">
        <v>1.0</v>
      </c>
      <c r="J571" s="1">
        <f t="shared" si="116"/>
        <v>525</v>
      </c>
      <c r="K571" s="1">
        <v>0.0</v>
      </c>
    </row>
    <row r="572" ht="15.75" customHeight="1">
      <c r="A572" s="1">
        <f t="shared" si="113"/>
        <v>526</v>
      </c>
      <c r="B572" s="19">
        <v>0.6218559346631856</v>
      </c>
      <c r="D572" s="1">
        <f t="shared" si="114"/>
        <v>526</v>
      </c>
      <c r="E572" s="1">
        <v>0.1836180833357366</v>
      </c>
      <c r="G572" s="1">
        <f t="shared" si="115"/>
        <v>526</v>
      </c>
      <c r="H572" s="1">
        <v>0.0</v>
      </c>
      <c r="J572" s="1">
        <f t="shared" si="116"/>
        <v>526</v>
      </c>
      <c r="K572" s="1">
        <v>0.0</v>
      </c>
    </row>
    <row r="573" ht="15.75" customHeight="1">
      <c r="A573" s="1">
        <f t="shared" si="113"/>
        <v>527</v>
      </c>
      <c r="B573" s="19">
        <v>0.5498466292400537</v>
      </c>
      <c r="D573" s="1">
        <f t="shared" si="114"/>
        <v>527</v>
      </c>
      <c r="E573" s="1">
        <v>0.2673794353104539</v>
      </c>
      <c r="G573" s="1">
        <f t="shared" si="115"/>
        <v>527</v>
      </c>
      <c r="H573" s="1">
        <v>0.0</v>
      </c>
      <c r="J573" s="1">
        <f t="shared" si="116"/>
        <v>527</v>
      </c>
      <c r="K573" s="1">
        <v>0.0</v>
      </c>
    </row>
    <row r="574" ht="15.75" customHeight="1">
      <c r="A574" s="1">
        <f t="shared" si="113"/>
        <v>528</v>
      </c>
      <c r="B574" s="19">
        <v>0.8389627732158169</v>
      </c>
      <c r="D574" s="1">
        <f t="shared" si="114"/>
        <v>528</v>
      </c>
      <c r="E574" s="1">
        <v>0.05242872738914994</v>
      </c>
      <c r="G574" s="1">
        <f t="shared" si="115"/>
        <v>528</v>
      </c>
      <c r="H574" s="1">
        <v>0.0</v>
      </c>
      <c r="J574" s="1">
        <f t="shared" si="116"/>
        <v>528</v>
      </c>
      <c r="K574" s="1">
        <v>0.0</v>
      </c>
    </row>
    <row r="575" ht="15.75" customHeight="1">
      <c r="A575" s="1">
        <f t="shared" si="113"/>
        <v>529</v>
      </c>
      <c r="B575" s="19">
        <v>0.3302896482503755</v>
      </c>
      <c r="D575" s="1">
        <f t="shared" si="114"/>
        <v>529</v>
      </c>
      <c r="E575" s="1">
        <v>0.21381344232639543</v>
      </c>
      <c r="G575" s="1">
        <f t="shared" si="115"/>
        <v>529</v>
      </c>
      <c r="H575" s="1">
        <v>0.0</v>
      </c>
      <c r="J575" s="1">
        <f t="shared" si="116"/>
        <v>529</v>
      </c>
      <c r="K575" s="1">
        <v>0.0</v>
      </c>
    </row>
    <row r="576" ht="15.75" customHeight="1">
      <c r="A576" s="1">
        <f t="shared" si="113"/>
        <v>530</v>
      </c>
      <c r="B576" s="19">
        <v>1.083396997033214</v>
      </c>
      <c r="D576" s="1">
        <f t="shared" si="114"/>
        <v>530</v>
      </c>
      <c r="E576" s="1">
        <v>0.3136890594764014</v>
      </c>
      <c r="G576" s="1">
        <f t="shared" si="115"/>
        <v>530</v>
      </c>
      <c r="H576" s="1">
        <v>1.0</v>
      </c>
      <c r="J576" s="1">
        <f t="shared" si="116"/>
        <v>530</v>
      </c>
      <c r="K576" s="1">
        <v>0.0</v>
      </c>
    </row>
    <row r="577" ht="15.75" customHeight="1">
      <c r="A577" s="1">
        <f t="shared" si="113"/>
        <v>531</v>
      </c>
      <c r="B577" s="19">
        <v>1.816084552318241</v>
      </c>
      <c r="D577" s="1">
        <f t="shared" si="114"/>
        <v>531</v>
      </c>
      <c r="E577" s="1">
        <v>0.3483557864804072</v>
      </c>
      <c r="G577" s="1">
        <f t="shared" si="115"/>
        <v>531</v>
      </c>
      <c r="H577" s="1">
        <v>0.0</v>
      </c>
      <c r="J577" s="1">
        <f t="shared" si="116"/>
        <v>531</v>
      </c>
      <c r="K577" s="1">
        <v>0.0</v>
      </c>
    </row>
    <row r="578" ht="15.75" customHeight="1">
      <c r="A578" s="1">
        <f t="shared" si="113"/>
        <v>532</v>
      </c>
      <c r="B578" s="19">
        <v>1.6754569396346066</v>
      </c>
      <c r="D578" s="1">
        <f t="shared" si="114"/>
        <v>532</v>
      </c>
      <c r="E578" s="1">
        <v>0.23490461746126862</v>
      </c>
      <c r="G578" s="1">
        <f t="shared" si="115"/>
        <v>532</v>
      </c>
      <c r="H578" s="1">
        <v>0.0</v>
      </c>
      <c r="J578" s="1">
        <f t="shared" si="116"/>
        <v>532</v>
      </c>
      <c r="K578" s="1">
        <v>0.0</v>
      </c>
    </row>
    <row r="579" ht="15.75" customHeight="1">
      <c r="A579" s="1">
        <f t="shared" si="113"/>
        <v>533</v>
      </c>
      <c r="B579" s="19">
        <v>0.6418830122206822</v>
      </c>
      <c r="D579" s="1">
        <f t="shared" si="114"/>
        <v>533</v>
      </c>
      <c r="E579" s="1">
        <v>0.18117359110629278</v>
      </c>
      <c r="G579" s="1">
        <f t="shared" si="115"/>
        <v>533</v>
      </c>
      <c r="H579" s="1">
        <v>0.0</v>
      </c>
      <c r="J579" s="1">
        <f t="shared" si="116"/>
        <v>533</v>
      </c>
      <c r="K579" s="1">
        <v>0.0</v>
      </c>
    </row>
    <row r="580" ht="15.75" customHeight="1">
      <c r="A580" s="1">
        <f t="shared" si="113"/>
        <v>534</v>
      </c>
      <c r="B580" s="19">
        <v>0.24683002987552127</v>
      </c>
      <c r="D580" s="1">
        <f t="shared" si="114"/>
        <v>534</v>
      </c>
      <c r="E580" s="1">
        <v>0.24025789934930852</v>
      </c>
      <c r="G580" s="1">
        <f t="shared" si="115"/>
        <v>534</v>
      </c>
      <c r="H580" s="1">
        <v>0.0</v>
      </c>
      <c r="J580" s="1">
        <f t="shared" si="116"/>
        <v>534</v>
      </c>
      <c r="K580" s="1">
        <v>0.0</v>
      </c>
    </row>
    <row r="581" ht="15.75" customHeight="1">
      <c r="A581" s="1">
        <f t="shared" si="113"/>
        <v>535</v>
      </c>
      <c r="B581" s="19">
        <v>0.41054878537481637</v>
      </c>
      <c r="D581" s="1">
        <f t="shared" si="114"/>
        <v>535</v>
      </c>
      <c r="E581" s="1">
        <v>0.29862348503065134</v>
      </c>
      <c r="G581" s="1">
        <f t="shared" si="115"/>
        <v>535</v>
      </c>
      <c r="H581" s="1">
        <v>0.0</v>
      </c>
      <c r="J581" s="1">
        <f t="shared" si="116"/>
        <v>535</v>
      </c>
      <c r="K581" s="1">
        <v>0.0</v>
      </c>
    </row>
    <row r="582" ht="15.75" customHeight="1">
      <c r="A582" s="1">
        <f t="shared" si="113"/>
        <v>536</v>
      </c>
      <c r="B582" s="19">
        <v>0.29810023853628465</v>
      </c>
      <c r="D582" s="1">
        <f t="shared" si="114"/>
        <v>536</v>
      </c>
      <c r="E582" s="1">
        <v>0.3454688892245288</v>
      </c>
      <c r="G582" s="1">
        <f t="shared" si="115"/>
        <v>536</v>
      </c>
      <c r="H582" s="1">
        <v>0.0</v>
      </c>
      <c r="J582" s="1">
        <f t="shared" si="116"/>
        <v>536</v>
      </c>
      <c r="K582" s="1">
        <v>0.0</v>
      </c>
    </row>
    <row r="583" ht="15.75" customHeight="1">
      <c r="A583" s="1">
        <f t="shared" si="113"/>
        <v>537</v>
      </c>
      <c r="B583" s="19">
        <v>1.1965132475059852</v>
      </c>
      <c r="D583" s="1">
        <f t="shared" si="114"/>
        <v>537</v>
      </c>
      <c r="E583" s="1">
        <v>0.2847262244175884</v>
      </c>
      <c r="G583" s="1">
        <f t="shared" si="115"/>
        <v>537</v>
      </c>
      <c r="H583" s="1">
        <v>0.0</v>
      </c>
      <c r="J583" s="1">
        <f t="shared" si="116"/>
        <v>537</v>
      </c>
      <c r="K583" s="1">
        <v>0.0</v>
      </c>
    </row>
    <row r="584" ht="15.75" customHeight="1">
      <c r="A584" s="1">
        <f t="shared" si="113"/>
        <v>538</v>
      </c>
      <c r="B584" s="19">
        <v>1.2743453358841133</v>
      </c>
      <c r="D584" s="1">
        <f t="shared" si="114"/>
        <v>538</v>
      </c>
      <c r="E584" s="1">
        <v>0.21535673317049275</v>
      </c>
      <c r="G584" s="1">
        <f t="shared" si="115"/>
        <v>538</v>
      </c>
      <c r="H584" s="1">
        <v>0.0</v>
      </c>
      <c r="J584" s="1">
        <f t="shared" si="116"/>
        <v>538</v>
      </c>
      <c r="K584" s="1">
        <v>0.0</v>
      </c>
    </row>
    <row r="585" ht="15.75" customHeight="1">
      <c r="A585" s="1">
        <f t="shared" si="113"/>
        <v>539</v>
      </c>
      <c r="B585" s="19">
        <v>0.8208639255291681</v>
      </c>
      <c r="D585" s="1">
        <f t="shared" si="114"/>
        <v>539</v>
      </c>
      <c r="E585" s="1">
        <v>0.3260813532422191</v>
      </c>
      <c r="G585" s="1">
        <f t="shared" si="115"/>
        <v>539</v>
      </c>
      <c r="H585" s="1">
        <v>1.0</v>
      </c>
      <c r="J585" s="1">
        <f t="shared" si="116"/>
        <v>539</v>
      </c>
      <c r="K585" s="1">
        <v>0.0</v>
      </c>
    </row>
    <row r="586" ht="15.75" customHeight="1">
      <c r="A586" s="1">
        <f t="shared" si="113"/>
        <v>540</v>
      </c>
      <c r="B586" s="19">
        <v>1.3630816925366152</v>
      </c>
      <c r="D586" s="1">
        <f t="shared" si="114"/>
        <v>540</v>
      </c>
      <c r="E586" s="1">
        <v>0.2968576123535776</v>
      </c>
      <c r="G586" s="1">
        <f t="shared" si="115"/>
        <v>540</v>
      </c>
      <c r="H586" s="1">
        <v>0.0</v>
      </c>
      <c r="J586" s="1">
        <f t="shared" si="116"/>
        <v>540</v>
      </c>
      <c r="K586" s="1">
        <v>0.0</v>
      </c>
    </row>
    <row r="587" ht="15.75" customHeight="1">
      <c r="A587" s="1">
        <f t="shared" si="113"/>
        <v>541</v>
      </c>
      <c r="B587" s="19">
        <v>0.23479432452385263</v>
      </c>
      <c r="D587" s="1">
        <f t="shared" si="114"/>
        <v>541</v>
      </c>
      <c r="E587" s="1">
        <v>0.22225637200238857</v>
      </c>
      <c r="G587" s="1">
        <f t="shared" si="115"/>
        <v>541</v>
      </c>
      <c r="H587" s="1">
        <v>1.0</v>
      </c>
      <c r="J587" s="1">
        <f t="shared" si="116"/>
        <v>541</v>
      </c>
      <c r="K587" s="1">
        <v>0.0</v>
      </c>
    </row>
    <row r="588" ht="15.75" customHeight="1">
      <c r="A588" s="1">
        <f t="shared" si="113"/>
        <v>542</v>
      </c>
      <c r="B588" s="19">
        <v>0.586594202615538</v>
      </c>
      <c r="D588" s="1">
        <f t="shared" si="114"/>
        <v>542</v>
      </c>
      <c r="E588" s="1">
        <v>0.19812016001658245</v>
      </c>
      <c r="G588" s="1">
        <f t="shared" si="115"/>
        <v>542</v>
      </c>
      <c r="H588" s="1">
        <v>0.0</v>
      </c>
      <c r="J588" s="1">
        <f t="shared" si="116"/>
        <v>542</v>
      </c>
      <c r="K588" s="1">
        <v>0.0</v>
      </c>
    </row>
    <row r="589" ht="15.75" customHeight="1">
      <c r="A589" s="1">
        <f t="shared" si="113"/>
        <v>543</v>
      </c>
      <c r="B589" s="19">
        <v>0.4669229699616338</v>
      </c>
      <c r="D589" s="1">
        <f t="shared" si="114"/>
        <v>543</v>
      </c>
      <c r="E589" s="1">
        <v>0.0271842751358905</v>
      </c>
      <c r="G589" s="1">
        <f t="shared" si="115"/>
        <v>543</v>
      </c>
      <c r="H589" s="1">
        <v>0.0</v>
      </c>
      <c r="J589" s="1">
        <f t="shared" si="116"/>
        <v>543</v>
      </c>
      <c r="K589" s="1">
        <v>0.0</v>
      </c>
    </row>
    <row r="590" ht="15.75" customHeight="1">
      <c r="A590" s="1">
        <f t="shared" si="113"/>
        <v>544</v>
      </c>
      <c r="B590" s="19">
        <v>1.012796697506208</v>
      </c>
      <c r="D590" s="1">
        <f t="shared" si="114"/>
        <v>544</v>
      </c>
      <c r="E590" s="1">
        <v>0.1891865195961498</v>
      </c>
      <c r="G590" s="1">
        <f t="shared" si="115"/>
        <v>544</v>
      </c>
      <c r="H590" s="1">
        <v>1.0</v>
      </c>
      <c r="J590" s="1">
        <f t="shared" si="116"/>
        <v>544</v>
      </c>
      <c r="K590" s="1">
        <v>0.0</v>
      </c>
    </row>
    <row r="591" ht="15.75" customHeight="1">
      <c r="A591" s="1">
        <f t="shared" si="113"/>
        <v>545</v>
      </c>
      <c r="B591" s="19">
        <v>0.7512750013526294</v>
      </c>
      <c r="D591" s="1">
        <f t="shared" si="114"/>
        <v>545</v>
      </c>
      <c r="E591" s="1">
        <v>0.08899846703265796</v>
      </c>
      <c r="G591" s="1">
        <f t="shared" si="115"/>
        <v>545</v>
      </c>
      <c r="H591" s="1">
        <v>0.0</v>
      </c>
      <c r="J591" s="1">
        <f t="shared" si="116"/>
        <v>545</v>
      </c>
      <c r="K591" s="1">
        <v>0.0</v>
      </c>
    </row>
    <row r="592" ht="15.75" customHeight="1">
      <c r="A592" s="1">
        <f t="shared" si="113"/>
        <v>546</v>
      </c>
      <c r="B592" s="19">
        <v>1.2552424192424292</v>
      </c>
      <c r="D592" s="1">
        <f t="shared" si="114"/>
        <v>546</v>
      </c>
      <c r="E592" s="1">
        <v>0.1795971300467804</v>
      </c>
      <c r="G592" s="1">
        <f t="shared" si="115"/>
        <v>546</v>
      </c>
      <c r="H592" s="1">
        <v>0.0</v>
      </c>
      <c r="J592" s="1">
        <f t="shared" si="116"/>
        <v>546</v>
      </c>
      <c r="K592" s="1">
        <v>0.0</v>
      </c>
    </row>
    <row r="593" ht="15.75" customHeight="1">
      <c r="A593" s="1">
        <f t="shared" si="113"/>
        <v>547</v>
      </c>
      <c r="B593" s="19">
        <v>0.6332009287948519</v>
      </c>
      <c r="D593" s="1">
        <f t="shared" si="114"/>
        <v>547</v>
      </c>
      <c r="E593" s="1">
        <v>0.33018706520414337</v>
      </c>
      <c r="G593" s="1">
        <f t="shared" si="115"/>
        <v>547</v>
      </c>
      <c r="H593" s="1">
        <v>0.0</v>
      </c>
      <c r="J593" s="1">
        <f t="shared" si="116"/>
        <v>547</v>
      </c>
      <c r="K593" s="1">
        <v>0.0</v>
      </c>
    </row>
    <row r="594" ht="15.75" customHeight="1">
      <c r="A594" s="1">
        <f t="shared" si="113"/>
        <v>548</v>
      </c>
      <c r="B594" s="19">
        <v>0.7616595055620518</v>
      </c>
      <c r="D594" s="1">
        <f t="shared" si="114"/>
        <v>548</v>
      </c>
      <c r="E594" s="1">
        <v>0.3113548590530649</v>
      </c>
      <c r="G594" s="1">
        <f t="shared" si="115"/>
        <v>548</v>
      </c>
      <c r="H594" s="1">
        <v>0.0</v>
      </c>
      <c r="J594" s="1">
        <f t="shared" si="116"/>
        <v>548</v>
      </c>
      <c r="K594" s="1">
        <v>0.0</v>
      </c>
    </row>
    <row r="595" ht="15.75" customHeight="1">
      <c r="A595" s="1">
        <f t="shared" si="113"/>
        <v>549</v>
      </c>
      <c r="B595" s="19">
        <v>0.8903392484030844</v>
      </c>
      <c r="D595" s="1">
        <f t="shared" si="114"/>
        <v>549</v>
      </c>
      <c r="E595" s="1">
        <v>0.25402849740271544</v>
      </c>
      <c r="G595" s="1">
        <f t="shared" si="115"/>
        <v>549</v>
      </c>
      <c r="H595" s="1">
        <v>0.0</v>
      </c>
      <c r="J595" s="1">
        <f t="shared" si="116"/>
        <v>549</v>
      </c>
      <c r="K595" s="1">
        <v>0.0</v>
      </c>
    </row>
    <row r="596" ht="15.75" customHeight="1">
      <c r="A596" s="1">
        <f t="shared" si="113"/>
        <v>550</v>
      </c>
      <c r="B596" s="19">
        <v>0.32801908001441893</v>
      </c>
      <c r="D596" s="1">
        <f t="shared" si="114"/>
        <v>550</v>
      </c>
      <c r="E596" s="1">
        <v>0.24386758986964463</v>
      </c>
      <c r="G596" s="1">
        <f t="shared" si="115"/>
        <v>550</v>
      </c>
      <c r="H596" s="1">
        <v>0.0</v>
      </c>
      <c r="J596" s="1">
        <f t="shared" si="116"/>
        <v>550</v>
      </c>
      <c r="K596" s="1">
        <v>0.0</v>
      </c>
    </row>
    <row r="597" ht="15.75" customHeight="1">
      <c r="A597" s="1">
        <f t="shared" si="113"/>
        <v>551</v>
      </c>
      <c r="B597" s="19">
        <v>0.6818230935032468</v>
      </c>
      <c r="D597" s="1">
        <f t="shared" si="114"/>
        <v>551</v>
      </c>
      <c r="E597" s="1">
        <v>0.23465991363136987</v>
      </c>
      <c r="G597" s="1">
        <f t="shared" si="115"/>
        <v>551</v>
      </c>
      <c r="H597" s="1">
        <v>0.0</v>
      </c>
      <c r="J597" s="1">
        <f t="shared" si="116"/>
        <v>551</v>
      </c>
      <c r="K597" s="1">
        <v>0.0</v>
      </c>
    </row>
    <row r="598" ht="15.75" customHeight="1">
      <c r="A598" s="1">
        <f t="shared" si="113"/>
        <v>552</v>
      </c>
      <c r="B598" s="19">
        <v>0.3114490197551463</v>
      </c>
      <c r="D598" s="1">
        <f t="shared" si="114"/>
        <v>552</v>
      </c>
      <c r="E598" s="1">
        <v>0.31735944829853163</v>
      </c>
      <c r="G598" s="1">
        <f t="shared" si="115"/>
        <v>552</v>
      </c>
      <c r="H598" s="1">
        <v>1.0</v>
      </c>
      <c r="J598" s="1">
        <f t="shared" si="116"/>
        <v>552</v>
      </c>
      <c r="K598" s="1">
        <v>0.0</v>
      </c>
    </row>
    <row r="599" ht="15.75" customHeight="1">
      <c r="A599" s="1">
        <f t="shared" si="113"/>
        <v>553</v>
      </c>
      <c r="B599" s="19">
        <v>0.6930663590825277</v>
      </c>
      <c r="D599" s="1">
        <f t="shared" si="114"/>
        <v>553</v>
      </c>
      <c r="E599" s="1">
        <v>0.24253021534688526</v>
      </c>
      <c r="G599" s="1">
        <f t="shared" si="115"/>
        <v>553</v>
      </c>
      <c r="H599" s="1">
        <v>0.0</v>
      </c>
      <c r="J599" s="1">
        <f t="shared" si="116"/>
        <v>553</v>
      </c>
      <c r="K599" s="1">
        <v>1.0</v>
      </c>
    </row>
    <row r="600" ht="15.75" customHeight="1">
      <c r="A600" s="1">
        <f t="shared" si="113"/>
        <v>554</v>
      </c>
      <c r="B600" s="19">
        <v>1.3155019427818893</v>
      </c>
      <c r="D600" s="1">
        <f t="shared" si="114"/>
        <v>554</v>
      </c>
      <c r="E600" s="1">
        <v>0.18442673653424255</v>
      </c>
      <c r="G600" s="1">
        <f t="shared" si="115"/>
        <v>554</v>
      </c>
      <c r="H600" s="1">
        <v>0.0</v>
      </c>
      <c r="J600" s="1">
        <f t="shared" si="116"/>
        <v>554</v>
      </c>
      <c r="K600" s="1">
        <v>0.0</v>
      </c>
    </row>
    <row r="601" ht="15.75" customHeight="1">
      <c r="A601" s="1">
        <f t="shared" si="113"/>
        <v>555</v>
      </c>
      <c r="B601" s="19">
        <v>0.9542082496384866</v>
      </c>
      <c r="D601" s="1">
        <f t="shared" si="114"/>
        <v>555</v>
      </c>
      <c r="E601" s="1">
        <v>0.2538116142290485</v>
      </c>
      <c r="G601" s="1">
        <f t="shared" si="115"/>
        <v>555</v>
      </c>
      <c r="H601" s="1">
        <v>0.0</v>
      </c>
      <c r="J601" s="1">
        <f t="shared" si="116"/>
        <v>555</v>
      </c>
      <c r="K601" s="1">
        <v>0.0</v>
      </c>
    </row>
    <row r="602" ht="15.75" customHeight="1">
      <c r="A602" s="1">
        <f t="shared" si="113"/>
        <v>556</v>
      </c>
      <c r="B602" s="19">
        <v>0.370735560639063</v>
      </c>
      <c r="D602" s="1">
        <f t="shared" si="114"/>
        <v>556</v>
      </c>
      <c r="E602" s="1">
        <v>0.22630914998931118</v>
      </c>
      <c r="G602" s="1">
        <f t="shared" si="115"/>
        <v>556</v>
      </c>
      <c r="H602" s="1">
        <v>1.0</v>
      </c>
      <c r="J602" s="1">
        <f t="shared" si="116"/>
        <v>556</v>
      </c>
      <c r="K602" s="1">
        <v>0.0</v>
      </c>
    </row>
    <row r="603" ht="15.75" customHeight="1">
      <c r="A603" s="1">
        <f t="shared" si="113"/>
        <v>557</v>
      </c>
      <c r="B603" s="19">
        <v>1.2808806263547077</v>
      </c>
      <c r="D603" s="1">
        <f t="shared" si="114"/>
        <v>557</v>
      </c>
      <c r="E603" s="1">
        <v>0.15426849440562357</v>
      </c>
      <c r="G603" s="1">
        <f t="shared" si="115"/>
        <v>557</v>
      </c>
      <c r="H603" s="1">
        <v>0.0</v>
      </c>
      <c r="J603" s="1">
        <f t="shared" si="116"/>
        <v>557</v>
      </c>
      <c r="K603" s="1">
        <v>0.0</v>
      </c>
    </row>
    <row r="604" ht="15.75" customHeight="1">
      <c r="A604" s="1">
        <f t="shared" si="113"/>
        <v>558</v>
      </c>
      <c r="B604" s="19">
        <v>0.4594062040293031</v>
      </c>
      <c r="D604" s="1">
        <f t="shared" si="114"/>
        <v>558</v>
      </c>
      <c r="E604" s="1">
        <v>0.20886437372320124</v>
      </c>
      <c r="G604" s="1">
        <f t="shared" si="115"/>
        <v>558</v>
      </c>
      <c r="H604" s="1">
        <v>1.0</v>
      </c>
      <c r="J604" s="1">
        <f t="shared" si="116"/>
        <v>558</v>
      </c>
      <c r="K604" s="1">
        <v>0.0</v>
      </c>
    </row>
    <row r="605" ht="15.75" customHeight="1">
      <c r="A605" s="1">
        <f t="shared" si="113"/>
        <v>559</v>
      </c>
      <c r="B605" s="19">
        <v>0.5052711590075791</v>
      </c>
      <c r="D605" s="1">
        <f t="shared" si="114"/>
        <v>559</v>
      </c>
      <c r="E605" s="1">
        <v>0.3602379786504809</v>
      </c>
      <c r="G605" s="1">
        <f t="shared" si="115"/>
        <v>559</v>
      </c>
      <c r="H605" s="1">
        <v>0.0</v>
      </c>
      <c r="J605" s="1">
        <f t="shared" si="116"/>
        <v>559</v>
      </c>
      <c r="K605" s="1">
        <v>0.0</v>
      </c>
    </row>
    <row r="606" ht="15.75" customHeight="1">
      <c r="A606" s="1">
        <f t="shared" si="113"/>
        <v>560</v>
      </c>
      <c r="B606" s="19">
        <v>0.25640291591289033</v>
      </c>
      <c r="D606" s="1">
        <f t="shared" si="114"/>
        <v>560</v>
      </c>
      <c r="E606" s="1">
        <v>0.2147613654507635</v>
      </c>
      <c r="G606" s="1">
        <f t="shared" si="115"/>
        <v>560</v>
      </c>
      <c r="H606" s="1">
        <v>0.0</v>
      </c>
      <c r="J606" s="1">
        <f t="shared" si="116"/>
        <v>560</v>
      </c>
      <c r="K606" s="1">
        <v>0.0</v>
      </c>
    </row>
    <row r="607" ht="15.75" customHeight="1">
      <c r="A607" s="1">
        <f t="shared" si="113"/>
        <v>561</v>
      </c>
      <c r="B607" s="19">
        <v>0.4114007051562293</v>
      </c>
      <c r="D607" s="1">
        <f t="shared" si="114"/>
        <v>561</v>
      </c>
      <c r="E607" s="1">
        <v>0.16576407458608558</v>
      </c>
      <c r="G607" s="1">
        <f t="shared" si="115"/>
        <v>561</v>
      </c>
      <c r="H607" s="1">
        <v>0.0</v>
      </c>
      <c r="J607" s="1">
        <f t="shared" si="116"/>
        <v>561</v>
      </c>
      <c r="K607" s="1">
        <v>0.0</v>
      </c>
    </row>
    <row r="608" ht="15.75" customHeight="1">
      <c r="A608" s="1">
        <f t="shared" si="113"/>
        <v>562</v>
      </c>
      <c r="B608" s="19">
        <v>1.2211922135311908</v>
      </c>
      <c r="D608" s="1">
        <f t="shared" si="114"/>
        <v>562</v>
      </c>
      <c r="E608" s="1">
        <v>0.3280875096161655</v>
      </c>
      <c r="G608" s="1">
        <f t="shared" si="115"/>
        <v>562</v>
      </c>
      <c r="H608" s="1">
        <v>0.0</v>
      </c>
      <c r="J608" s="1">
        <f t="shared" si="116"/>
        <v>562</v>
      </c>
      <c r="K608" s="1">
        <v>0.0</v>
      </c>
    </row>
    <row r="609" ht="15.75" customHeight="1">
      <c r="A609" s="1">
        <f t="shared" si="113"/>
        <v>563</v>
      </c>
      <c r="B609" s="19">
        <v>1.1176059105222242</v>
      </c>
      <c r="D609" s="1">
        <f t="shared" si="114"/>
        <v>563</v>
      </c>
      <c r="E609" s="1">
        <v>0.09587500831694729</v>
      </c>
      <c r="G609" s="1">
        <f t="shared" si="115"/>
        <v>563</v>
      </c>
      <c r="H609" s="1">
        <v>0.0</v>
      </c>
      <c r="J609" s="1">
        <f t="shared" si="116"/>
        <v>563</v>
      </c>
      <c r="K609" s="1">
        <v>0.0</v>
      </c>
    </row>
    <row r="610" ht="15.75" customHeight="1">
      <c r="A610" s="1">
        <f t="shared" si="113"/>
        <v>564</v>
      </c>
      <c r="B610" s="19">
        <v>0.7194904093388101</v>
      </c>
      <c r="D610" s="1">
        <f t="shared" si="114"/>
        <v>564</v>
      </c>
      <c r="E610" s="1">
        <v>0.23900426011230402</v>
      </c>
      <c r="G610" s="1">
        <f t="shared" si="115"/>
        <v>564</v>
      </c>
      <c r="H610" s="1">
        <v>1.0</v>
      </c>
      <c r="J610" s="1">
        <f t="shared" si="116"/>
        <v>564</v>
      </c>
      <c r="K610" s="1">
        <v>0.0</v>
      </c>
    </row>
    <row r="611" ht="15.75" customHeight="1">
      <c r="A611" s="1">
        <f t="shared" si="113"/>
        <v>565</v>
      </c>
      <c r="B611" s="19">
        <v>1.0694871031189925</v>
      </c>
      <c r="D611" s="1">
        <f t="shared" si="114"/>
        <v>565</v>
      </c>
      <c r="E611" s="1">
        <v>0.34356743771475184</v>
      </c>
      <c r="G611" s="1">
        <f t="shared" si="115"/>
        <v>565</v>
      </c>
      <c r="H611" s="1">
        <v>0.0</v>
      </c>
      <c r="J611" s="1">
        <f t="shared" si="116"/>
        <v>565</v>
      </c>
      <c r="K611" s="1">
        <v>0.0</v>
      </c>
    </row>
    <row r="612" ht="15.75" customHeight="1">
      <c r="A612" s="1">
        <f t="shared" si="113"/>
        <v>566</v>
      </c>
      <c r="B612" s="19">
        <v>0.9028404711280221</v>
      </c>
      <c r="D612" s="1">
        <f t="shared" si="114"/>
        <v>566</v>
      </c>
      <c r="E612" s="1">
        <v>0.2462864441979286</v>
      </c>
      <c r="G612" s="1">
        <f t="shared" si="115"/>
        <v>566</v>
      </c>
      <c r="H612" s="1">
        <v>0.0</v>
      </c>
      <c r="J612" s="1">
        <f t="shared" si="116"/>
        <v>566</v>
      </c>
      <c r="K612" s="1">
        <v>0.0</v>
      </c>
    </row>
    <row r="613" ht="15.75" customHeight="1">
      <c r="A613" s="1">
        <f t="shared" si="113"/>
        <v>567</v>
      </c>
      <c r="B613" s="19">
        <v>0.772822525279486</v>
      </c>
      <c r="D613" s="1">
        <f t="shared" si="114"/>
        <v>567</v>
      </c>
      <c r="E613" s="1">
        <v>0.14926350629680268</v>
      </c>
      <c r="G613" s="1">
        <f t="shared" si="115"/>
        <v>567</v>
      </c>
      <c r="H613" s="1">
        <v>0.0</v>
      </c>
      <c r="J613" s="1">
        <f t="shared" si="116"/>
        <v>567</v>
      </c>
      <c r="K613" s="1">
        <v>0.0</v>
      </c>
    </row>
    <row r="614" ht="15.75" customHeight="1">
      <c r="A614" s="1">
        <f t="shared" si="113"/>
        <v>568</v>
      </c>
      <c r="B614" s="19">
        <v>0.2967738970457061</v>
      </c>
      <c r="D614" s="1">
        <f t="shared" si="114"/>
        <v>568</v>
      </c>
      <c r="E614" s="1">
        <v>0.2560379849288575</v>
      </c>
      <c r="G614" s="1">
        <f t="shared" si="115"/>
        <v>568</v>
      </c>
      <c r="H614" s="1">
        <v>0.0</v>
      </c>
      <c r="J614" s="1">
        <f t="shared" si="116"/>
        <v>568</v>
      </c>
      <c r="K614" s="1">
        <v>0.0</v>
      </c>
    </row>
    <row r="615" ht="15.75" customHeight="1">
      <c r="A615" s="1">
        <f t="shared" si="113"/>
        <v>569</v>
      </c>
      <c r="B615" s="19">
        <v>0.9440474550504934</v>
      </c>
      <c r="D615" s="1">
        <f t="shared" si="114"/>
        <v>569</v>
      </c>
      <c r="E615" s="1">
        <v>0.24656702397364874</v>
      </c>
      <c r="G615" s="1">
        <f t="shared" si="115"/>
        <v>569</v>
      </c>
      <c r="H615" s="1">
        <v>0.0</v>
      </c>
      <c r="J615" s="1">
        <f t="shared" si="116"/>
        <v>569</v>
      </c>
      <c r="K615" s="1">
        <v>0.0</v>
      </c>
    </row>
    <row r="616" ht="15.75" customHeight="1">
      <c r="A616" s="1">
        <f t="shared" si="113"/>
        <v>570</v>
      </c>
      <c r="B616" s="19">
        <v>0.4179338419655338</v>
      </c>
      <c r="D616" s="1">
        <f t="shared" si="114"/>
        <v>570</v>
      </c>
      <c r="E616" s="1">
        <v>0.32357028554181966</v>
      </c>
      <c r="G616" s="1">
        <f t="shared" si="115"/>
        <v>570</v>
      </c>
      <c r="H616" s="1">
        <v>0.0</v>
      </c>
      <c r="J616" s="1">
        <f t="shared" si="116"/>
        <v>570</v>
      </c>
      <c r="K616" s="1">
        <v>0.0</v>
      </c>
    </row>
    <row r="617" ht="15.75" customHeight="1">
      <c r="A617" s="1">
        <f t="shared" si="113"/>
        <v>571</v>
      </c>
      <c r="B617" s="19">
        <v>1.0429977363403187</v>
      </c>
      <c r="D617" s="1">
        <f t="shared" si="114"/>
        <v>571</v>
      </c>
      <c r="E617" s="1">
        <v>0.28926142572721103</v>
      </c>
      <c r="G617" s="1">
        <f t="shared" si="115"/>
        <v>571</v>
      </c>
      <c r="H617" s="1">
        <v>0.0</v>
      </c>
      <c r="J617" s="1">
        <f t="shared" si="116"/>
        <v>571</v>
      </c>
      <c r="K617" s="1">
        <v>0.0</v>
      </c>
    </row>
    <row r="618" ht="15.75" customHeight="1">
      <c r="A618" s="1">
        <f t="shared" si="113"/>
        <v>572</v>
      </c>
      <c r="B618" s="19">
        <v>0.5094910999633671</v>
      </c>
      <c r="D618" s="1">
        <f t="shared" si="114"/>
        <v>572</v>
      </c>
      <c r="E618" s="1">
        <v>0.28713791601881866</v>
      </c>
      <c r="G618" s="1">
        <f t="shared" si="115"/>
        <v>572</v>
      </c>
      <c r="H618" s="1">
        <v>0.0</v>
      </c>
      <c r="J618" s="1">
        <f t="shared" si="116"/>
        <v>572</v>
      </c>
      <c r="K618" s="1">
        <v>0.0</v>
      </c>
    </row>
    <row r="619" ht="15.75" customHeight="1">
      <c r="A619" s="1">
        <f t="shared" si="113"/>
        <v>573</v>
      </c>
      <c r="B619" s="19">
        <v>0.9488535040381527</v>
      </c>
      <c r="D619" s="1">
        <f t="shared" si="114"/>
        <v>573</v>
      </c>
      <c r="E619" s="1">
        <v>0.17059225698782865</v>
      </c>
      <c r="G619" s="1">
        <f t="shared" si="115"/>
        <v>573</v>
      </c>
      <c r="H619" s="1">
        <v>0.0</v>
      </c>
      <c r="J619" s="1">
        <f t="shared" si="116"/>
        <v>573</v>
      </c>
      <c r="K619" s="1">
        <v>0.0</v>
      </c>
    </row>
    <row r="620" ht="15.75" customHeight="1">
      <c r="A620" s="1">
        <f t="shared" si="113"/>
        <v>574</v>
      </c>
      <c r="B620" s="19">
        <v>1.0050168884022341</v>
      </c>
      <c r="D620" s="1">
        <f t="shared" si="114"/>
        <v>574</v>
      </c>
      <c r="E620" s="1">
        <v>0.3915240947729246</v>
      </c>
      <c r="G620" s="1">
        <f t="shared" si="115"/>
        <v>574</v>
      </c>
      <c r="H620" s="1">
        <v>0.0</v>
      </c>
      <c r="J620" s="1">
        <f t="shared" si="116"/>
        <v>574</v>
      </c>
      <c r="K620" s="1">
        <v>0.0</v>
      </c>
    </row>
    <row r="621" ht="15.75" customHeight="1">
      <c r="A621" s="1">
        <f t="shared" si="113"/>
        <v>575</v>
      </c>
      <c r="B621" s="19">
        <v>0.6458420738916208</v>
      </c>
      <c r="D621" s="1">
        <f t="shared" si="114"/>
        <v>575</v>
      </c>
      <c r="E621" s="1">
        <v>0.12442535327307547</v>
      </c>
      <c r="G621" s="1">
        <f t="shared" si="115"/>
        <v>575</v>
      </c>
      <c r="H621" s="1">
        <v>0.0</v>
      </c>
      <c r="J621" s="1">
        <f t="shared" si="116"/>
        <v>575</v>
      </c>
      <c r="K621" s="1">
        <v>0.0</v>
      </c>
    </row>
    <row r="622" ht="15.75" customHeight="1">
      <c r="A622" s="1">
        <f t="shared" si="113"/>
        <v>576</v>
      </c>
      <c r="B622" s="19">
        <v>0.6915907976768604</v>
      </c>
      <c r="D622" s="1">
        <f t="shared" si="114"/>
        <v>576</v>
      </c>
      <c r="E622" s="1">
        <v>0.31185195895673945</v>
      </c>
      <c r="G622" s="1">
        <f t="shared" si="115"/>
        <v>576</v>
      </c>
      <c r="H622" s="1">
        <v>0.0</v>
      </c>
      <c r="J622" s="1">
        <f t="shared" si="116"/>
        <v>576</v>
      </c>
      <c r="K622" s="1">
        <v>0.0</v>
      </c>
    </row>
    <row r="623" ht="15.75" customHeight="1">
      <c r="A623" s="1">
        <f t="shared" si="113"/>
        <v>577</v>
      </c>
      <c r="B623" s="19">
        <v>0.98516786117173</v>
      </c>
      <c r="D623" s="1">
        <f t="shared" si="114"/>
        <v>577</v>
      </c>
      <c r="E623" s="1">
        <v>0.25031594816274894</v>
      </c>
      <c r="G623" s="1">
        <f t="shared" si="115"/>
        <v>577</v>
      </c>
      <c r="H623" s="1">
        <v>1.0</v>
      </c>
      <c r="J623" s="1">
        <f t="shared" si="116"/>
        <v>577</v>
      </c>
      <c r="K623" s="1">
        <v>0.0</v>
      </c>
    </row>
    <row r="624" ht="15.75" customHeight="1">
      <c r="A624" s="1">
        <f t="shared" si="113"/>
        <v>578</v>
      </c>
      <c r="B624" s="19">
        <v>1.3715599631778088</v>
      </c>
      <c r="D624" s="1">
        <f t="shared" si="114"/>
        <v>578</v>
      </c>
      <c r="E624" s="1">
        <v>0.13665030465637368</v>
      </c>
      <c r="G624" s="1">
        <f t="shared" si="115"/>
        <v>578</v>
      </c>
      <c r="H624" s="1">
        <v>1.0</v>
      </c>
      <c r="J624" s="1">
        <f t="shared" si="116"/>
        <v>578</v>
      </c>
      <c r="K624" s="1">
        <v>0.0</v>
      </c>
    </row>
    <row r="625" ht="15.75" customHeight="1">
      <c r="A625" s="1">
        <f t="shared" si="113"/>
        <v>579</v>
      </c>
      <c r="B625" s="19">
        <v>0.8364141688019655</v>
      </c>
      <c r="D625" s="1">
        <f t="shared" si="114"/>
        <v>579</v>
      </c>
      <c r="E625" s="1">
        <v>0.21355620926012048</v>
      </c>
      <c r="G625" s="1">
        <f t="shared" si="115"/>
        <v>579</v>
      </c>
      <c r="H625" s="1">
        <v>0.0</v>
      </c>
      <c r="J625" s="1">
        <f t="shared" si="116"/>
        <v>579</v>
      </c>
      <c r="K625" s="1">
        <v>0.0</v>
      </c>
    </row>
    <row r="626" ht="15.75" customHeight="1">
      <c r="A626" s="1">
        <f t="shared" si="113"/>
        <v>580</v>
      </c>
      <c r="B626" s="19">
        <v>0.42835852194612534</v>
      </c>
      <c r="D626" s="1">
        <f t="shared" si="114"/>
        <v>580</v>
      </c>
      <c r="E626" s="1">
        <v>0.16867813746349247</v>
      </c>
      <c r="G626" s="1">
        <f t="shared" si="115"/>
        <v>580</v>
      </c>
      <c r="H626" s="1">
        <v>0.0</v>
      </c>
      <c r="J626" s="1">
        <f t="shared" si="116"/>
        <v>580</v>
      </c>
      <c r="K626" s="1">
        <v>0.0</v>
      </c>
    </row>
    <row r="627" ht="15.75" customHeight="1">
      <c r="A627" s="1">
        <f t="shared" si="113"/>
        <v>581</v>
      </c>
      <c r="B627" s="19">
        <v>0.6138875127212362</v>
      </c>
      <c r="D627" s="1">
        <f t="shared" si="114"/>
        <v>581</v>
      </c>
      <c r="E627" s="1">
        <v>0.2397857105781153</v>
      </c>
      <c r="G627" s="1">
        <f t="shared" si="115"/>
        <v>581</v>
      </c>
      <c r="H627" s="1">
        <v>1.0</v>
      </c>
      <c r="J627" s="1">
        <f t="shared" si="116"/>
        <v>581</v>
      </c>
      <c r="K627" s="1">
        <v>0.0</v>
      </c>
    </row>
    <row r="628" ht="15.75" customHeight="1">
      <c r="A628" s="1">
        <f t="shared" si="113"/>
        <v>582</v>
      </c>
      <c r="B628" s="19">
        <v>0.8123615641101573</v>
      </c>
      <c r="D628" s="1">
        <f t="shared" si="114"/>
        <v>582</v>
      </c>
      <c r="E628" s="1">
        <v>0.40389730375295624</v>
      </c>
      <c r="G628" s="1">
        <f t="shared" si="115"/>
        <v>582</v>
      </c>
      <c r="H628" s="1">
        <v>0.0</v>
      </c>
      <c r="J628" s="1">
        <f t="shared" si="116"/>
        <v>582</v>
      </c>
      <c r="K628" s="1">
        <v>0.0</v>
      </c>
    </row>
    <row r="629" ht="15.75" customHeight="1">
      <c r="A629" s="1">
        <f t="shared" si="113"/>
        <v>583</v>
      </c>
      <c r="B629" s="19">
        <v>0.6500117062217464</v>
      </c>
      <c r="D629" s="1">
        <f t="shared" si="114"/>
        <v>583</v>
      </c>
      <c r="E629" s="1">
        <v>0.21740665647399662</v>
      </c>
      <c r="G629" s="1">
        <f t="shared" si="115"/>
        <v>583</v>
      </c>
      <c r="H629" s="1">
        <v>0.0</v>
      </c>
      <c r="J629" s="1">
        <f t="shared" si="116"/>
        <v>583</v>
      </c>
      <c r="K629" s="1">
        <v>0.0</v>
      </c>
    </row>
    <row r="630" ht="15.75" customHeight="1">
      <c r="A630" s="1">
        <f t="shared" si="113"/>
        <v>584</v>
      </c>
      <c r="B630" s="19">
        <v>1.182129351618744</v>
      </c>
      <c r="D630" s="1">
        <f t="shared" si="114"/>
        <v>584</v>
      </c>
      <c r="E630" s="1">
        <v>0.25595924875150394</v>
      </c>
      <c r="G630" s="1">
        <f t="shared" si="115"/>
        <v>584</v>
      </c>
      <c r="H630" s="1">
        <v>0.0</v>
      </c>
      <c r="J630" s="1">
        <f t="shared" si="116"/>
        <v>584</v>
      </c>
      <c r="K630" s="1">
        <v>0.0</v>
      </c>
    </row>
    <row r="631" ht="15.75" customHeight="1">
      <c r="A631" s="1">
        <f t="shared" si="113"/>
        <v>585</v>
      </c>
      <c r="B631" s="19">
        <v>0.5054057520430661</v>
      </c>
      <c r="D631" s="1">
        <f t="shared" si="114"/>
        <v>585</v>
      </c>
      <c r="E631" s="1">
        <v>0.1971111458764714</v>
      </c>
      <c r="G631" s="1">
        <f t="shared" si="115"/>
        <v>585</v>
      </c>
      <c r="H631" s="1">
        <v>1.0</v>
      </c>
      <c r="J631" s="1">
        <f t="shared" si="116"/>
        <v>585</v>
      </c>
      <c r="K631" s="1">
        <v>0.0</v>
      </c>
    </row>
    <row r="632" ht="15.75" customHeight="1">
      <c r="A632" s="1">
        <f t="shared" si="113"/>
        <v>586</v>
      </c>
      <c r="B632" s="19">
        <v>1.203504921973504</v>
      </c>
      <c r="D632" s="1">
        <f t="shared" si="114"/>
        <v>586</v>
      </c>
      <c r="E632" s="1">
        <v>0.40837554039105367</v>
      </c>
      <c r="G632" s="1">
        <f t="shared" si="115"/>
        <v>586</v>
      </c>
      <c r="H632" s="1">
        <v>1.0</v>
      </c>
      <c r="J632" s="1">
        <f t="shared" si="116"/>
        <v>586</v>
      </c>
      <c r="K632" s="1">
        <v>0.0</v>
      </c>
    </row>
    <row r="633" ht="15.75" customHeight="1">
      <c r="A633" s="1">
        <f t="shared" si="113"/>
        <v>587</v>
      </c>
      <c r="B633" s="19">
        <v>0.8392310495157628</v>
      </c>
      <c r="D633" s="1">
        <f t="shared" si="114"/>
        <v>587</v>
      </c>
      <c r="E633" s="1">
        <v>0.28737313702459466</v>
      </c>
      <c r="G633" s="1">
        <f t="shared" si="115"/>
        <v>587</v>
      </c>
      <c r="H633" s="1">
        <v>0.0</v>
      </c>
      <c r="J633" s="1">
        <f t="shared" si="116"/>
        <v>587</v>
      </c>
      <c r="K633" s="1">
        <v>0.0</v>
      </c>
    </row>
    <row r="634" ht="15.75" customHeight="1">
      <c r="A634" s="1">
        <f t="shared" si="113"/>
        <v>588</v>
      </c>
      <c r="B634" s="19">
        <v>0.8903844720588474</v>
      </c>
      <c r="D634" s="1">
        <f t="shared" si="114"/>
        <v>588</v>
      </c>
      <c r="E634" s="1">
        <v>0.2758067257557558</v>
      </c>
      <c r="G634" s="1">
        <f t="shared" si="115"/>
        <v>588</v>
      </c>
      <c r="H634" s="1">
        <v>0.0</v>
      </c>
      <c r="J634" s="1">
        <f t="shared" si="116"/>
        <v>588</v>
      </c>
      <c r="K634" s="1">
        <v>0.0</v>
      </c>
    </row>
    <row r="635" ht="15.75" customHeight="1">
      <c r="A635" s="1">
        <f t="shared" si="113"/>
        <v>589</v>
      </c>
      <c r="B635" s="19">
        <v>0.8126374037616607</v>
      </c>
      <c r="D635" s="1">
        <f t="shared" si="114"/>
        <v>589</v>
      </c>
      <c r="E635" s="1">
        <v>0.2016549567324281</v>
      </c>
      <c r="G635" s="1">
        <f t="shared" si="115"/>
        <v>589</v>
      </c>
      <c r="H635" s="1">
        <v>0.0</v>
      </c>
      <c r="J635" s="1">
        <f t="shared" si="116"/>
        <v>589</v>
      </c>
      <c r="K635" s="1">
        <v>0.0</v>
      </c>
    </row>
    <row r="636" ht="15.75" customHeight="1">
      <c r="A636" s="1">
        <f t="shared" si="113"/>
        <v>590</v>
      </c>
      <c r="B636" s="19">
        <v>1.1456411885500914</v>
      </c>
      <c r="D636" s="1">
        <f t="shared" si="114"/>
        <v>590</v>
      </c>
      <c r="E636" s="1">
        <v>0.13973418648626837</v>
      </c>
      <c r="G636" s="1">
        <f t="shared" si="115"/>
        <v>590</v>
      </c>
      <c r="H636" s="1">
        <v>0.0</v>
      </c>
      <c r="J636" s="1">
        <f t="shared" si="116"/>
        <v>590</v>
      </c>
      <c r="K636" s="1">
        <v>0.0</v>
      </c>
    </row>
    <row r="637" ht="15.75" customHeight="1">
      <c r="A637" s="1">
        <f t="shared" si="113"/>
        <v>591</v>
      </c>
      <c r="B637" s="19">
        <v>0.5741090522331522</v>
      </c>
      <c r="D637" s="1">
        <f t="shared" si="114"/>
        <v>591</v>
      </c>
      <c r="E637" s="1">
        <v>0.26728357372407385</v>
      </c>
      <c r="G637" s="1">
        <f t="shared" si="115"/>
        <v>591</v>
      </c>
      <c r="H637" s="1">
        <v>0.0</v>
      </c>
      <c r="J637" s="1">
        <f t="shared" si="116"/>
        <v>591</v>
      </c>
      <c r="K637" s="1">
        <v>0.0</v>
      </c>
    </row>
    <row r="638" ht="15.75" customHeight="1">
      <c r="A638" s="1">
        <f t="shared" si="113"/>
        <v>592</v>
      </c>
      <c r="B638" s="19">
        <v>0.9734293580065343</v>
      </c>
      <c r="D638" s="1">
        <f t="shared" si="114"/>
        <v>592</v>
      </c>
      <c r="E638" s="1">
        <v>0.2719289637263974</v>
      </c>
      <c r="G638" s="1">
        <f t="shared" si="115"/>
        <v>592</v>
      </c>
      <c r="H638" s="1">
        <v>0.0</v>
      </c>
      <c r="J638" s="1">
        <f t="shared" si="116"/>
        <v>592</v>
      </c>
      <c r="K638" s="1">
        <v>0.0</v>
      </c>
    </row>
    <row r="639" ht="15.75" customHeight="1">
      <c r="A639" s="1">
        <f t="shared" si="113"/>
        <v>593</v>
      </c>
      <c r="B639" s="19">
        <v>0.6789888316841487</v>
      </c>
      <c r="D639" s="1">
        <f t="shared" si="114"/>
        <v>593</v>
      </c>
      <c r="E639" s="1">
        <v>0.13119715905315604</v>
      </c>
      <c r="G639" s="1">
        <f t="shared" si="115"/>
        <v>593</v>
      </c>
      <c r="H639" s="1">
        <v>1.0</v>
      </c>
      <c r="J639" s="1">
        <f t="shared" si="116"/>
        <v>593</v>
      </c>
      <c r="K639" s="1">
        <v>0.0</v>
      </c>
    </row>
    <row r="640" ht="15.75" customHeight="1">
      <c r="A640" s="1">
        <f t="shared" si="113"/>
        <v>594</v>
      </c>
      <c r="B640" s="19">
        <v>0.4726703301264707</v>
      </c>
      <c r="D640" s="1">
        <f t="shared" si="114"/>
        <v>594</v>
      </c>
      <c r="E640" s="1">
        <v>0.2726133004505458</v>
      </c>
      <c r="G640" s="1">
        <f t="shared" si="115"/>
        <v>594</v>
      </c>
      <c r="H640" s="1">
        <v>0.0</v>
      </c>
      <c r="J640" s="1">
        <f t="shared" si="116"/>
        <v>594</v>
      </c>
      <c r="K640" s="1">
        <v>0.0</v>
      </c>
    </row>
    <row r="641" ht="15.75" customHeight="1">
      <c r="A641" s="1">
        <f t="shared" si="113"/>
        <v>595</v>
      </c>
      <c r="B641" s="19">
        <v>1.155097799933551</v>
      </c>
      <c r="D641" s="1">
        <f t="shared" si="114"/>
        <v>595</v>
      </c>
      <c r="E641" s="1">
        <v>0.11601935275844052</v>
      </c>
      <c r="G641" s="1">
        <f t="shared" si="115"/>
        <v>595</v>
      </c>
      <c r="H641" s="1">
        <v>0.0</v>
      </c>
      <c r="J641" s="1">
        <f t="shared" si="116"/>
        <v>595</v>
      </c>
      <c r="K641" s="1">
        <v>0.0</v>
      </c>
    </row>
    <row r="642" ht="15.75" customHeight="1">
      <c r="A642" s="1">
        <f t="shared" si="113"/>
        <v>596</v>
      </c>
      <c r="B642" s="19">
        <v>1.0428986792477444</v>
      </c>
      <c r="D642" s="1">
        <f t="shared" si="114"/>
        <v>596</v>
      </c>
      <c r="E642" s="1">
        <v>0.24294675199871352</v>
      </c>
      <c r="G642" s="1">
        <f t="shared" si="115"/>
        <v>596</v>
      </c>
      <c r="H642" s="1">
        <v>0.0</v>
      </c>
      <c r="J642" s="1">
        <f t="shared" si="116"/>
        <v>596</v>
      </c>
      <c r="K642" s="1">
        <v>0.0</v>
      </c>
    </row>
    <row r="643" ht="15.75" customHeight="1">
      <c r="A643" s="1">
        <f t="shared" si="113"/>
        <v>597</v>
      </c>
      <c r="B643" s="19">
        <v>1.3712365235460156</v>
      </c>
      <c r="D643" s="1">
        <f t="shared" si="114"/>
        <v>597</v>
      </c>
      <c r="E643" s="1">
        <v>0.3059764784241358</v>
      </c>
      <c r="G643" s="1">
        <f t="shared" si="115"/>
        <v>597</v>
      </c>
      <c r="H643" s="1">
        <v>0.0</v>
      </c>
      <c r="J643" s="1">
        <f t="shared" si="116"/>
        <v>597</v>
      </c>
      <c r="K643" s="1">
        <v>0.0</v>
      </c>
    </row>
    <row r="644" ht="15.75" customHeight="1">
      <c r="A644" s="1">
        <f t="shared" si="113"/>
        <v>598</v>
      </c>
      <c r="B644" s="19">
        <v>1.0815095887975712</v>
      </c>
      <c r="D644" s="1">
        <f t="shared" si="114"/>
        <v>598</v>
      </c>
      <c r="E644" s="1">
        <v>0.19366270144557693</v>
      </c>
      <c r="G644" s="1">
        <f t="shared" si="115"/>
        <v>598</v>
      </c>
      <c r="H644" s="1">
        <v>0.0</v>
      </c>
      <c r="J644" s="1">
        <f t="shared" si="116"/>
        <v>598</v>
      </c>
      <c r="K644" s="1">
        <v>0.0</v>
      </c>
    </row>
    <row r="645" ht="15.75" customHeight="1">
      <c r="A645" s="1">
        <f t="shared" si="113"/>
        <v>599</v>
      </c>
      <c r="B645" s="19">
        <v>0.8402792465908149</v>
      </c>
      <c r="D645" s="1">
        <f t="shared" si="114"/>
        <v>599</v>
      </c>
      <c r="E645" s="1">
        <v>0.13106170943537282</v>
      </c>
      <c r="G645" s="1">
        <f t="shared" si="115"/>
        <v>599</v>
      </c>
      <c r="H645" s="1">
        <v>0.0</v>
      </c>
      <c r="J645" s="1">
        <f t="shared" si="116"/>
        <v>599</v>
      </c>
      <c r="K645" s="1">
        <v>0.0</v>
      </c>
    </row>
    <row r="646" ht="15.75" customHeight="1">
      <c r="A646" s="1">
        <f t="shared" si="113"/>
        <v>600</v>
      </c>
      <c r="B646" s="19">
        <v>0.222100433065073</v>
      </c>
      <c r="D646" s="1">
        <f t="shared" si="114"/>
        <v>600</v>
      </c>
      <c r="E646" s="1">
        <v>0.15728852513609992</v>
      </c>
      <c r="G646" s="1">
        <f t="shared" si="115"/>
        <v>600</v>
      </c>
      <c r="H646" s="1">
        <v>0.0</v>
      </c>
      <c r="J646" s="1">
        <f t="shared" si="116"/>
        <v>600</v>
      </c>
      <c r="K646" s="1">
        <v>0.0</v>
      </c>
    </row>
    <row r="647" ht="15.75" customHeight="1">
      <c r="A647" s="1">
        <f t="shared" si="113"/>
        <v>601</v>
      </c>
      <c r="B647" s="19">
        <v>0.31872462359949627</v>
      </c>
      <c r="D647" s="1">
        <f t="shared" si="114"/>
        <v>601</v>
      </c>
      <c r="E647" s="1">
        <v>0.16488242812654463</v>
      </c>
      <c r="G647" s="1">
        <f t="shared" si="115"/>
        <v>601</v>
      </c>
      <c r="H647" s="1">
        <v>0.0</v>
      </c>
      <c r="J647" s="1">
        <f t="shared" si="116"/>
        <v>601</v>
      </c>
      <c r="K647" s="1">
        <v>0.0</v>
      </c>
    </row>
    <row r="648" ht="15.75" customHeight="1">
      <c r="A648" s="1">
        <f t="shared" si="113"/>
        <v>602</v>
      </c>
      <c r="B648" s="19">
        <v>0.9167817672197338</v>
      </c>
      <c r="D648" s="1">
        <f t="shared" si="114"/>
        <v>602</v>
      </c>
      <c r="E648" s="1">
        <v>0.14067372025017788</v>
      </c>
      <c r="G648" s="1">
        <f t="shared" si="115"/>
        <v>602</v>
      </c>
      <c r="H648" s="1">
        <v>1.0</v>
      </c>
      <c r="J648" s="1">
        <f t="shared" si="116"/>
        <v>602</v>
      </c>
      <c r="K648" s="1">
        <v>0.0</v>
      </c>
    </row>
    <row r="649" ht="15.75" customHeight="1">
      <c r="A649" s="1">
        <f t="shared" si="113"/>
        <v>603</v>
      </c>
      <c r="B649" s="19">
        <v>0.9031319100013279</v>
      </c>
      <c r="D649" s="1">
        <f t="shared" si="114"/>
        <v>603</v>
      </c>
      <c r="E649" s="1">
        <v>0.2920578977519056</v>
      </c>
      <c r="G649" s="1">
        <f t="shared" si="115"/>
        <v>603</v>
      </c>
      <c r="H649" s="1">
        <v>0.0</v>
      </c>
      <c r="J649" s="1">
        <f t="shared" si="116"/>
        <v>603</v>
      </c>
      <c r="K649" s="1">
        <v>1.0</v>
      </c>
    </row>
    <row r="650" ht="15.75" customHeight="1">
      <c r="A650" s="1">
        <f t="shared" si="113"/>
        <v>604</v>
      </c>
      <c r="B650" s="19">
        <v>0.8174428052156463</v>
      </c>
      <c r="D650" s="1">
        <f t="shared" si="114"/>
        <v>604</v>
      </c>
      <c r="E650" s="1">
        <v>0.12277333298477715</v>
      </c>
      <c r="G650" s="1">
        <f t="shared" si="115"/>
        <v>604</v>
      </c>
      <c r="H650" s="1">
        <v>0.0</v>
      </c>
      <c r="J650" s="1">
        <f t="shared" si="116"/>
        <v>604</v>
      </c>
      <c r="K650" s="1">
        <v>0.0</v>
      </c>
    </row>
    <row r="651" ht="15.75" customHeight="1">
      <c r="A651" s="1">
        <f t="shared" si="113"/>
        <v>605</v>
      </c>
      <c r="B651" s="19">
        <v>1.0475654979116753</v>
      </c>
      <c r="D651" s="1">
        <f t="shared" si="114"/>
        <v>605</v>
      </c>
      <c r="E651" s="1">
        <v>0.28122417848823783</v>
      </c>
      <c r="G651" s="1">
        <f t="shared" si="115"/>
        <v>605</v>
      </c>
      <c r="H651" s="1">
        <v>1.0</v>
      </c>
      <c r="J651" s="1">
        <f t="shared" si="116"/>
        <v>605</v>
      </c>
      <c r="K651" s="1">
        <v>0.0</v>
      </c>
    </row>
    <row r="652" ht="15.75" customHeight="1">
      <c r="A652" s="1">
        <f t="shared" si="113"/>
        <v>606</v>
      </c>
      <c r="B652" s="19">
        <v>0.8037972547356591</v>
      </c>
      <c r="D652" s="1">
        <f t="shared" si="114"/>
        <v>606</v>
      </c>
      <c r="E652" s="1">
        <v>0.32219848599823486</v>
      </c>
      <c r="G652" s="1">
        <f t="shared" si="115"/>
        <v>606</v>
      </c>
      <c r="H652" s="1">
        <v>0.0</v>
      </c>
      <c r="J652" s="1">
        <f t="shared" si="116"/>
        <v>606</v>
      </c>
      <c r="K652" s="1">
        <v>0.0</v>
      </c>
    </row>
    <row r="653" ht="15.75" customHeight="1">
      <c r="A653" s="1">
        <f t="shared" si="113"/>
        <v>607</v>
      </c>
      <c r="B653" s="19">
        <v>1.0279388970319585</v>
      </c>
      <c r="D653" s="1">
        <f t="shared" si="114"/>
        <v>607</v>
      </c>
      <c r="E653" s="1">
        <v>0.3451966195735186</v>
      </c>
      <c r="G653" s="1">
        <f t="shared" si="115"/>
        <v>607</v>
      </c>
      <c r="H653" s="1">
        <v>0.0</v>
      </c>
      <c r="J653" s="1">
        <f t="shared" si="116"/>
        <v>607</v>
      </c>
      <c r="K653" s="1">
        <v>0.0</v>
      </c>
    </row>
    <row r="654" ht="15.75" customHeight="1">
      <c r="A654" s="1">
        <f t="shared" si="113"/>
        <v>608</v>
      </c>
      <c r="B654" s="19">
        <v>1.5144850833454035</v>
      </c>
      <c r="D654" s="1">
        <f t="shared" si="114"/>
        <v>608</v>
      </c>
      <c r="E654" s="1">
        <v>0.3392247240576577</v>
      </c>
      <c r="G654" s="1">
        <f t="shared" si="115"/>
        <v>608</v>
      </c>
      <c r="H654" s="1">
        <v>1.0</v>
      </c>
      <c r="J654" s="1">
        <f t="shared" si="116"/>
        <v>608</v>
      </c>
      <c r="K654" s="1">
        <v>0.0</v>
      </c>
    </row>
    <row r="655" ht="15.75" customHeight="1">
      <c r="A655" s="1">
        <f t="shared" si="113"/>
        <v>609</v>
      </c>
      <c r="B655" s="19">
        <v>1.4792136342746225</v>
      </c>
      <c r="D655" s="1">
        <f t="shared" si="114"/>
        <v>609</v>
      </c>
      <c r="E655" s="1">
        <v>0.28343466861806493</v>
      </c>
      <c r="G655" s="1">
        <f t="shared" si="115"/>
        <v>609</v>
      </c>
      <c r="H655" s="1">
        <v>0.0</v>
      </c>
      <c r="J655" s="1">
        <f t="shared" si="116"/>
        <v>609</v>
      </c>
      <c r="K655" s="1">
        <v>0.0</v>
      </c>
    </row>
    <row r="656" ht="15.75" customHeight="1">
      <c r="A656" s="1">
        <f t="shared" si="113"/>
        <v>610</v>
      </c>
      <c r="B656" s="19">
        <v>0.7860542861768214</v>
      </c>
      <c r="D656" s="1">
        <f t="shared" si="114"/>
        <v>610</v>
      </c>
      <c r="E656" s="1">
        <v>0.07179551893584163</v>
      </c>
      <c r="G656" s="1">
        <f t="shared" si="115"/>
        <v>610</v>
      </c>
      <c r="H656" s="1">
        <v>0.0</v>
      </c>
      <c r="J656" s="1">
        <f t="shared" si="116"/>
        <v>610</v>
      </c>
      <c r="K656" s="1">
        <v>0.0</v>
      </c>
    </row>
    <row r="657" ht="15.75" customHeight="1">
      <c r="A657" s="1">
        <f t="shared" si="113"/>
        <v>611</v>
      </c>
      <c r="B657" s="19">
        <v>0.4588092096669333</v>
      </c>
      <c r="D657" s="1">
        <f t="shared" si="114"/>
        <v>611</v>
      </c>
      <c r="E657" s="1">
        <v>0.18930181638435312</v>
      </c>
      <c r="G657" s="1">
        <f t="shared" si="115"/>
        <v>611</v>
      </c>
      <c r="H657" s="1">
        <v>1.0</v>
      </c>
      <c r="J657" s="1">
        <f t="shared" si="116"/>
        <v>611</v>
      </c>
      <c r="K657" s="1">
        <v>0.0</v>
      </c>
    </row>
    <row r="658" ht="15.75" customHeight="1">
      <c r="A658" s="1">
        <f t="shared" si="113"/>
        <v>612</v>
      </c>
      <c r="B658" s="19">
        <v>0.5815873539882905</v>
      </c>
      <c r="D658" s="1">
        <f t="shared" si="114"/>
        <v>612</v>
      </c>
      <c r="E658" s="1">
        <v>0.10073244907586812</v>
      </c>
      <c r="G658" s="1">
        <f t="shared" si="115"/>
        <v>612</v>
      </c>
      <c r="H658" s="1">
        <v>1.0</v>
      </c>
      <c r="J658" s="1">
        <f t="shared" si="116"/>
        <v>612</v>
      </c>
      <c r="K658" s="1">
        <v>0.0</v>
      </c>
    </row>
    <row r="659" ht="15.75" customHeight="1">
      <c r="A659" s="1">
        <f t="shared" si="113"/>
        <v>613</v>
      </c>
      <c r="B659" s="19">
        <v>0.3542457980387104</v>
      </c>
      <c r="D659" s="1">
        <f t="shared" si="114"/>
        <v>613</v>
      </c>
      <c r="E659" s="1">
        <v>0.24823264410207696</v>
      </c>
      <c r="G659" s="1">
        <f t="shared" si="115"/>
        <v>613</v>
      </c>
      <c r="H659" s="1">
        <v>1.0</v>
      </c>
      <c r="J659" s="1">
        <f t="shared" si="116"/>
        <v>613</v>
      </c>
      <c r="K659" s="1">
        <v>0.0</v>
      </c>
    </row>
    <row r="660" ht="15.75" customHeight="1">
      <c r="A660" s="1">
        <f t="shared" si="113"/>
        <v>614</v>
      </c>
      <c r="B660" s="19">
        <v>0.5318174424741309</v>
      </c>
      <c r="D660" s="1">
        <f t="shared" si="114"/>
        <v>614</v>
      </c>
      <c r="E660" s="1">
        <v>0.3458163269024206</v>
      </c>
      <c r="G660" s="1">
        <f t="shared" si="115"/>
        <v>614</v>
      </c>
      <c r="H660" s="1">
        <v>0.0</v>
      </c>
      <c r="J660" s="1">
        <f t="shared" si="116"/>
        <v>614</v>
      </c>
      <c r="K660" s="1">
        <v>0.0</v>
      </c>
    </row>
    <row r="661" ht="15.75" customHeight="1">
      <c r="A661" s="1">
        <f t="shared" si="113"/>
        <v>615</v>
      </c>
      <c r="B661" s="19">
        <v>1.3545743402006596</v>
      </c>
      <c r="D661" s="1">
        <f t="shared" si="114"/>
        <v>615</v>
      </c>
      <c r="E661" s="1">
        <v>0.18497025397843625</v>
      </c>
      <c r="G661" s="1">
        <f t="shared" si="115"/>
        <v>615</v>
      </c>
      <c r="H661" s="1">
        <v>0.0</v>
      </c>
      <c r="J661" s="1">
        <f t="shared" si="116"/>
        <v>615</v>
      </c>
      <c r="K661" s="1">
        <v>0.0</v>
      </c>
    </row>
    <row r="662" ht="15.75" customHeight="1">
      <c r="A662" s="1">
        <f t="shared" si="113"/>
        <v>616</v>
      </c>
      <c r="B662" s="19">
        <v>1.0733179891662585</v>
      </c>
      <c r="D662" s="1">
        <f t="shared" si="114"/>
        <v>616</v>
      </c>
      <c r="E662" s="1">
        <v>0.17210093619384637</v>
      </c>
      <c r="G662" s="1">
        <f t="shared" si="115"/>
        <v>616</v>
      </c>
      <c r="H662" s="1">
        <v>0.0</v>
      </c>
      <c r="J662" s="1">
        <f t="shared" si="116"/>
        <v>616</v>
      </c>
      <c r="K662" s="1">
        <v>0.0</v>
      </c>
    </row>
    <row r="663" ht="15.75" customHeight="1">
      <c r="A663" s="1">
        <f t="shared" si="113"/>
        <v>617</v>
      </c>
      <c r="B663" s="19">
        <v>0.9348699616626638</v>
      </c>
      <c r="D663" s="1">
        <f t="shared" si="114"/>
        <v>617</v>
      </c>
      <c r="E663" s="1">
        <v>0.12590797005701268</v>
      </c>
      <c r="G663" s="1">
        <f t="shared" si="115"/>
        <v>617</v>
      </c>
      <c r="H663" s="1">
        <v>0.0</v>
      </c>
      <c r="J663" s="1">
        <f t="shared" si="116"/>
        <v>617</v>
      </c>
      <c r="K663" s="1">
        <v>0.0</v>
      </c>
    </row>
    <row r="664" ht="15.75" customHeight="1">
      <c r="A664" s="1">
        <f t="shared" si="113"/>
        <v>618</v>
      </c>
      <c r="B664" s="19">
        <v>1.0820157231000775</v>
      </c>
      <c r="D664" s="1">
        <f t="shared" si="114"/>
        <v>618</v>
      </c>
      <c r="E664" s="1">
        <v>0.19080753655824842</v>
      </c>
      <c r="G664" s="1">
        <f t="shared" si="115"/>
        <v>618</v>
      </c>
      <c r="H664" s="1">
        <v>0.0</v>
      </c>
      <c r="J664" s="1">
        <f t="shared" si="116"/>
        <v>618</v>
      </c>
      <c r="K664" s="1">
        <v>0.0</v>
      </c>
    </row>
    <row r="665" ht="15.75" customHeight="1">
      <c r="A665" s="1">
        <f t="shared" si="113"/>
        <v>619</v>
      </c>
      <c r="B665" s="19">
        <v>0.5018037615072555</v>
      </c>
      <c r="D665" s="1">
        <f t="shared" si="114"/>
        <v>619</v>
      </c>
      <c r="E665" s="1">
        <v>0.06846265728210052</v>
      </c>
      <c r="G665" s="1">
        <f t="shared" si="115"/>
        <v>619</v>
      </c>
      <c r="H665" s="1">
        <v>0.0</v>
      </c>
      <c r="J665" s="1">
        <f t="shared" si="116"/>
        <v>619</v>
      </c>
      <c r="K665" s="1">
        <v>0.0</v>
      </c>
    </row>
    <row r="666" ht="15.75" customHeight="1">
      <c r="A666" s="1">
        <f t="shared" si="113"/>
        <v>620</v>
      </c>
      <c r="B666" s="19">
        <v>0.10216287096464027</v>
      </c>
      <c r="D666" s="1">
        <f t="shared" si="114"/>
        <v>620</v>
      </c>
      <c r="E666" s="1">
        <v>0.2893693340748892</v>
      </c>
      <c r="G666" s="1">
        <f t="shared" si="115"/>
        <v>620</v>
      </c>
      <c r="H666" s="1">
        <v>0.0</v>
      </c>
      <c r="J666" s="1">
        <f t="shared" si="116"/>
        <v>620</v>
      </c>
      <c r="K666" s="1">
        <v>0.0</v>
      </c>
    </row>
    <row r="667" ht="15.75" customHeight="1">
      <c r="A667" s="1">
        <f t="shared" si="113"/>
        <v>621</v>
      </c>
      <c r="B667" s="19">
        <v>0.9975487834817536</v>
      </c>
      <c r="D667" s="1">
        <f t="shared" si="114"/>
        <v>621</v>
      </c>
      <c r="E667" s="1">
        <v>0.14076657742504467</v>
      </c>
      <c r="G667" s="1">
        <f t="shared" si="115"/>
        <v>621</v>
      </c>
      <c r="H667" s="1">
        <v>0.0</v>
      </c>
      <c r="J667" s="1">
        <f t="shared" si="116"/>
        <v>621</v>
      </c>
      <c r="K667" s="1">
        <v>0.0</v>
      </c>
    </row>
    <row r="668" ht="15.75" customHeight="1">
      <c r="A668" s="1">
        <f t="shared" si="113"/>
        <v>622</v>
      </c>
      <c r="B668" s="19">
        <v>0.9825869615549656</v>
      </c>
      <c r="D668" s="1">
        <f t="shared" si="114"/>
        <v>622</v>
      </c>
      <c r="E668" s="1">
        <v>0.18406791464658623</v>
      </c>
      <c r="G668" s="1">
        <f t="shared" si="115"/>
        <v>622</v>
      </c>
      <c r="H668" s="1">
        <v>1.0</v>
      </c>
      <c r="J668" s="1">
        <f t="shared" si="116"/>
        <v>622</v>
      </c>
      <c r="K668" s="1">
        <v>0.0</v>
      </c>
    </row>
    <row r="669" ht="15.75" customHeight="1">
      <c r="A669" s="1">
        <f t="shared" si="113"/>
        <v>623</v>
      </c>
      <c r="B669" s="19">
        <v>0.4800079576043299</v>
      </c>
      <c r="D669" s="1">
        <f t="shared" si="114"/>
        <v>623</v>
      </c>
      <c r="E669" s="1">
        <v>0.2427418788463149</v>
      </c>
      <c r="G669" s="1">
        <f t="shared" si="115"/>
        <v>623</v>
      </c>
      <c r="H669" s="1">
        <v>0.0</v>
      </c>
      <c r="J669" s="1">
        <f t="shared" si="116"/>
        <v>623</v>
      </c>
      <c r="K669" s="1">
        <v>0.0</v>
      </c>
    </row>
    <row r="670" ht="15.75" customHeight="1">
      <c r="A670" s="1">
        <f t="shared" si="113"/>
        <v>624</v>
      </c>
      <c r="B670" s="19">
        <v>0.7419618343836129</v>
      </c>
      <c r="D670" s="1">
        <f t="shared" si="114"/>
        <v>624</v>
      </c>
      <c r="E670" s="1">
        <v>0.13756052987966927</v>
      </c>
      <c r="G670" s="1">
        <f t="shared" si="115"/>
        <v>624</v>
      </c>
      <c r="H670" s="1">
        <v>0.0</v>
      </c>
      <c r="J670" s="1">
        <f t="shared" si="116"/>
        <v>624</v>
      </c>
      <c r="K670" s="1">
        <v>0.0</v>
      </c>
    </row>
    <row r="671" ht="15.75" customHeight="1">
      <c r="A671" s="1">
        <f t="shared" si="113"/>
        <v>625</v>
      </c>
      <c r="B671" s="19">
        <v>0.8413156190184583</v>
      </c>
      <c r="D671" s="1">
        <f t="shared" si="114"/>
        <v>625</v>
      </c>
      <c r="E671" s="1">
        <v>0.13807438295020386</v>
      </c>
      <c r="G671" s="1">
        <f t="shared" si="115"/>
        <v>625</v>
      </c>
      <c r="H671" s="1">
        <v>0.0</v>
      </c>
      <c r="J671" s="1">
        <f t="shared" si="116"/>
        <v>625</v>
      </c>
      <c r="K671" s="1">
        <v>0.0</v>
      </c>
    </row>
    <row r="672" ht="15.75" customHeight="1">
      <c r="A672" s="1">
        <f t="shared" si="113"/>
        <v>626</v>
      </c>
      <c r="B672" s="19">
        <v>1.358821218690624</v>
      </c>
      <c r="D672" s="1">
        <f t="shared" si="114"/>
        <v>626</v>
      </c>
      <c r="E672" s="1">
        <v>0.45799974170471175</v>
      </c>
      <c r="G672" s="1">
        <f t="shared" si="115"/>
        <v>626</v>
      </c>
      <c r="H672" s="1">
        <v>1.0</v>
      </c>
      <c r="J672" s="1">
        <f t="shared" si="116"/>
        <v>626</v>
      </c>
      <c r="K672" s="1">
        <v>0.0</v>
      </c>
    </row>
    <row r="673" ht="15.75" customHeight="1">
      <c r="A673" s="1">
        <f t="shared" si="113"/>
        <v>627</v>
      </c>
      <c r="B673" s="19">
        <v>0.5568050771627584</v>
      </c>
      <c r="D673" s="1">
        <f t="shared" si="114"/>
        <v>627</v>
      </c>
      <c r="E673" s="1">
        <v>0.3086590239466565</v>
      </c>
      <c r="G673" s="1">
        <f t="shared" si="115"/>
        <v>627</v>
      </c>
      <c r="H673" s="1">
        <v>0.0</v>
      </c>
      <c r="J673" s="1">
        <f t="shared" si="116"/>
        <v>627</v>
      </c>
      <c r="K673" s="1">
        <v>0.0</v>
      </c>
    </row>
    <row r="674" ht="15.75" customHeight="1">
      <c r="A674" s="1">
        <f t="shared" si="113"/>
        <v>628</v>
      </c>
      <c r="B674" s="19">
        <v>0.4029014294068394</v>
      </c>
      <c r="D674" s="1">
        <f t="shared" si="114"/>
        <v>628</v>
      </c>
      <c r="E674" s="1">
        <v>0.2926795823147553</v>
      </c>
      <c r="G674" s="1">
        <f t="shared" si="115"/>
        <v>628</v>
      </c>
      <c r="H674" s="1">
        <v>0.0</v>
      </c>
      <c r="J674" s="1">
        <f t="shared" si="116"/>
        <v>628</v>
      </c>
      <c r="K674" s="1">
        <v>0.0</v>
      </c>
    </row>
    <row r="675" ht="15.75" customHeight="1">
      <c r="A675" s="1">
        <f t="shared" si="113"/>
        <v>629</v>
      </c>
      <c r="B675" s="19">
        <v>1.0547515362991535</v>
      </c>
      <c r="D675" s="1">
        <f t="shared" si="114"/>
        <v>629</v>
      </c>
      <c r="E675" s="1">
        <v>0.3347228047898384</v>
      </c>
      <c r="G675" s="1">
        <f t="shared" si="115"/>
        <v>629</v>
      </c>
      <c r="H675" s="1">
        <v>0.0</v>
      </c>
      <c r="J675" s="1">
        <f t="shared" si="116"/>
        <v>629</v>
      </c>
      <c r="K675" s="1">
        <v>0.0</v>
      </c>
    </row>
    <row r="676" ht="15.75" customHeight="1">
      <c r="A676" s="1">
        <f t="shared" si="113"/>
        <v>630</v>
      </c>
      <c r="B676" s="19">
        <v>1.1091296548769962</v>
      </c>
      <c r="D676" s="1">
        <f t="shared" si="114"/>
        <v>630</v>
      </c>
      <c r="E676" s="1">
        <v>0.21763196946259383</v>
      </c>
      <c r="G676" s="1">
        <f t="shared" si="115"/>
        <v>630</v>
      </c>
      <c r="H676" s="1">
        <v>0.0</v>
      </c>
      <c r="J676" s="1">
        <f t="shared" si="116"/>
        <v>630</v>
      </c>
      <c r="K676" s="1">
        <v>0.0</v>
      </c>
    </row>
    <row r="677" ht="15.75" customHeight="1">
      <c r="A677" s="1">
        <f t="shared" si="113"/>
        <v>631</v>
      </c>
      <c r="B677" s="19">
        <v>0.7029069120784568</v>
      </c>
      <c r="D677" s="1">
        <f t="shared" si="114"/>
        <v>631</v>
      </c>
      <c r="E677" s="1">
        <v>0.38199621527004024</v>
      </c>
      <c r="G677" s="1">
        <f t="shared" si="115"/>
        <v>631</v>
      </c>
      <c r="H677" s="1">
        <v>1.0</v>
      </c>
      <c r="J677" s="1">
        <f t="shared" si="116"/>
        <v>631</v>
      </c>
      <c r="K677" s="1">
        <v>0.0</v>
      </c>
    </row>
    <row r="678" ht="15.75" customHeight="1">
      <c r="A678" s="1">
        <f t="shared" si="113"/>
        <v>632</v>
      </c>
      <c r="B678" s="19">
        <v>1.274436722371764</v>
      </c>
      <c r="D678" s="1">
        <f t="shared" si="114"/>
        <v>632</v>
      </c>
      <c r="E678" s="1">
        <v>0.41576783769256526</v>
      </c>
      <c r="G678" s="1">
        <f t="shared" si="115"/>
        <v>632</v>
      </c>
      <c r="H678" s="1">
        <v>0.0</v>
      </c>
      <c r="J678" s="1">
        <f t="shared" si="116"/>
        <v>632</v>
      </c>
      <c r="K678" s="1">
        <v>0.0</v>
      </c>
    </row>
    <row r="679" ht="15.75" customHeight="1">
      <c r="A679" s="1">
        <f t="shared" si="113"/>
        <v>633</v>
      </c>
      <c r="B679" s="19">
        <v>0.4054361787893718</v>
      </c>
      <c r="D679" s="1">
        <f t="shared" si="114"/>
        <v>633</v>
      </c>
      <c r="E679" s="1">
        <v>0.1116972239444052</v>
      </c>
      <c r="G679" s="1">
        <f t="shared" si="115"/>
        <v>633</v>
      </c>
      <c r="H679" s="1">
        <v>1.0</v>
      </c>
      <c r="J679" s="1">
        <f t="shared" si="116"/>
        <v>633</v>
      </c>
      <c r="K679" s="1">
        <v>0.0</v>
      </c>
    </row>
    <row r="680" ht="15.75" customHeight="1">
      <c r="A680" s="1">
        <f t="shared" si="113"/>
        <v>634</v>
      </c>
      <c r="B680" s="19">
        <v>0.9117203781113673</v>
      </c>
      <c r="D680" s="1">
        <f t="shared" si="114"/>
        <v>634</v>
      </c>
      <c r="E680" s="1">
        <v>0.37404030943216293</v>
      </c>
      <c r="G680" s="1">
        <f t="shared" si="115"/>
        <v>634</v>
      </c>
      <c r="H680" s="1">
        <v>0.0</v>
      </c>
      <c r="J680" s="1">
        <f t="shared" si="116"/>
        <v>634</v>
      </c>
      <c r="K680" s="1">
        <v>0.0</v>
      </c>
    </row>
    <row r="681" ht="15.75" customHeight="1">
      <c r="A681" s="1">
        <f t="shared" si="113"/>
        <v>635</v>
      </c>
      <c r="B681" s="19">
        <v>0.5243985973752562</v>
      </c>
      <c r="D681" s="1">
        <f t="shared" si="114"/>
        <v>635</v>
      </c>
      <c r="E681" s="1">
        <v>0.09987273917173087</v>
      </c>
      <c r="G681" s="1">
        <f t="shared" si="115"/>
        <v>635</v>
      </c>
      <c r="H681" s="1">
        <v>0.0</v>
      </c>
      <c r="J681" s="1">
        <f t="shared" si="116"/>
        <v>635</v>
      </c>
      <c r="K681" s="1">
        <v>0.0</v>
      </c>
    </row>
    <row r="682" ht="15.75" customHeight="1">
      <c r="A682" s="1">
        <f t="shared" si="113"/>
        <v>636</v>
      </c>
      <c r="B682" s="19">
        <v>0.7005976628435683</v>
      </c>
      <c r="D682" s="1">
        <f t="shared" si="114"/>
        <v>636</v>
      </c>
      <c r="E682" s="1">
        <v>0.19773042989298756</v>
      </c>
      <c r="G682" s="1">
        <f t="shared" si="115"/>
        <v>636</v>
      </c>
      <c r="H682" s="1">
        <v>0.0</v>
      </c>
      <c r="J682" s="1">
        <f t="shared" si="116"/>
        <v>636</v>
      </c>
      <c r="K682" s="1">
        <v>0.0</v>
      </c>
    </row>
    <row r="683" ht="15.75" customHeight="1">
      <c r="A683" s="1">
        <f t="shared" si="113"/>
        <v>637</v>
      </c>
      <c r="B683" s="19">
        <v>0.4571794447747924</v>
      </c>
      <c r="D683" s="1">
        <f t="shared" si="114"/>
        <v>637</v>
      </c>
      <c r="E683" s="1">
        <v>0.4139303885835063</v>
      </c>
      <c r="G683" s="1">
        <f t="shared" si="115"/>
        <v>637</v>
      </c>
      <c r="H683" s="1">
        <v>0.0</v>
      </c>
      <c r="J683" s="1">
        <f t="shared" si="116"/>
        <v>637</v>
      </c>
      <c r="K683" s="1">
        <v>0.0</v>
      </c>
    </row>
    <row r="684" ht="15.75" customHeight="1">
      <c r="A684" s="1">
        <f t="shared" si="113"/>
        <v>638</v>
      </c>
      <c r="B684" s="19">
        <v>0.787986188320608</v>
      </c>
      <c r="D684" s="1">
        <f t="shared" si="114"/>
        <v>638</v>
      </c>
      <c r="E684" s="1">
        <v>0.1318573837949626</v>
      </c>
      <c r="G684" s="1">
        <f t="shared" si="115"/>
        <v>638</v>
      </c>
      <c r="H684" s="1">
        <v>1.0</v>
      </c>
      <c r="J684" s="1">
        <f t="shared" si="116"/>
        <v>638</v>
      </c>
      <c r="K684" s="1">
        <v>0.0</v>
      </c>
    </row>
    <row r="685" ht="15.75" customHeight="1">
      <c r="A685" s="1">
        <f t="shared" si="113"/>
        <v>639</v>
      </c>
      <c r="B685" s="19">
        <v>0.6986153624010826</v>
      </c>
      <c r="D685" s="1">
        <f t="shared" si="114"/>
        <v>639</v>
      </c>
      <c r="E685" s="1">
        <v>0.2196817321830275</v>
      </c>
      <c r="G685" s="1">
        <f t="shared" si="115"/>
        <v>639</v>
      </c>
      <c r="H685" s="1">
        <v>0.0</v>
      </c>
      <c r="J685" s="1">
        <f t="shared" si="116"/>
        <v>639</v>
      </c>
      <c r="K685" s="1">
        <v>0.0</v>
      </c>
    </row>
    <row r="686" ht="15.75" customHeight="1">
      <c r="A686" s="1">
        <f t="shared" si="113"/>
        <v>640</v>
      </c>
      <c r="B686" s="19">
        <v>0.4813333585689776</v>
      </c>
      <c r="D686" s="1">
        <f t="shared" si="114"/>
        <v>640</v>
      </c>
      <c r="E686" s="1">
        <v>0.2727561263137332</v>
      </c>
      <c r="G686" s="1">
        <f t="shared" si="115"/>
        <v>640</v>
      </c>
      <c r="H686" s="1">
        <v>0.0</v>
      </c>
      <c r="J686" s="1">
        <f t="shared" si="116"/>
        <v>640</v>
      </c>
      <c r="K686" s="1">
        <v>0.0</v>
      </c>
    </row>
    <row r="687" ht="15.75" customHeight="1">
      <c r="A687" s="1">
        <f t="shared" si="113"/>
        <v>641</v>
      </c>
      <c r="B687" s="19">
        <v>0.11117157215308393</v>
      </c>
      <c r="D687" s="1">
        <f t="shared" si="114"/>
        <v>641</v>
      </c>
      <c r="E687" s="1">
        <v>0.36313146078317227</v>
      </c>
      <c r="G687" s="1">
        <f t="shared" si="115"/>
        <v>641</v>
      </c>
      <c r="H687" s="1">
        <v>0.0</v>
      </c>
      <c r="J687" s="1">
        <f t="shared" si="116"/>
        <v>641</v>
      </c>
      <c r="K687" s="1">
        <v>0.0</v>
      </c>
    </row>
    <row r="688" ht="15.75" customHeight="1">
      <c r="A688" s="1">
        <f t="shared" si="113"/>
        <v>642</v>
      </c>
      <c r="B688" s="19">
        <v>0.8321653898485651</v>
      </c>
      <c r="D688" s="1">
        <f t="shared" si="114"/>
        <v>642</v>
      </c>
      <c r="E688" s="1">
        <v>0.23850018342721568</v>
      </c>
      <c r="G688" s="1">
        <f t="shared" si="115"/>
        <v>642</v>
      </c>
      <c r="H688" s="1">
        <v>1.0</v>
      </c>
      <c r="J688" s="1">
        <f t="shared" si="116"/>
        <v>642</v>
      </c>
      <c r="K688" s="1">
        <v>0.0</v>
      </c>
    </row>
    <row r="689" ht="15.75" customHeight="1">
      <c r="A689" s="1">
        <f t="shared" si="113"/>
        <v>643</v>
      </c>
      <c r="B689" s="19">
        <v>0.76121360018964</v>
      </c>
      <c r="D689" s="1">
        <f t="shared" si="114"/>
        <v>643</v>
      </c>
      <c r="E689" s="1">
        <v>0.27934396866662015</v>
      </c>
      <c r="G689" s="1">
        <f t="shared" si="115"/>
        <v>643</v>
      </c>
      <c r="H689" s="1">
        <v>0.0</v>
      </c>
      <c r="J689" s="1">
        <f t="shared" si="116"/>
        <v>643</v>
      </c>
      <c r="K689" s="1">
        <v>0.0</v>
      </c>
    </row>
    <row r="690" ht="15.75" customHeight="1">
      <c r="A690" s="1">
        <f t="shared" si="113"/>
        <v>644</v>
      </c>
      <c r="B690" s="19">
        <v>1.3683654211388823</v>
      </c>
      <c r="D690" s="1">
        <f t="shared" si="114"/>
        <v>644</v>
      </c>
      <c r="E690" s="1">
        <v>0.4761742182560935</v>
      </c>
      <c r="G690" s="1">
        <f t="shared" si="115"/>
        <v>644</v>
      </c>
      <c r="H690" s="1">
        <v>0.0</v>
      </c>
      <c r="J690" s="1">
        <f t="shared" si="116"/>
        <v>644</v>
      </c>
      <c r="K690" s="1">
        <v>0.0</v>
      </c>
    </row>
    <row r="691" ht="15.75" customHeight="1">
      <c r="A691" s="1">
        <f t="shared" si="113"/>
        <v>645</v>
      </c>
      <c r="B691" s="19">
        <v>1.3117264665113013</v>
      </c>
      <c r="D691" s="1">
        <f t="shared" si="114"/>
        <v>645</v>
      </c>
      <c r="E691" s="1">
        <v>0.1311223498100369</v>
      </c>
      <c r="G691" s="1">
        <f t="shared" si="115"/>
        <v>645</v>
      </c>
      <c r="H691" s="1">
        <v>0.0</v>
      </c>
      <c r="J691" s="1">
        <f t="shared" si="116"/>
        <v>645</v>
      </c>
      <c r="K691" s="1">
        <v>0.0</v>
      </c>
    </row>
    <row r="692" ht="15.75" customHeight="1">
      <c r="A692" s="1">
        <f t="shared" si="113"/>
        <v>646</v>
      </c>
      <c r="B692" s="19">
        <v>0.45381483918016857</v>
      </c>
      <c r="D692" s="1">
        <f t="shared" si="114"/>
        <v>646</v>
      </c>
      <c r="E692" s="1">
        <v>0.1539627607933027</v>
      </c>
      <c r="G692" s="1">
        <f t="shared" si="115"/>
        <v>646</v>
      </c>
      <c r="H692" s="1">
        <v>0.0</v>
      </c>
      <c r="J692" s="1">
        <f t="shared" si="116"/>
        <v>646</v>
      </c>
      <c r="K692" s="1">
        <v>0.0</v>
      </c>
    </row>
    <row r="693" ht="15.75" customHeight="1">
      <c r="A693" s="1">
        <f t="shared" si="113"/>
        <v>647</v>
      </c>
      <c r="B693" s="19">
        <v>0.2782172176204113</v>
      </c>
      <c r="D693" s="1">
        <f t="shared" si="114"/>
        <v>647</v>
      </c>
      <c r="E693" s="1">
        <v>0.2277946449391614</v>
      </c>
      <c r="G693" s="1">
        <f t="shared" si="115"/>
        <v>647</v>
      </c>
      <c r="H693" s="1">
        <v>0.0</v>
      </c>
      <c r="J693" s="1">
        <f t="shared" si="116"/>
        <v>647</v>
      </c>
      <c r="K693" s="1">
        <v>0.0</v>
      </c>
    </row>
    <row r="694" ht="15.75" customHeight="1">
      <c r="A694" s="1">
        <f t="shared" si="113"/>
        <v>648</v>
      </c>
      <c r="B694" s="19">
        <v>0.6918083861692789</v>
      </c>
      <c r="D694" s="1">
        <f t="shared" si="114"/>
        <v>648</v>
      </c>
      <c r="E694" s="1">
        <v>0.18225307234033758</v>
      </c>
      <c r="G694" s="1">
        <f t="shared" si="115"/>
        <v>648</v>
      </c>
      <c r="H694" s="1">
        <v>0.0</v>
      </c>
      <c r="J694" s="1">
        <f t="shared" si="116"/>
        <v>648</v>
      </c>
      <c r="K694" s="1">
        <v>0.0</v>
      </c>
    </row>
    <row r="695" ht="15.75" customHeight="1">
      <c r="A695" s="1">
        <f t="shared" si="113"/>
        <v>649</v>
      </c>
      <c r="B695" s="19">
        <v>0.9395596309655556</v>
      </c>
      <c r="D695" s="1">
        <f t="shared" si="114"/>
        <v>649</v>
      </c>
      <c r="E695" s="1">
        <v>0.3369945855795879</v>
      </c>
      <c r="G695" s="1">
        <f t="shared" si="115"/>
        <v>649</v>
      </c>
      <c r="H695" s="1">
        <v>1.0</v>
      </c>
      <c r="J695" s="1">
        <f t="shared" si="116"/>
        <v>649</v>
      </c>
      <c r="K695" s="1">
        <v>0.0</v>
      </c>
    </row>
    <row r="696" ht="15.75" customHeight="1">
      <c r="A696" s="1">
        <f t="shared" si="113"/>
        <v>650</v>
      </c>
      <c r="B696" s="19">
        <v>0.6797440008295863</v>
      </c>
      <c r="D696" s="1">
        <f t="shared" si="114"/>
        <v>650</v>
      </c>
      <c r="E696" s="1">
        <v>0.12093243787659365</v>
      </c>
      <c r="G696" s="1">
        <f t="shared" si="115"/>
        <v>650</v>
      </c>
      <c r="H696" s="1">
        <v>0.0</v>
      </c>
      <c r="J696" s="1">
        <f t="shared" si="116"/>
        <v>650</v>
      </c>
      <c r="K696" s="1">
        <v>0.0</v>
      </c>
    </row>
    <row r="697" ht="15.75" customHeight="1">
      <c r="A697" s="1">
        <f t="shared" si="113"/>
        <v>651</v>
      </c>
      <c r="B697" s="19">
        <v>0.5375832156127638</v>
      </c>
      <c r="D697" s="1">
        <f t="shared" si="114"/>
        <v>651</v>
      </c>
      <c r="E697" s="1">
        <v>0.1995197239973464</v>
      </c>
      <c r="G697" s="1">
        <f t="shared" si="115"/>
        <v>651</v>
      </c>
      <c r="H697" s="1">
        <v>1.0</v>
      </c>
      <c r="J697" s="1">
        <f t="shared" si="116"/>
        <v>651</v>
      </c>
      <c r="K697" s="1">
        <v>0.0</v>
      </c>
    </row>
    <row r="698" ht="15.75" customHeight="1">
      <c r="A698" s="1">
        <f t="shared" si="113"/>
        <v>652</v>
      </c>
      <c r="B698" s="19">
        <v>0.6569246995969591</v>
      </c>
      <c r="D698" s="1">
        <f t="shared" si="114"/>
        <v>652</v>
      </c>
      <c r="E698" s="1">
        <v>0.2702039678438343</v>
      </c>
      <c r="G698" s="1">
        <f t="shared" si="115"/>
        <v>652</v>
      </c>
      <c r="H698" s="1">
        <v>0.0</v>
      </c>
      <c r="J698" s="1">
        <f t="shared" si="116"/>
        <v>652</v>
      </c>
      <c r="K698" s="1">
        <v>0.0</v>
      </c>
    </row>
    <row r="699" ht="15.75" customHeight="1">
      <c r="A699" s="1">
        <f t="shared" si="113"/>
        <v>653</v>
      </c>
      <c r="B699" s="19">
        <v>0.6995015434879956</v>
      </c>
      <c r="D699" s="1">
        <f t="shared" si="114"/>
        <v>653</v>
      </c>
      <c r="E699" s="1">
        <v>0.26229684554498445</v>
      </c>
      <c r="G699" s="1">
        <f t="shared" si="115"/>
        <v>653</v>
      </c>
      <c r="H699" s="1">
        <v>1.0</v>
      </c>
      <c r="J699" s="1">
        <f t="shared" si="116"/>
        <v>653</v>
      </c>
      <c r="K699" s="1">
        <v>0.0</v>
      </c>
    </row>
    <row r="700" ht="15.75" customHeight="1">
      <c r="A700" s="1">
        <f t="shared" si="113"/>
        <v>654</v>
      </c>
      <c r="B700" s="19">
        <v>1.141322937211709</v>
      </c>
      <c r="D700" s="1">
        <f t="shared" si="114"/>
        <v>654</v>
      </c>
      <c r="E700" s="1">
        <v>0.35851180175609443</v>
      </c>
      <c r="G700" s="1">
        <f t="shared" si="115"/>
        <v>654</v>
      </c>
      <c r="H700" s="1">
        <v>1.0</v>
      </c>
      <c r="J700" s="1">
        <f t="shared" si="116"/>
        <v>654</v>
      </c>
      <c r="K700" s="1">
        <v>0.0</v>
      </c>
    </row>
    <row r="701" ht="15.75" customHeight="1">
      <c r="A701" s="1">
        <f t="shared" si="113"/>
        <v>655</v>
      </c>
      <c r="B701" s="19">
        <v>1.5570013215192051</v>
      </c>
      <c r="D701" s="1">
        <f t="shared" si="114"/>
        <v>655</v>
      </c>
      <c r="E701" s="1">
        <v>0.12902617507183378</v>
      </c>
      <c r="G701" s="1">
        <f t="shared" si="115"/>
        <v>655</v>
      </c>
      <c r="H701" s="1">
        <v>0.0</v>
      </c>
      <c r="J701" s="1">
        <f t="shared" si="116"/>
        <v>655</v>
      </c>
      <c r="K701" s="1">
        <v>0.0</v>
      </c>
    </row>
    <row r="702" ht="15.75" customHeight="1">
      <c r="A702" s="1">
        <f t="shared" si="113"/>
        <v>656</v>
      </c>
      <c r="B702" s="19">
        <v>1.1876275465066282</v>
      </c>
      <c r="D702" s="1">
        <f t="shared" si="114"/>
        <v>656</v>
      </c>
      <c r="E702" s="1">
        <v>0.12146952468646444</v>
      </c>
      <c r="G702" s="1">
        <f t="shared" si="115"/>
        <v>656</v>
      </c>
      <c r="H702" s="1">
        <v>0.0</v>
      </c>
      <c r="J702" s="1">
        <f t="shared" si="116"/>
        <v>656</v>
      </c>
      <c r="K702" s="1">
        <v>0.0</v>
      </c>
    </row>
    <row r="703" ht="15.75" customHeight="1">
      <c r="A703" s="1">
        <f t="shared" si="113"/>
        <v>657</v>
      </c>
      <c r="B703" s="19">
        <v>0.41067888499734945</v>
      </c>
      <c r="D703" s="1">
        <f t="shared" si="114"/>
        <v>657</v>
      </c>
      <c r="E703" s="1">
        <v>0.34504503875822023</v>
      </c>
      <c r="G703" s="1">
        <f t="shared" si="115"/>
        <v>657</v>
      </c>
      <c r="H703" s="1">
        <v>0.0</v>
      </c>
      <c r="J703" s="1">
        <f t="shared" si="116"/>
        <v>657</v>
      </c>
      <c r="K703" s="1">
        <v>0.0</v>
      </c>
    </row>
    <row r="704" ht="15.75" customHeight="1">
      <c r="A704" s="1">
        <f t="shared" si="113"/>
        <v>658</v>
      </c>
      <c r="B704" s="19">
        <v>1.1768023707929702</v>
      </c>
      <c r="D704" s="1">
        <f t="shared" si="114"/>
        <v>658</v>
      </c>
      <c r="E704" s="1">
        <v>-0.008796228828841068</v>
      </c>
      <c r="G704" s="1">
        <f t="shared" si="115"/>
        <v>658</v>
      </c>
      <c r="H704" s="1">
        <v>0.0</v>
      </c>
      <c r="J704" s="1">
        <f t="shared" si="116"/>
        <v>658</v>
      </c>
      <c r="K704" s="1">
        <v>0.0</v>
      </c>
    </row>
    <row r="705" ht="15.75" customHeight="1">
      <c r="A705" s="1">
        <f t="shared" si="113"/>
        <v>659</v>
      </c>
      <c r="B705" s="19">
        <v>0.7450376349605307</v>
      </c>
      <c r="D705" s="1">
        <f t="shared" si="114"/>
        <v>659</v>
      </c>
      <c r="E705" s="1">
        <v>0.16829690148679272</v>
      </c>
      <c r="G705" s="1">
        <f t="shared" si="115"/>
        <v>659</v>
      </c>
      <c r="H705" s="1">
        <v>0.0</v>
      </c>
      <c r="J705" s="1">
        <f t="shared" si="116"/>
        <v>659</v>
      </c>
      <c r="K705" s="1">
        <v>0.0</v>
      </c>
    </row>
    <row r="706" ht="15.75" customHeight="1">
      <c r="A706" s="1">
        <f t="shared" si="113"/>
        <v>660</v>
      </c>
      <c r="B706" s="19">
        <v>1.1911568693275902</v>
      </c>
      <c r="D706" s="1">
        <f t="shared" si="114"/>
        <v>660</v>
      </c>
      <c r="E706" s="1">
        <v>0.16389734423424035</v>
      </c>
      <c r="G706" s="1">
        <f t="shared" si="115"/>
        <v>660</v>
      </c>
      <c r="H706" s="1">
        <v>0.0</v>
      </c>
      <c r="J706" s="1">
        <f t="shared" si="116"/>
        <v>660</v>
      </c>
      <c r="K706" s="1">
        <v>0.0</v>
      </c>
    </row>
    <row r="707" ht="15.75" customHeight="1">
      <c r="A707" s="1">
        <f t="shared" si="113"/>
        <v>661</v>
      </c>
      <c r="B707" s="19">
        <v>0.5969769406041867</v>
      </c>
      <c r="D707" s="1">
        <f t="shared" si="114"/>
        <v>661</v>
      </c>
      <c r="E707" s="1">
        <v>0.262024622985135</v>
      </c>
      <c r="G707" s="1">
        <f t="shared" si="115"/>
        <v>661</v>
      </c>
      <c r="H707" s="1">
        <v>0.0</v>
      </c>
      <c r="J707" s="1">
        <f t="shared" si="116"/>
        <v>661</v>
      </c>
      <c r="K707" s="1">
        <v>0.0</v>
      </c>
    </row>
    <row r="708" ht="15.75" customHeight="1">
      <c r="A708" s="1">
        <f t="shared" si="113"/>
        <v>662</v>
      </c>
      <c r="B708" s="19">
        <v>0.42943284455160186</v>
      </c>
      <c r="D708" s="1">
        <f t="shared" si="114"/>
        <v>662</v>
      </c>
      <c r="E708" s="1">
        <v>0.14061612691860192</v>
      </c>
      <c r="G708" s="1">
        <f t="shared" si="115"/>
        <v>662</v>
      </c>
      <c r="H708" s="1">
        <v>0.0</v>
      </c>
      <c r="J708" s="1">
        <f t="shared" si="116"/>
        <v>662</v>
      </c>
      <c r="K708" s="1">
        <v>0.0</v>
      </c>
    </row>
    <row r="709" ht="15.75" customHeight="1">
      <c r="A709" s="1">
        <f t="shared" si="113"/>
        <v>663</v>
      </c>
      <c r="B709" s="19">
        <v>0.5841061078449185</v>
      </c>
      <c r="D709" s="1">
        <f t="shared" si="114"/>
        <v>663</v>
      </c>
      <c r="E709" s="1">
        <v>0.24392614216423936</v>
      </c>
      <c r="G709" s="1">
        <f t="shared" si="115"/>
        <v>663</v>
      </c>
      <c r="H709" s="1">
        <v>0.0</v>
      </c>
      <c r="J709" s="1">
        <f t="shared" si="116"/>
        <v>663</v>
      </c>
      <c r="K709" s="1">
        <v>0.0</v>
      </c>
    </row>
    <row r="710" ht="15.75" customHeight="1">
      <c r="A710" s="1">
        <f t="shared" si="113"/>
        <v>664</v>
      </c>
      <c r="B710" s="19">
        <v>0.6936223478413235</v>
      </c>
      <c r="D710" s="1">
        <f t="shared" si="114"/>
        <v>664</v>
      </c>
      <c r="E710" s="1">
        <v>0.26816174216670363</v>
      </c>
      <c r="G710" s="1">
        <f t="shared" si="115"/>
        <v>664</v>
      </c>
      <c r="H710" s="1">
        <v>0.0</v>
      </c>
      <c r="J710" s="1">
        <f t="shared" si="116"/>
        <v>664</v>
      </c>
      <c r="K710" s="1">
        <v>0.0</v>
      </c>
    </row>
    <row r="711" ht="15.75" customHeight="1">
      <c r="A711" s="1">
        <f t="shared" si="113"/>
        <v>665</v>
      </c>
      <c r="B711" s="19">
        <v>0.7910130544333147</v>
      </c>
      <c r="D711" s="1">
        <f t="shared" si="114"/>
        <v>665</v>
      </c>
      <c r="E711" s="1">
        <v>0.31344459993934676</v>
      </c>
      <c r="G711" s="1">
        <f t="shared" si="115"/>
        <v>665</v>
      </c>
      <c r="H711" s="1">
        <v>1.0</v>
      </c>
      <c r="J711" s="1">
        <f t="shared" si="116"/>
        <v>665</v>
      </c>
      <c r="K711" s="1">
        <v>0.0</v>
      </c>
    </row>
    <row r="712" ht="15.75" customHeight="1">
      <c r="A712" s="1">
        <f t="shared" si="113"/>
        <v>666</v>
      </c>
      <c r="B712" s="19">
        <v>0.8761481149663914</v>
      </c>
      <c r="D712" s="1">
        <f t="shared" si="114"/>
        <v>666</v>
      </c>
      <c r="E712" s="1">
        <v>0.1859675921907067</v>
      </c>
      <c r="G712" s="1">
        <f t="shared" si="115"/>
        <v>666</v>
      </c>
      <c r="H712" s="1">
        <v>0.0</v>
      </c>
      <c r="J712" s="1">
        <f t="shared" si="116"/>
        <v>666</v>
      </c>
      <c r="K712" s="1">
        <v>0.0</v>
      </c>
    </row>
    <row r="713" ht="15.75" customHeight="1">
      <c r="A713" s="1">
        <f t="shared" si="113"/>
        <v>667</v>
      </c>
      <c r="B713" s="19">
        <v>1.0692655612761337</v>
      </c>
      <c r="D713" s="1">
        <f t="shared" si="114"/>
        <v>667</v>
      </c>
      <c r="E713" s="1">
        <v>0.09224639999818793</v>
      </c>
      <c r="G713" s="1">
        <f t="shared" si="115"/>
        <v>667</v>
      </c>
      <c r="H713" s="1">
        <v>0.0</v>
      </c>
      <c r="J713" s="1">
        <f t="shared" si="116"/>
        <v>667</v>
      </c>
      <c r="K713" s="1">
        <v>0.0</v>
      </c>
    </row>
    <row r="714" ht="15.75" customHeight="1">
      <c r="A714" s="1">
        <f t="shared" si="113"/>
        <v>668</v>
      </c>
      <c r="B714" s="19">
        <v>1.0393114726207662</v>
      </c>
      <c r="D714" s="1">
        <f t="shared" si="114"/>
        <v>668</v>
      </c>
      <c r="E714" s="1">
        <v>0.3173620952927999</v>
      </c>
      <c r="G714" s="1">
        <f t="shared" si="115"/>
        <v>668</v>
      </c>
      <c r="H714" s="1">
        <v>0.0</v>
      </c>
      <c r="J714" s="1">
        <f t="shared" si="116"/>
        <v>668</v>
      </c>
      <c r="K714" s="1">
        <v>0.0</v>
      </c>
    </row>
    <row r="715" ht="15.75" customHeight="1">
      <c r="A715" s="1">
        <f t="shared" si="113"/>
        <v>669</v>
      </c>
      <c r="B715" s="19">
        <v>1.0560274387422064</v>
      </c>
      <c r="D715" s="1">
        <f t="shared" si="114"/>
        <v>669</v>
      </c>
      <c r="E715" s="1">
        <v>0.25105992534996213</v>
      </c>
      <c r="G715" s="1">
        <f t="shared" si="115"/>
        <v>669</v>
      </c>
      <c r="H715" s="1">
        <v>0.0</v>
      </c>
      <c r="J715" s="1">
        <f t="shared" si="116"/>
        <v>669</v>
      </c>
      <c r="K715" s="1">
        <v>0.0</v>
      </c>
    </row>
    <row r="716" ht="15.75" customHeight="1">
      <c r="A716" s="1">
        <f t="shared" si="113"/>
        <v>670</v>
      </c>
      <c r="B716" s="19">
        <v>0.502492050182168</v>
      </c>
      <c r="D716" s="1">
        <f t="shared" si="114"/>
        <v>670</v>
      </c>
      <c r="E716" s="1">
        <v>0.13678407968282183</v>
      </c>
      <c r="G716" s="1">
        <f t="shared" si="115"/>
        <v>670</v>
      </c>
      <c r="H716" s="1">
        <v>0.0</v>
      </c>
      <c r="J716" s="1">
        <f t="shared" si="116"/>
        <v>670</v>
      </c>
      <c r="K716" s="1">
        <v>0.0</v>
      </c>
    </row>
    <row r="717" ht="15.75" customHeight="1">
      <c r="A717" s="1">
        <f t="shared" si="113"/>
        <v>671</v>
      </c>
      <c r="B717" s="19">
        <v>1.6839259060297411</v>
      </c>
      <c r="D717" s="1">
        <f t="shared" si="114"/>
        <v>671</v>
      </c>
      <c r="E717" s="1">
        <v>0.2899320461811447</v>
      </c>
      <c r="G717" s="1">
        <f t="shared" si="115"/>
        <v>671</v>
      </c>
      <c r="H717" s="1">
        <v>1.0</v>
      </c>
      <c r="J717" s="1">
        <f t="shared" si="116"/>
        <v>671</v>
      </c>
      <c r="K717" s="1">
        <v>0.0</v>
      </c>
    </row>
    <row r="718" ht="15.75" customHeight="1">
      <c r="A718" s="1">
        <f t="shared" si="113"/>
        <v>672</v>
      </c>
      <c r="B718" s="19">
        <v>1.5998719572510312</v>
      </c>
      <c r="D718" s="1">
        <f t="shared" si="114"/>
        <v>672</v>
      </c>
      <c r="E718" s="1">
        <v>0.3830976790087901</v>
      </c>
      <c r="G718" s="1">
        <f t="shared" si="115"/>
        <v>672</v>
      </c>
      <c r="H718" s="1">
        <v>0.0</v>
      </c>
      <c r="J718" s="1">
        <f t="shared" si="116"/>
        <v>672</v>
      </c>
      <c r="K718" s="1">
        <v>0.0</v>
      </c>
    </row>
    <row r="719" ht="15.75" customHeight="1">
      <c r="A719" s="1">
        <f t="shared" si="113"/>
        <v>673</v>
      </c>
      <c r="B719" s="19">
        <v>1.6711551584833346</v>
      </c>
      <c r="D719" s="1">
        <f t="shared" si="114"/>
        <v>673</v>
      </c>
      <c r="E719" s="1">
        <v>0.23616721650340547</v>
      </c>
      <c r="G719" s="1">
        <f t="shared" si="115"/>
        <v>673</v>
      </c>
      <c r="H719" s="1">
        <v>0.0</v>
      </c>
      <c r="J719" s="1">
        <f t="shared" si="116"/>
        <v>673</v>
      </c>
      <c r="K719" s="1">
        <v>0.0</v>
      </c>
    </row>
    <row r="720" ht="15.75" customHeight="1">
      <c r="A720" s="1">
        <f t="shared" si="113"/>
        <v>674</v>
      </c>
      <c r="B720" s="19">
        <v>0.9996863806295957</v>
      </c>
      <c r="D720" s="1">
        <f t="shared" si="114"/>
        <v>674</v>
      </c>
      <c r="E720" s="1">
        <v>0.3684923982651782</v>
      </c>
      <c r="G720" s="1">
        <f t="shared" si="115"/>
        <v>674</v>
      </c>
      <c r="H720" s="1">
        <v>0.0</v>
      </c>
      <c r="J720" s="1">
        <f t="shared" si="116"/>
        <v>674</v>
      </c>
      <c r="K720" s="1">
        <v>0.0</v>
      </c>
    </row>
    <row r="721" ht="15.75" customHeight="1">
      <c r="A721" s="1">
        <f t="shared" si="113"/>
        <v>675</v>
      </c>
      <c r="B721" s="19">
        <v>0.6887384516673604</v>
      </c>
      <c r="D721" s="1">
        <f t="shared" si="114"/>
        <v>675</v>
      </c>
      <c r="E721" s="1">
        <v>0.2566053758655389</v>
      </c>
      <c r="G721" s="1">
        <f t="shared" si="115"/>
        <v>675</v>
      </c>
      <c r="H721" s="1">
        <v>0.0</v>
      </c>
      <c r="J721" s="1">
        <f t="shared" si="116"/>
        <v>675</v>
      </c>
      <c r="K721" s="1">
        <v>1.0</v>
      </c>
    </row>
    <row r="722" ht="15.75" customHeight="1">
      <c r="A722" s="1">
        <f t="shared" si="113"/>
        <v>676</v>
      </c>
      <c r="B722" s="19">
        <v>0.32919399805019145</v>
      </c>
      <c r="D722" s="1">
        <f t="shared" si="114"/>
        <v>676</v>
      </c>
      <c r="E722" s="1">
        <v>0.29696216245807516</v>
      </c>
      <c r="G722" s="1">
        <f t="shared" si="115"/>
        <v>676</v>
      </c>
      <c r="H722" s="1">
        <v>1.0</v>
      </c>
      <c r="J722" s="1">
        <f t="shared" si="116"/>
        <v>676</v>
      </c>
      <c r="K722" s="1">
        <v>0.0</v>
      </c>
    </row>
    <row r="723" ht="15.75" customHeight="1">
      <c r="A723" s="1">
        <f t="shared" si="113"/>
        <v>677</v>
      </c>
      <c r="B723" s="19">
        <v>-0.0693753870980287</v>
      </c>
      <c r="D723" s="1">
        <f t="shared" si="114"/>
        <v>677</v>
      </c>
      <c r="E723" s="1">
        <v>0.343336540269475</v>
      </c>
      <c r="G723" s="1">
        <f t="shared" si="115"/>
        <v>677</v>
      </c>
      <c r="H723" s="1">
        <v>1.0</v>
      </c>
      <c r="J723" s="1">
        <f t="shared" si="116"/>
        <v>677</v>
      </c>
      <c r="K723" s="1">
        <v>0.0</v>
      </c>
    </row>
    <row r="724" ht="15.75" customHeight="1">
      <c r="A724" s="1">
        <f t="shared" si="113"/>
        <v>678</v>
      </c>
      <c r="B724" s="19">
        <v>1.0492602577924337</v>
      </c>
      <c r="D724" s="1">
        <f t="shared" si="114"/>
        <v>678</v>
      </c>
      <c r="E724" s="1">
        <v>0.2671720541496658</v>
      </c>
      <c r="G724" s="1">
        <f t="shared" si="115"/>
        <v>678</v>
      </c>
      <c r="H724" s="1">
        <v>0.0</v>
      </c>
      <c r="J724" s="1">
        <f t="shared" si="116"/>
        <v>678</v>
      </c>
      <c r="K724" s="1">
        <v>0.0</v>
      </c>
    </row>
    <row r="725" ht="15.75" customHeight="1">
      <c r="A725" s="1">
        <f t="shared" si="113"/>
        <v>679</v>
      </c>
      <c r="B725" s="19">
        <v>0.6089420467635182</v>
      </c>
      <c r="D725" s="1">
        <f t="shared" si="114"/>
        <v>679</v>
      </c>
      <c r="E725" s="1">
        <v>0.4041635591774366</v>
      </c>
      <c r="G725" s="1">
        <f t="shared" si="115"/>
        <v>679</v>
      </c>
      <c r="H725" s="1">
        <v>1.0</v>
      </c>
      <c r="J725" s="1">
        <f t="shared" si="116"/>
        <v>679</v>
      </c>
      <c r="K725" s="1">
        <v>0.0</v>
      </c>
    </row>
    <row r="726" ht="15.75" customHeight="1">
      <c r="A726" s="1">
        <f t="shared" si="113"/>
        <v>680</v>
      </c>
      <c r="B726" s="19">
        <v>1.1347132828942335</v>
      </c>
      <c r="D726" s="1">
        <f t="shared" si="114"/>
        <v>680</v>
      </c>
      <c r="E726" s="1">
        <v>0.2558945948773027</v>
      </c>
      <c r="G726" s="1">
        <f t="shared" si="115"/>
        <v>680</v>
      </c>
      <c r="H726" s="1">
        <v>0.0</v>
      </c>
      <c r="J726" s="1">
        <f t="shared" si="116"/>
        <v>680</v>
      </c>
      <c r="K726" s="1">
        <v>0.0</v>
      </c>
    </row>
    <row r="727" ht="15.75" customHeight="1">
      <c r="A727" s="1">
        <f t="shared" si="113"/>
        <v>681</v>
      </c>
      <c r="B727" s="19">
        <v>0.6772886214997695</v>
      </c>
      <c r="D727" s="1">
        <f t="shared" si="114"/>
        <v>681</v>
      </c>
      <c r="E727" s="1">
        <v>0.1533273495950509</v>
      </c>
      <c r="G727" s="1">
        <f t="shared" si="115"/>
        <v>681</v>
      </c>
      <c r="H727" s="1">
        <v>0.0</v>
      </c>
      <c r="J727" s="1">
        <f t="shared" si="116"/>
        <v>681</v>
      </c>
      <c r="K727" s="1">
        <v>0.0</v>
      </c>
    </row>
    <row r="728" ht="15.75" customHeight="1">
      <c r="A728" s="1">
        <f t="shared" si="113"/>
        <v>682</v>
      </c>
      <c r="B728" s="19">
        <v>1.3897267425811866</v>
      </c>
      <c r="D728" s="1">
        <f t="shared" si="114"/>
        <v>682</v>
      </c>
      <c r="E728" s="1">
        <v>0.20981856139965074</v>
      </c>
      <c r="G728" s="1">
        <f t="shared" si="115"/>
        <v>682</v>
      </c>
      <c r="H728" s="1">
        <v>1.0</v>
      </c>
      <c r="J728" s="1">
        <f t="shared" si="116"/>
        <v>682</v>
      </c>
      <c r="K728" s="1">
        <v>0.0</v>
      </c>
    </row>
    <row r="729" ht="15.75" customHeight="1">
      <c r="A729" s="1">
        <f t="shared" si="113"/>
        <v>683</v>
      </c>
      <c r="B729" s="19">
        <v>0.42350992207217414</v>
      </c>
      <c r="D729" s="1">
        <f t="shared" si="114"/>
        <v>683</v>
      </c>
      <c r="E729" s="1">
        <v>0.3732963799014585</v>
      </c>
      <c r="G729" s="1">
        <f t="shared" si="115"/>
        <v>683</v>
      </c>
      <c r="H729" s="1">
        <v>0.0</v>
      </c>
      <c r="J729" s="1">
        <f t="shared" si="116"/>
        <v>683</v>
      </c>
      <c r="K729" s="1">
        <v>0.0</v>
      </c>
    </row>
    <row r="730" ht="15.75" customHeight="1">
      <c r="A730" s="1">
        <f t="shared" si="113"/>
        <v>684</v>
      </c>
      <c r="B730" s="19">
        <v>0.5572099455202583</v>
      </c>
      <c r="D730" s="1">
        <f t="shared" si="114"/>
        <v>684</v>
      </c>
      <c r="E730" s="1">
        <v>0.3896241371190089</v>
      </c>
      <c r="G730" s="1">
        <f t="shared" si="115"/>
        <v>684</v>
      </c>
      <c r="H730" s="1">
        <v>0.0</v>
      </c>
      <c r="J730" s="1">
        <f t="shared" si="116"/>
        <v>684</v>
      </c>
      <c r="K730" s="1">
        <v>0.0</v>
      </c>
    </row>
    <row r="731" ht="15.75" customHeight="1">
      <c r="A731" s="1">
        <f t="shared" si="113"/>
        <v>685</v>
      </c>
      <c r="B731" s="19">
        <v>0.6900348875814326</v>
      </c>
      <c r="D731" s="1">
        <f t="shared" si="114"/>
        <v>685</v>
      </c>
      <c r="E731" s="1">
        <v>0.188367064741594</v>
      </c>
      <c r="G731" s="1">
        <f t="shared" si="115"/>
        <v>685</v>
      </c>
      <c r="H731" s="1">
        <v>0.0</v>
      </c>
      <c r="J731" s="1">
        <f t="shared" si="116"/>
        <v>685</v>
      </c>
      <c r="K731" s="1">
        <v>0.0</v>
      </c>
    </row>
    <row r="732" ht="15.75" customHeight="1">
      <c r="A732" s="1">
        <f t="shared" si="113"/>
        <v>686</v>
      </c>
      <c r="B732" s="19">
        <v>1.201923631805181</v>
      </c>
      <c r="D732" s="1">
        <f t="shared" si="114"/>
        <v>686</v>
      </c>
      <c r="E732" s="1">
        <v>0.22618968240764079</v>
      </c>
      <c r="G732" s="1">
        <f t="shared" si="115"/>
        <v>686</v>
      </c>
      <c r="H732" s="1">
        <v>1.0</v>
      </c>
      <c r="J732" s="1">
        <f t="shared" si="116"/>
        <v>686</v>
      </c>
      <c r="K732" s="1">
        <v>0.0</v>
      </c>
    </row>
    <row r="733" ht="15.75" customHeight="1">
      <c r="A733" s="1">
        <f t="shared" si="113"/>
        <v>687</v>
      </c>
      <c r="B733" s="19">
        <v>0.8058949736435914</v>
      </c>
      <c r="D733" s="1">
        <f t="shared" si="114"/>
        <v>687</v>
      </c>
      <c r="E733" s="1">
        <v>0.2677962739143797</v>
      </c>
      <c r="G733" s="1">
        <f t="shared" si="115"/>
        <v>687</v>
      </c>
      <c r="H733" s="1">
        <v>0.0</v>
      </c>
      <c r="J733" s="1">
        <f t="shared" si="116"/>
        <v>687</v>
      </c>
      <c r="K733" s="1">
        <v>0.0</v>
      </c>
    </row>
    <row r="734" ht="15.75" customHeight="1">
      <c r="A734" s="1">
        <f t="shared" si="113"/>
        <v>688</v>
      </c>
      <c r="B734" s="19">
        <v>0.3842319435986703</v>
      </c>
      <c r="D734" s="1">
        <f t="shared" si="114"/>
        <v>688</v>
      </c>
      <c r="E734" s="1">
        <v>0.13896078553472596</v>
      </c>
      <c r="G734" s="1">
        <f t="shared" si="115"/>
        <v>688</v>
      </c>
      <c r="H734" s="1">
        <v>0.0</v>
      </c>
      <c r="J734" s="1">
        <f t="shared" si="116"/>
        <v>688</v>
      </c>
      <c r="K734" s="1">
        <v>0.0</v>
      </c>
    </row>
    <row r="735" ht="15.75" customHeight="1">
      <c r="A735" s="1">
        <f t="shared" si="113"/>
        <v>689</v>
      </c>
      <c r="B735" s="19">
        <v>0.5589490572419584</v>
      </c>
      <c r="D735" s="1">
        <f t="shared" si="114"/>
        <v>689</v>
      </c>
      <c r="E735" s="1">
        <v>0.2103211749099369</v>
      </c>
      <c r="G735" s="1">
        <f t="shared" si="115"/>
        <v>689</v>
      </c>
      <c r="H735" s="1">
        <v>0.0</v>
      </c>
      <c r="J735" s="1">
        <f t="shared" si="116"/>
        <v>689</v>
      </c>
      <c r="K735" s="1">
        <v>0.0</v>
      </c>
    </row>
    <row r="736" ht="15.75" customHeight="1">
      <c r="A736" s="1">
        <f t="shared" si="113"/>
        <v>690</v>
      </c>
      <c r="B736" s="19">
        <v>1.0237502218881656</v>
      </c>
      <c r="D736" s="1">
        <f t="shared" si="114"/>
        <v>690</v>
      </c>
      <c r="E736" s="1">
        <v>0.20394200234086496</v>
      </c>
      <c r="G736" s="1">
        <f t="shared" si="115"/>
        <v>690</v>
      </c>
      <c r="H736" s="1">
        <v>0.0</v>
      </c>
      <c r="J736" s="1">
        <f t="shared" si="116"/>
        <v>690</v>
      </c>
      <c r="K736" s="1">
        <v>0.0</v>
      </c>
    </row>
    <row r="737" ht="15.75" customHeight="1">
      <c r="A737" s="1">
        <f t="shared" si="113"/>
        <v>691</v>
      </c>
      <c r="B737" s="19">
        <v>0.7450307474547548</v>
      </c>
      <c r="D737" s="1">
        <f t="shared" si="114"/>
        <v>691</v>
      </c>
      <c r="E737" s="1">
        <v>0.20178182526745908</v>
      </c>
      <c r="G737" s="1">
        <f t="shared" si="115"/>
        <v>691</v>
      </c>
      <c r="H737" s="1">
        <v>0.0</v>
      </c>
      <c r="J737" s="1">
        <f t="shared" si="116"/>
        <v>691</v>
      </c>
      <c r="K737" s="1">
        <v>1.0</v>
      </c>
    </row>
    <row r="738" ht="15.75" customHeight="1">
      <c r="A738" s="1">
        <f t="shared" si="113"/>
        <v>692</v>
      </c>
      <c r="B738" s="19">
        <v>1.0109946457725534</v>
      </c>
      <c r="D738" s="1">
        <f t="shared" si="114"/>
        <v>692</v>
      </c>
      <c r="E738" s="1">
        <v>0.13968743280668056</v>
      </c>
      <c r="G738" s="1">
        <f t="shared" si="115"/>
        <v>692</v>
      </c>
      <c r="H738" s="1">
        <v>1.0</v>
      </c>
      <c r="J738" s="1">
        <f t="shared" si="116"/>
        <v>692</v>
      </c>
      <c r="K738" s="1">
        <v>0.0</v>
      </c>
    </row>
    <row r="739" ht="15.75" customHeight="1">
      <c r="A739" s="1">
        <f t="shared" si="113"/>
        <v>693</v>
      </c>
      <c r="B739" s="19">
        <v>0.8580604202042703</v>
      </c>
      <c r="D739" s="1">
        <f t="shared" si="114"/>
        <v>693</v>
      </c>
      <c r="E739" s="1">
        <v>0.18939013197540322</v>
      </c>
      <c r="G739" s="1">
        <f t="shared" si="115"/>
        <v>693</v>
      </c>
      <c r="H739" s="1">
        <v>0.0</v>
      </c>
      <c r="J739" s="1">
        <f t="shared" si="116"/>
        <v>693</v>
      </c>
      <c r="K739" s="1">
        <v>0.0</v>
      </c>
    </row>
    <row r="740" ht="15.75" customHeight="1">
      <c r="A740" s="1">
        <f t="shared" si="113"/>
        <v>694</v>
      </c>
      <c r="B740" s="19">
        <v>0.4242908288994048</v>
      </c>
      <c r="D740" s="1">
        <f t="shared" si="114"/>
        <v>694</v>
      </c>
      <c r="E740" s="1">
        <v>0.25342823790934793</v>
      </c>
      <c r="G740" s="1">
        <f t="shared" si="115"/>
        <v>694</v>
      </c>
      <c r="H740" s="1">
        <v>0.0</v>
      </c>
      <c r="J740" s="1">
        <f t="shared" si="116"/>
        <v>694</v>
      </c>
      <c r="K740" s="1">
        <v>0.0</v>
      </c>
    </row>
    <row r="741" ht="15.75" customHeight="1">
      <c r="A741" s="1">
        <f t="shared" si="113"/>
        <v>695</v>
      </c>
      <c r="B741" s="19">
        <v>0.5610587249024818</v>
      </c>
      <c r="D741" s="1">
        <f t="shared" si="114"/>
        <v>695</v>
      </c>
      <c r="E741" s="1">
        <v>0.09764588163244045</v>
      </c>
      <c r="G741" s="1">
        <f t="shared" si="115"/>
        <v>695</v>
      </c>
      <c r="H741" s="1">
        <v>1.0</v>
      </c>
      <c r="J741" s="1">
        <f t="shared" si="116"/>
        <v>695</v>
      </c>
      <c r="K741" s="1">
        <v>0.0</v>
      </c>
    </row>
    <row r="742" ht="15.75" customHeight="1">
      <c r="A742" s="1">
        <f t="shared" si="113"/>
        <v>696</v>
      </c>
      <c r="B742" s="19">
        <v>1.0977836200283373</v>
      </c>
      <c r="D742" s="1">
        <f t="shared" si="114"/>
        <v>696</v>
      </c>
      <c r="E742" s="1">
        <v>0.12214589573984418</v>
      </c>
      <c r="G742" s="1">
        <f t="shared" si="115"/>
        <v>696</v>
      </c>
      <c r="H742" s="1">
        <v>0.0</v>
      </c>
      <c r="J742" s="1">
        <f t="shared" si="116"/>
        <v>696</v>
      </c>
      <c r="K742" s="1">
        <v>0.0</v>
      </c>
    </row>
    <row r="743" ht="15.75" customHeight="1">
      <c r="A743" s="1">
        <f t="shared" si="113"/>
        <v>697</v>
      </c>
      <c r="B743" s="19">
        <v>0.2167584433358768</v>
      </c>
      <c r="D743" s="1">
        <f t="shared" si="114"/>
        <v>697</v>
      </c>
      <c r="E743" s="1">
        <v>0.3897507924913305</v>
      </c>
      <c r="G743" s="1">
        <f t="shared" si="115"/>
        <v>697</v>
      </c>
      <c r="H743" s="1">
        <v>0.0</v>
      </c>
      <c r="J743" s="1">
        <f t="shared" si="116"/>
        <v>697</v>
      </c>
      <c r="K743" s="1">
        <v>0.0</v>
      </c>
    </row>
    <row r="744" ht="15.75" customHeight="1">
      <c r="A744" s="1">
        <f t="shared" si="113"/>
        <v>698</v>
      </c>
      <c r="B744" s="19">
        <v>0.5538095134328898</v>
      </c>
      <c r="D744" s="1">
        <f t="shared" si="114"/>
        <v>698</v>
      </c>
      <c r="E744" s="1">
        <v>0.19165830008201493</v>
      </c>
      <c r="G744" s="1">
        <f t="shared" si="115"/>
        <v>698</v>
      </c>
      <c r="H744" s="1">
        <v>0.0</v>
      </c>
      <c r="J744" s="1">
        <f t="shared" si="116"/>
        <v>698</v>
      </c>
      <c r="K744" s="1">
        <v>0.0</v>
      </c>
    </row>
    <row r="745" ht="15.75" customHeight="1">
      <c r="A745" s="1">
        <f t="shared" si="113"/>
        <v>699</v>
      </c>
      <c r="B745" s="19">
        <v>0.9726660121135766</v>
      </c>
      <c r="D745" s="1">
        <f t="shared" si="114"/>
        <v>699</v>
      </c>
      <c r="E745" s="1">
        <v>0.15562202710782214</v>
      </c>
      <c r="G745" s="1">
        <f t="shared" si="115"/>
        <v>699</v>
      </c>
      <c r="H745" s="1">
        <v>0.0</v>
      </c>
      <c r="J745" s="1">
        <f t="shared" si="116"/>
        <v>699</v>
      </c>
      <c r="K745" s="1">
        <v>0.0</v>
      </c>
    </row>
    <row r="746" ht="15.75" customHeight="1">
      <c r="A746" s="1">
        <f t="shared" si="113"/>
        <v>700</v>
      </c>
      <c r="B746" s="19">
        <v>1.0843089079565758</v>
      </c>
      <c r="D746" s="1">
        <f t="shared" si="114"/>
        <v>700</v>
      </c>
      <c r="E746" s="1">
        <v>0.11775721982647379</v>
      </c>
      <c r="G746" s="1">
        <f t="shared" si="115"/>
        <v>700</v>
      </c>
      <c r="H746" s="1">
        <v>0.0</v>
      </c>
      <c r="J746" s="1">
        <f t="shared" si="116"/>
        <v>700</v>
      </c>
      <c r="K746" s="1">
        <v>1.0</v>
      </c>
    </row>
    <row r="747" ht="15.75" customHeight="1">
      <c r="A747" s="1">
        <f t="shared" si="113"/>
        <v>701</v>
      </c>
      <c r="B747" s="19">
        <v>0.7742124251022148</v>
      </c>
      <c r="D747" s="1">
        <f t="shared" si="114"/>
        <v>701</v>
      </c>
      <c r="E747" s="1">
        <v>0.14785413188415195</v>
      </c>
      <c r="G747" s="1">
        <f t="shared" si="115"/>
        <v>701</v>
      </c>
      <c r="H747" s="1">
        <v>1.0</v>
      </c>
      <c r="J747" s="1">
        <f t="shared" si="116"/>
        <v>701</v>
      </c>
      <c r="K747" s="1">
        <v>0.0</v>
      </c>
    </row>
    <row r="748" ht="15.75" customHeight="1">
      <c r="A748" s="1">
        <f t="shared" si="113"/>
        <v>702</v>
      </c>
      <c r="B748" s="19">
        <v>0.8101519449639948</v>
      </c>
      <c r="D748" s="1">
        <f t="shared" si="114"/>
        <v>702</v>
      </c>
      <c r="E748" s="1">
        <v>0.19465333213639713</v>
      </c>
      <c r="G748" s="1">
        <f t="shared" si="115"/>
        <v>702</v>
      </c>
      <c r="H748" s="1">
        <v>0.0</v>
      </c>
      <c r="J748" s="1">
        <f t="shared" si="116"/>
        <v>702</v>
      </c>
      <c r="K748" s="1">
        <v>0.0</v>
      </c>
    </row>
    <row r="749" ht="15.75" customHeight="1">
      <c r="A749" s="1">
        <f t="shared" si="113"/>
        <v>703</v>
      </c>
      <c r="B749" s="19">
        <v>0.8375519838913069</v>
      </c>
      <c r="D749" s="1">
        <f t="shared" si="114"/>
        <v>703</v>
      </c>
      <c r="E749" s="1">
        <v>0.237740377678336</v>
      </c>
      <c r="G749" s="1">
        <f t="shared" si="115"/>
        <v>703</v>
      </c>
      <c r="H749" s="1">
        <v>0.0</v>
      </c>
      <c r="J749" s="1">
        <f t="shared" si="116"/>
        <v>703</v>
      </c>
      <c r="K749" s="1">
        <v>0.0</v>
      </c>
    </row>
    <row r="750" ht="15.75" customHeight="1">
      <c r="A750" s="1">
        <f t="shared" si="113"/>
        <v>704</v>
      </c>
      <c r="B750" s="19">
        <v>1.1574812703391741</v>
      </c>
      <c r="D750" s="1">
        <f t="shared" si="114"/>
        <v>704</v>
      </c>
      <c r="E750" s="1">
        <v>0.22845632309878997</v>
      </c>
      <c r="G750" s="1">
        <f t="shared" si="115"/>
        <v>704</v>
      </c>
      <c r="H750" s="1">
        <v>0.0</v>
      </c>
      <c r="J750" s="1">
        <f t="shared" si="116"/>
        <v>704</v>
      </c>
      <c r="K750" s="1">
        <v>0.0</v>
      </c>
    </row>
    <row r="751" ht="15.75" customHeight="1">
      <c r="A751" s="1">
        <f t="shared" si="113"/>
        <v>705</v>
      </c>
      <c r="B751" s="19">
        <v>0.9510006726367055</v>
      </c>
      <c r="D751" s="1">
        <f t="shared" si="114"/>
        <v>705</v>
      </c>
      <c r="E751" s="1">
        <v>-0.03647574803590031</v>
      </c>
      <c r="G751" s="1">
        <f t="shared" si="115"/>
        <v>705</v>
      </c>
      <c r="H751" s="1">
        <v>0.0</v>
      </c>
      <c r="J751" s="1">
        <f t="shared" si="116"/>
        <v>705</v>
      </c>
      <c r="K751" s="1">
        <v>0.0</v>
      </c>
    </row>
    <row r="752" ht="15.75" customHeight="1">
      <c r="A752" s="1">
        <f t="shared" si="113"/>
        <v>706</v>
      </c>
      <c r="B752" s="19">
        <v>1.5243477862250465</v>
      </c>
      <c r="D752" s="1">
        <f t="shared" si="114"/>
        <v>706</v>
      </c>
      <c r="E752" s="1">
        <v>0.19175265553028797</v>
      </c>
      <c r="G752" s="1">
        <f t="shared" si="115"/>
        <v>706</v>
      </c>
      <c r="H752" s="1">
        <v>0.0</v>
      </c>
      <c r="J752" s="1">
        <f t="shared" si="116"/>
        <v>706</v>
      </c>
      <c r="K752" s="1">
        <v>1.0</v>
      </c>
    </row>
    <row r="753" ht="15.75" customHeight="1">
      <c r="A753" s="1">
        <f t="shared" si="113"/>
        <v>707</v>
      </c>
      <c r="B753" s="19">
        <v>0.8870016072445965</v>
      </c>
      <c r="D753" s="1">
        <f t="shared" si="114"/>
        <v>707</v>
      </c>
      <c r="E753" s="1">
        <v>0.14821665772570058</v>
      </c>
      <c r="G753" s="1">
        <f t="shared" si="115"/>
        <v>707</v>
      </c>
      <c r="H753" s="1">
        <v>0.0</v>
      </c>
      <c r="J753" s="1">
        <f t="shared" si="116"/>
        <v>707</v>
      </c>
      <c r="K753" s="1">
        <v>0.0</v>
      </c>
    </row>
    <row r="754" ht="15.75" customHeight="1">
      <c r="A754" s="1">
        <f t="shared" si="113"/>
        <v>708</v>
      </c>
      <c r="B754" s="19">
        <v>0.9164828782126215</v>
      </c>
      <c r="D754" s="1">
        <f t="shared" si="114"/>
        <v>708</v>
      </c>
      <c r="E754" s="1">
        <v>0.22546033867354198</v>
      </c>
      <c r="G754" s="1">
        <f t="shared" si="115"/>
        <v>708</v>
      </c>
      <c r="H754" s="1">
        <v>0.0</v>
      </c>
      <c r="J754" s="1">
        <f t="shared" si="116"/>
        <v>708</v>
      </c>
      <c r="K754" s="1">
        <v>0.0</v>
      </c>
    </row>
    <row r="755" ht="15.75" customHeight="1">
      <c r="A755" s="1">
        <f t="shared" si="113"/>
        <v>709</v>
      </c>
      <c r="B755" s="19">
        <v>0.6856062685455971</v>
      </c>
      <c r="D755" s="1">
        <f t="shared" si="114"/>
        <v>709</v>
      </c>
      <c r="E755" s="1">
        <v>0.2404994098138133</v>
      </c>
      <c r="G755" s="1">
        <f t="shared" si="115"/>
        <v>709</v>
      </c>
      <c r="H755" s="1">
        <v>1.0</v>
      </c>
      <c r="J755" s="1">
        <f t="shared" si="116"/>
        <v>709</v>
      </c>
      <c r="K755" s="1">
        <v>0.0</v>
      </c>
    </row>
    <row r="756" ht="15.75" customHeight="1">
      <c r="A756" s="1">
        <f t="shared" si="113"/>
        <v>710</v>
      </c>
      <c r="B756" s="19">
        <v>0.7163315807256865</v>
      </c>
      <c r="D756" s="1">
        <f t="shared" si="114"/>
        <v>710</v>
      </c>
      <c r="E756" s="1">
        <v>0.3349842070994138</v>
      </c>
      <c r="G756" s="1">
        <f t="shared" si="115"/>
        <v>710</v>
      </c>
      <c r="H756" s="1">
        <v>0.0</v>
      </c>
      <c r="J756" s="1">
        <f t="shared" si="116"/>
        <v>710</v>
      </c>
      <c r="K756" s="1">
        <v>0.0</v>
      </c>
    </row>
    <row r="757" ht="15.75" customHeight="1">
      <c r="A757" s="1">
        <f t="shared" si="113"/>
        <v>711</v>
      </c>
      <c r="B757" s="19">
        <v>0.6623742713851247</v>
      </c>
      <c r="D757" s="1">
        <f t="shared" si="114"/>
        <v>711</v>
      </c>
      <c r="E757" s="1">
        <v>0.39953518844731917</v>
      </c>
      <c r="G757" s="1">
        <f t="shared" si="115"/>
        <v>711</v>
      </c>
      <c r="H757" s="1">
        <v>0.0</v>
      </c>
      <c r="J757" s="1">
        <f t="shared" si="116"/>
        <v>711</v>
      </c>
      <c r="K757" s="1">
        <v>0.0</v>
      </c>
    </row>
    <row r="758" ht="15.75" customHeight="1">
      <c r="A758" s="1">
        <f t="shared" si="113"/>
        <v>712</v>
      </c>
      <c r="B758" s="19">
        <v>1.0680785135136002</v>
      </c>
      <c r="D758" s="1">
        <f t="shared" si="114"/>
        <v>712</v>
      </c>
      <c r="E758" s="1">
        <v>0.23065313673627977</v>
      </c>
      <c r="G758" s="1">
        <f t="shared" si="115"/>
        <v>712</v>
      </c>
      <c r="H758" s="1">
        <v>0.0</v>
      </c>
      <c r="J758" s="1">
        <f t="shared" si="116"/>
        <v>712</v>
      </c>
      <c r="K758" s="1">
        <v>0.0</v>
      </c>
    </row>
    <row r="759" ht="15.75" customHeight="1">
      <c r="A759" s="1">
        <f t="shared" si="113"/>
        <v>713</v>
      </c>
      <c r="B759" s="19">
        <v>1.1346682900906795</v>
      </c>
      <c r="D759" s="1">
        <f t="shared" si="114"/>
        <v>713</v>
      </c>
      <c r="E759" s="1">
        <v>0.17849674947696542</v>
      </c>
      <c r="G759" s="1">
        <f t="shared" si="115"/>
        <v>713</v>
      </c>
      <c r="H759" s="1">
        <v>0.0</v>
      </c>
      <c r="J759" s="1">
        <f t="shared" si="116"/>
        <v>713</v>
      </c>
      <c r="K759" s="1">
        <v>0.0</v>
      </c>
    </row>
    <row r="760" ht="15.75" customHeight="1">
      <c r="A760" s="1">
        <f t="shared" si="113"/>
        <v>714</v>
      </c>
      <c r="B760" s="19">
        <v>1.1002215076594828</v>
      </c>
      <c r="D760" s="1">
        <f t="shared" si="114"/>
        <v>714</v>
      </c>
      <c r="E760" s="1">
        <v>0.41529583192246566</v>
      </c>
      <c r="G760" s="1">
        <f t="shared" si="115"/>
        <v>714</v>
      </c>
      <c r="H760" s="1">
        <v>0.0</v>
      </c>
      <c r="J760" s="1">
        <f t="shared" si="116"/>
        <v>714</v>
      </c>
      <c r="K760" s="1">
        <v>0.0</v>
      </c>
    </row>
    <row r="761" ht="15.75" customHeight="1">
      <c r="A761" s="1">
        <f t="shared" si="113"/>
        <v>715</v>
      </c>
      <c r="B761" s="19">
        <v>0.47568890063149855</v>
      </c>
      <c r="D761" s="1">
        <f t="shared" si="114"/>
        <v>715</v>
      </c>
      <c r="E761" s="1">
        <v>0.22581649588006567</v>
      </c>
      <c r="G761" s="1">
        <f t="shared" si="115"/>
        <v>715</v>
      </c>
      <c r="H761" s="1">
        <v>0.0</v>
      </c>
      <c r="J761" s="1">
        <f t="shared" si="116"/>
        <v>715</v>
      </c>
      <c r="K761" s="1">
        <v>0.0</v>
      </c>
    </row>
    <row r="762" ht="15.75" customHeight="1">
      <c r="A762" s="1">
        <f t="shared" si="113"/>
        <v>716</v>
      </c>
      <c r="B762" s="19">
        <v>1.026068539133893</v>
      </c>
      <c r="D762" s="1">
        <f t="shared" si="114"/>
        <v>716</v>
      </c>
      <c r="E762" s="1">
        <v>0.18209231549320118</v>
      </c>
      <c r="G762" s="1">
        <f t="shared" si="115"/>
        <v>716</v>
      </c>
      <c r="H762" s="1">
        <v>1.0</v>
      </c>
      <c r="J762" s="1">
        <f t="shared" si="116"/>
        <v>716</v>
      </c>
      <c r="K762" s="1">
        <v>0.0</v>
      </c>
    </row>
    <row r="763" ht="15.75" customHeight="1">
      <c r="A763" s="1">
        <f t="shared" si="113"/>
        <v>717</v>
      </c>
      <c r="B763" s="19">
        <v>0.7313019120923804</v>
      </c>
      <c r="D763" s="1">
        <f t="shared" si="114"/>
        <v>717</v>
      </c>
      <c r="E763" s="1">
        <v>0.2003925034880344</v>
      </c>
      <c r="G763" s="1">
        <f t="shared" si="115"/>
        <v>717</v>
      </c>
      <c r="H763" s="1">
        <v>0.0</v>
      </c>
      <c r="J763" s="1">
        <f t="shared" si="116"/>
        <v>717</v>
      </c>
      <c r="K763" s="1">
        <v>0.0</v>
      </c>
    </row>
    <row r="764" ht="15.75" customHeight="1">
      <c r="A764" s="1">
        <f t="shared" si="113"/>
        <v>718</v>
      </c>
      <c r="B764" s="19">
        <v>1.4243901920347206</v>
      </c>
      <c r="D764" s="1">
        <f t="shared" si="114"/>
        <v>718</v>
      </c>
      <c r="E764" s="1">
        <v>0.2915336762741565</v>
      </c>
      <c r="G764" s="1">
        <f t="shared" si="115"/>
        <v>718</v>
      </c>
      <c r="H764" s="1">
        <v>0.0</v>
      </c>
      <c r="J764" s="1">
        <f t="shared" si="116"/>
        <v>718</v>
      </c>
      <c r="K764" s="1">
        <v>0.0</v>
      </c>
    </row>
    <row r="765" ht="15.75" customHeight="1">
      <c r="A765" s="1">
        <f t="shared" si="113"/>
        <v>719</v>
      </c>
      <c r="B765" s="19">
        <v>0.5212378208555526</v>
      </c>
      <c r="D765" s="1">
        <f t="shared" si="114"/>
        <v>719</v>
      </c>
      <c r="E765" s="1">
        <v>0.17902083178519582</v>
      </c>
      <c r="G765" s="1">
        <f t="shared" si="115"/>
        <v>719</v>
      </c>
      <c r="H765" s="1">
        <v>1.0</v>
      </c>
      <c r="J765" s="1">
        <f t="shared" si="116"/>
        <v>719</v>
      </c>
      <c r="K765" s="1">
        <v>0.0</v>
      </c>
    </row>
    <row r="766" ht="15.75" customHeight="1">
      <c r="A766" s="1">
        <f t="shared" si="113"/>
        <v>720</v>
      </c>
      <c r="B766" s="19">
        <v>1.2739132408393454</v>
      </c>
      <c r="D766" s="1">
        <f t="shared" si="114"/>
        <v>720</v>
      </c>
      <c r="E766" s="1">
        <v>0.22708155245740796</v>
      </c>
      <c r="G766" s="1">
        <f t="shared" si="115"/>
        <v>720</v>
      </c>
      <c r="H766" s="1">
        <v>0.0</v>
      </c>
      <c r="J766" s="1">
        <f t="shared" si="116"/>
        <v>720</v>
      </c>
      <c r="K766" s="1">
        <v>0.0</v>
      </c>
    </row>
    <row r="767" ht="15.75" customHeight="1">
      <c r="A767" s="1">
        <f t="shared" si="113"/>
        <v>721</v>
      </c>
      <c r="B767" s="19">
        <v>0.07215517310398567</v>
      </c>
      <c r="D767" s="1">
        <f t="shared" si="114"/>
        <v>721</v>
      </c>
      <c r="E767" s="1">
        <v>0.29680739341812123</v>
      </c>
      <c r="G767" s="1">
        <f t="shared" si="115"/>
        <v>721</v>
      </c>
      <c r="H767" s="1">
        <v>0.0</v>
      </c>
      <c r="J767" s="1">
        <f t="shared" si="116"/>
        <v>721</v>
      </c>
      <c r="K767" s="1">
        <v>0.0</v>
      </c>
    </row>
    <row r="768" ht="15.75" customHeight="1">
      <c r="A768" s="1">
        <f t="shared" si="113"/>
        <v>722</v>
      </c>
      <c r="B768" s="19">
        <v>0.32219198291040363</v>
      </c>
      <c r="D768" s="1">
        <f t="shared" si="114"/>
        <v>722</v>
      </c>
      <c r="E768" s="1">
        <v>0.12395271421927626</v>
      </c>
      <c r="G768" s="1">
        <f t="shared" si="115"/>
        <v>722</v>
      </c>
      <c r="H768" s="1">
        <v>1.0</v>
      </c>
      <c r="J768" s="1">
        <f t="shared" si="116"/>
        <v>722</v>
      </c>
      <c r="K768" s="1">
        <v>0.0</v>
      </c>
    </row>
    <row r="769" ht="15.75" customHeight="1">
      <c r="A769" s="1">
        <f t="shared" si="113"/>
        <v>723</v>
      </c>
      <c r="B769" s="19">
        <v>0.3702465012556211</v>
      </c>
      <c r="D769" s="1">
        <f t="shared" si="114"/>
        <v>723</v>
      </c>
      <c r="E769" s="1">
        <v>0.2114821279512277</v>
      </c>
      <c r="G769" s="1">
        <f t="shared" si="115"/>
        <v>723</v>
      </c>
      <c r="H769" s="1">
        <v>0.0</v>
      </c>
      <c r="J769" s="1">
        <f t="shared" si="116"/>
        <v>723</v>
      </c>
      <c r="K769" s="1">
        <v>0.0</v>
      </c>
    </row>
    <row r="770" ht="15.75" customHeight="1">
      <c r="A770" s="1">
        <f t="shared" si="113"/>
        <v>724</v>
      </c>
      <c r="B770" s="19">
        <v>0.5500379772516659</v>
      </c>
      <c r="D770" s="1">
        <f t="shared" si="114"/>
        <v>724</v>
      </c>
      <c r="E770" s="1">
        <v>0.12748996453432798</v>
      </c>
      <c r="G770" s="1">
        <f t="shared" si="115"/>
        <v>724</v>
      </c>
      <c r="H770" s="1">
        <v>0.0</v>
      </c>
      <c r="J770" s="1">
        <f t="shared" si="116"/>
        <v>724</v>
      </c>
      <c r="K770" s="1">
        <v>0.0</v>
      </c>
    </row>
    <row r="771" ht="15.75" customHeight="1">
      <c r="A771" s="1">
        <f t="shared" si="113"/>
        <v>725</v>
      </c>
      <c r="B771" s="19">
        <v>1.415262172107221</v>
      </c>
      <c r="D771" s="1">
        <f t="shared" si="114"/>
        <v>725</v>
      </c>
      <c r="E771" s="1">
        <v>0.30424917476825425</v>
      </c>
      <c r="G771" s="1">
        <f t="shared" si="115"/>
        <v>725</v>
      </c>
      <c r="H771" s="1">
        <v>0.0</v>
      </c>
      <c r="J771" s="1">
        <f t="shared" si="116"/>
        <v>725</v>
      </c>
      <c r="K771" s="1">
        <v>0.0</v>
      </c>
    </row>
    <row r="772" ht="15.75" customHeight="1">
      <c r="A772" s="1">
        <f t="shared" si="113"/>
        <v>726</v>
      </c>
      <c r="B772" s="19">
        <v>0.5547372471921654</v>
      </c>
      <c r="D772" s="1">
        <f t="shared" si="114"/>
        <v>726</v>
      </c>
      <c r="E772" s="1">
        <v>0.34761479301118375</v>
      </c>
      <c r="G772" s="1">
        <f t="shared" si="115"/>
        <v>726</v>
      </c>
      <c r="H772" s="1">
        <v>0.0</v>
      </c>
      <c r="J772" s="1">
        <f t="shared" si="116"/>
        <v>726</v>
      </c>
      <c r="K772" s="1">
        <v>0.0</v>
      </c>
    </row>
    <row r="773" ht="15.75" customHeight="1">
      <c r="A773" s="1">
        <f t="shared" si="113"/>
        <v>727</v>
      </c>
      <c r="B773" s="19">
        <v>0.5333988289151252</v>
      </c>
      <c r="D773" s="1">
        <f t="shared" si="114"/>
        <v>727</v>
      </c>
      <c r="E773" s="1">
        <v>0.18902130598689995</v>
      </c>
      <c r="G773" s="1">
        <f t="shared" si="115"/>
        <v>727</v>
      </c>
      <c r="H773" s="1">
        <v>0.0</v>
      </c>
      <c r="J773" s="1">
        <f t="shared" si="116"/>
        <v>727</v>
      </c>
      <c r="K773" s="1">
        <v>0.0</v>
      </c>
    </row>
    <row r="774" ht="15.75" customHeight="1">
      <c r="A774" s="1">
        <f t="shared" si="113"/>
        <v>728</v>
      </c>
      <c r="B774" s="19">
        <v>0.411450142493214</v>
      </c>
      <c r="D774" s="1">
        <f t="shared" si="114"/>
        <v>728</v>
      </c>
      <c r="E774" s="1">
        <v>0.29568251444077354</v>
      </c>
      <c r="G774" s="1">
        <f t="shared" si="115"/>
        <v>728</v>
      </c>
      <c r="H774" s="1">
        <v>0.0</v>
      </c>
      <c r="J774" s="1">
        <f t="shared" si="116"/>
        <v>728</v>
      </c>
      <c r="K774" s="1">
        <v>0.0</v>
      </c>
    </row>
    <row r="775" ht="15.75" customHeight="1">
      <c r="A775" s="1">
        <f t="shared" si="113"/>
        <v>729</v>
      </c>
      <c r="B775" s="19">
        <v>1.2407304551739857</v>
      </c>
      <c r="D775" s="1">
        <f t="shared" si="114"/>
        <v>729</v>
      </c>
      <c r="E775" s="1">
        <v>0.27319397205098733</v>
      </c>
      <c r="G775" s="1">
        <f t="shared" si="115"/>
        <v>729</v>
      </c>
      <c r="H775" s="1">
        <v>0.0</v>
      </c>
      <c r="J775" s="1">
        <f t="shared" si="116"/>
        <v>729</v>
      </c>
      <c r="K775" s="1">
        <v>0.0</v>
      </c>
    </row>
    <row r="776" ht="15.75" customHeight="1">
      <c r="A776" s="1">
        <f t="shared" si="113"/>
        <v>730</v>
      </c>
      <c r="B776" s="19">
        <v>0.37863329998070216</v>
      </c>
      <c r="D776" s="1">
        <f t="shared" si="114"/>
        <v>730</v>
      </c>
      <c r="E776" s="1">
        <v>0.26080502592083743</v>
      </c>
      <c r="G776" s="1">
        <f t="shared" si="115"/>
        <v>730</v>
      </c>
      <c r="H776" s="1">
        <v>0.0</v>
      </c>
      <c r="J776" s="1">
        <f t="shared" si="116"/>
        <v>730</v>
      </c>
      <c r="K776" s="1">
        <v>0.0</v>
      </c>
    </row>
    <row r="777" ht="15.75" customHeight="1">
      <c r="A777" s="1">
        <f t="shared" si="113"/>
        <v>731</v>
      </c>
      <c r="B777" s="19">
        <v>0.8049939678766941</v>
      </c>
      <c r="D777" s="1">
        <f t="shared" si="114"/>
        <v>731</v>
      </c>
      <c r="E777" s="1">
        <v>0.27489809881140076</v>
      </c>
      <c r="G777" s="1">
        <f t="shared" si="115"/>
        <v>731</v>
      </c>
      <c r="H777" s="1">
        <v>0.0</v>
      </c>
      <c r="J777" s="1">
        <f t="shared" si="116"/>
        <v>731</v>
      </c>
      <c r="K777" s="1">
        <v>0.0</v>
      </c>
    </row>
    <row r="778" ht="15.75" customHeight="1">
      <c r="A778" s="1">
        <f t="shared" si="113"/>
        <v>732</v>
      </c>
      <c r="B778" s="19">
        <v>0.24820652581408154</v>
      </c>
      <c r="D778" s="1">
        <f t="shared" si="114"/>
        <v>732</v>
      </c>
      <c r="E778" s="1">
        <v>0.22615098230121194</v>
      </c>
      <c r="G778" s="1">
        <f t="shared" si="115"/>
        <v>732</v>
      </c>
      <c r="H778" s="1">
        <v>0.0</v>
      </c>
      <c r="J778" s="1">
        <f t="shared" si="116"/>
        <v>732</v>
      </c>
      <c r="K778" s="1">
        <v>0.0</v>
      </c>
    </row>
    <row r="779" ht="15.75" customHeight="1">
      <c r="A779" s="1">
        <f t="shared" si="113"/>
        <v>733</v>
      </c>
      <c r="B779" s="19">
        <v>0.9964811233238934</v>
      </c>
      <c r="D779" s="1">
        <f t="shared" si="114"/>
        <v>733</v>
      </c>
      <c r="E779" s="1">
        <v>0.19291132289719778</v>
      </c>
      <c r="G779" s="1">
        <f t="shared" si="115"/>
        <v>733</v>
      </c>
      <c r="H779" s="1">
        <v>0.0</v>
      </c>
      <c r="J779" s="1">
        <f t="shared" si="116"/>
        <v>733</v>
      </c>
      <c r="K779" s="1">
        <v>0.0</v>
      </c>
    </row>
    <row r="780" ht="15.75" customHeight="1">
      <c r="A780" s="1">
        <f t="shared" si="113"/>
        <v>734</v>
      </c>
      <c r="B780" s="19">
        <v>1.1921887497037087</v>
      </c>
      <c r="D780" s="1">
        <f t="shared" si="114"/>
        <v>734</v>
      </c>
      <c r="E780" s="1">
        <v>0.1622711171272322</v>
      </c>
      <c r="G780" s="1">
        <f t="shared" si="115"/>
        <v>734</v>
      </c>
      <c r="H780" s="1">
        <v>0.0</v>
      </c>
      <c r="J780" s="1">
        <f t="shared" si="116"/>
        <v>734</v>
      </c>
      <c r="K780" s="1">
        <v>0.0</v>
      </c>
    </row>
    <row r="781" ht="15.75" customHeight="1">
      <c r="A781" s="1">
        <f t="shared" si="113"/>
        <v>735</v>
      </c>
      <c r="B781" s="19">
        <v>0.8559595302313943</v>
      </c>
      <c r="D781" s="1">
        <f t="shared" si="114"/>
        <v>735</v>
      </c>
      <c r="E781" s="1">
        <v>0.2062984335411124</v>
      </c>
      <c r="G781" s="1">
        <f t="shared" si="115"/>
        <v>735</v>
      </c>
      <c r="H781" s="1">
        <v>0.0</v>
      </c>
      <c r="J781" s="1">
        <f t="shared" si="116"/>
        <v>735</v>
      </c>
      <c r="K781" s="1">
        <v>1.0</v>
      </c>
    </row>
    <row r="782" ht="15.75" customHeight="1">
      <c r="A782" s="1">
        <f t="shared" si="113"/>
        <v>736</v>
      </c>
      <c r="B782" s="19">
        <v>1.2575367519093381</v>
      </c>
      <c r="D782" s="1">
        <f t="shared" si="114"/>
        <v>736</v>
      </c>
      <c r="E782" s="1">
        <v>0.3169944250445119</v>
      </c>
      <c r="G782" s="1">
        <f t="shared" si="115"/>
        <v>736</v>
      </c>
      <c r="H782" s="1">
        <v>1.0</v>
      </c>
      <c r="J782" s="1">
        <f t="shared" si="116"/>
        <v>736</v>
      </c>
      <c r="K782" s="1">
        <v>0.0</v>
      </c>
    </row>
    <row r="783" ht="15.75" customHeight="1">
      <c r="A783" s="1">
        <f t="shared" si="113"/>
        <v>737</v>
      </c>
      <c r="B783" s="19">
        <v>1.0194868024549373</v>
      </c>
      <c r="D783" s="1">
        <f t="shared" si="114"/>
        <v>737</v>
      </c>
      <c r="E783" s="1">
        <v>0.1832450112779177</v>
      </c>
      <c r="G783" s="1">
        <f t="shared" si="115"/>
        <v>737</v>
      </c>
      <c r="H783" s="1">
        <v>0.0</v>
      </c>
      <c r="J783" s="1">
        <f t="shared" si="116"/>
        <v>737</v>
      </c>
      <c r="K783" s="1">
        <v>0.0</v>
      </c>
    </row>
    <row r="784" ht="15.75" customHeight="1">
      <c r="A784" s="1">
        <f t="shared" si="113"/>
        <v>738</v>
      </c>
      <c r="B784" s="19">
        <v>-0.03856384706331084</v>
      </c>
      <c r="D784" s="1">
        <f t="shared" si="114"/>
        <v>738</v>
      </c>
      <c r="E784" s="1">
        <v>0.2598954618722802</v>
      </c>
      <c r="G784" s="1">
        <f t="shared" si="115"/>
        <v>738</v>
      </c>
      <c r="H784" s="1">
        <v>1.0</v>
      </c>
      <c r="J784" s="1">
        <f t="shared" si="116"/>
        <v>738</v>
      </c>
      <c r="K784" s="1">
        <v>0.0</v>
      </c>
    </row>
    <row r="785" ht="15.75" customHeight="1">
      <c r="A785" s="1">
        <f t="shared" si="113"/>
        <v>739</v>
      </c>
      <c r="B785" s="19">
        <v>0.25050236571187445</v>
      </c>
      <c r="D785" s="1">
        <f t="shared" si="114"/>
        <v>739</v>
      </c>
      <c r="E785" s="1">
        <v>0.24612216334326872</v>
      </c>
      <c r="G785" s="1">
        <f t="shared" si="115"/>
        <v>739</v>
      </c>
      <c r="H785" s="1">
        <v>0.0</v>
      </c>
      <c r="J785" s="1">
        <f t="shared" si="116"/>
        <v>739</v>
      </c>
      <c r="K785" s="1">
        <v>0.0</v>
      </c>
    </row>
    <row r="786" ht="15.75" customHeight="1">
      <c r="A786" s="1">
        <f t="shared" si="113"/>
        <v>740</v>
      </c>
      <c r="B786" s="19">
        <v>0.7853203470096546</v>
      </c>
      <c r="D786" s="1">
        <f t="shared" si="114"/>
        <v>740</v>
      </c>
      <c r="E786" s="1">
        <v>0.10205835855511083</v>
      </c>
      <c r="G786" s="1">
        <f t="shared" si="115"/>
        <v>740</v>
      </c>
      <c r="H786" s="1">
        <v>0.0</v>
      </c>
      <c r="J786" s="1">
        <f t="shared" si="116"/>
        <v>740</v>
      </c>
      <c r="K786" s="1">
        <v>0.0</v>
      </c>
    </row>
    <row r="787" ht="15.75" customHeight="1">
      <c r="A787" s="1">
        <f t="shared" si="113"/>
        <v>741</v>
      </c>
      <c r="B787" s="19">
        <v>1.3833078545854645</v>
      </c>
      <c r="D787" s="1">
        <f t="shared" si="114"/>
        <v>741</v>
      </c>
      <c r="E787" s="1">
        <v>0.28824114265187617</v>
      </c>
      <c r="G787" s="1">
        <f t="shared" si="115"/>
        <v>741</v>
      </c>
      <c r="H787" s="1">
        <v>0.0</v>
      </c>
      <c r="J787" s="1">
        <f t="shared" si="116"/>
        <v>741</v>
      </c>
      <c r="K787" s="1">
        <v>0.0</v>
      </c>
    </row>
    <row r="788" ht="15.75" customHeight="1">
      <c r="A788" s="1">
        <f t="shared" si="113"/>
        <v>742</v>
      </c>
      <c r="B788" s="19">
        <v>0.8005825200464813</v>
      </c>
      <c r="D788" s="1">
        <f t="shared" si="114"/>
        <v>742</v>
      </c>
      <c r="E788" s="1">
        <v>0.38730797204557277</v>
      </c>
      <c r="G788" s="1">
        <f t="shared" si="115"/>
        <v>742</v>
      </c>
      <c r="H788" s="1">
        <v>0.0</v>
      </c>
      <c r="J788" s="1">
        <f t="shared" si="116"/>
        <v>742</v>
      </c>
      <c r="K788" s="1">
        <v>0.0</v>
      </c>
    </row>
    <row r="789" ht="15.75" customHeight="1">
      <c r="A789" s="1">
        <f t="shared" si="113"/>
        <v>743</v>
      </c>
      <c r="B789" s="19">
        <v>1.3450552697794727</v>
      </c>
      <c r="D789" s="1">
        <f t="shared" si="114"/>
        <v>743</v>
      </c>
      <c r="E789" s="1">
        <v>0.27578085495298177</v>
      </c>
      <c r="G789" s="1">
        <f t="shared" si="115"/>
        <v>743</v>
      </c>
      <c r="H789" s="1">
        <v>0.0</v>
      </c>
      <c r="J789" s="1">
        <f t="shared" si="116"/>
        <v>743</v>
      </c>
      <c r="K789" s="1">
        <v>0.0</v>
      </c>
    </row>
    <row r="790" ht="15.75" customHeight="1">
      <c r="A790" s="1">
        <f t="shared" si="113"/>
        <v>744</v>
      </c>
      <c r="B790" s="19">
        <v>0.6930889516375629</v>
      </c>
      <c r="D790" s="1">
        <f t="shared" si="114"/>
        <v>744</v>
      </c>
      <c r="E790" s="1">
        <v>0.09542958624961312</v>
      </c>
      <c r="G790" s="1">
        <f t="shared" si="115"/>
        <v>744</v>
      </c>
      <c r="H790" s="1">
        <v>0.0</v>
      </c>
      <c r="J790" s="1">
        <f t="shared" si="116"/>
        <v>744</v>
      </c>
      <c r="K790" s="1">
        <v>0.0</v>
      </c>
    </row>
    <row r="791" ht="15.75" customHeight="1">
      <c r="A791" s="1">
        <f t="shared" si="113"/>
        <v>745</v>
      </c>
      <c r="B791" s="19">
        <v>0.9011299458414987</v>
      </c>
      <c r="D791" s="1">
        <f t="shared" si="114"/>
        <v>745</v>
      </c>
      <c r="E791" s="1">
        <v>0.06555104613807261</v>
      </c>
      <c r="G791" s="1">
        <f t="shared" si="115"/>
        <v>745</v>
      </c>
      <c r="H791" s="1">
        <v>0.0</v>
      </c>
      <c r="J791" s="1">
        <f t="shared" si="116"/>
        <v>745</v>
      </c>
      <c r="K791" s="1">
        <v>0.0</v>
      </c>
    </row>
    <row r="792" ht="15.75" customHeight="1">
      <c r="A792" s="1">
        <f t="shared" si="113"/>
        <v>746</v>
      </c>
      <c r="B792" s="19">
        <v>0.861711900989947</v>
      </c>
      <c r="D792" s="1">
        <f t="shared" si="114"/>
        <v>746</v>
      </c>
      <c r="E792" s="1">
        <v>0.1713752423247928</v>
      </c>
      <c r="G792" s="1">
        <f t="shared" si="115"/>
        <v>746</v>
      </c>
      <c r="H792" s="1">
        <v>0.0</v>
      </c>
      <c r="J792" s="1">
        <f t="shared" si="116"/>
        <v>746</v>
      </c>
      <c r="K792" s="1">
        <v>0.0</v>
      </c>
    </row>
    <row r="793" ht="15.75" customHeight="1">
      <c r="A793" s="1">
        <f t="shared" si="113"/>
        <v>747</v>
      </c>
      <c r="B793" s="19">
        <v>0.8848398757927026</v>
      </c>
      <c r="D793" s="1">
        <f t="shared" si="114"/>
        <v>747</v>
      </c>
      <c r="E793" s="1">
        <v>0.40285782195484054</v>
      </c>
      <c r="G793" s="1">
        <f t="shared" si="115"/>
        <v>747</v>
      </c>
      <c r="H793" s="1">
        <v>0.0</v>
      </c>
      <c r="J793" s="1">
        <f t="shared" si="116"/>
        <v>747</v>
      </c>
      <c r="K793" s="1">
        <v>0.0</v>
      </c>
    </row>
    <row r="794" ht="15.75" customHeight="1">
      <c r="A794" s="1">
        <f t="shared" si="113"/>
        <v>748</v>
      </c>
      <c r="B794" s="19">
        <v>1.0819497853568347</v>
      </c>
      <c r="D794" s="1">
        <f t="shared" si="114"/>
        <v>748</v>
      </c>
      <c r="E794" s="1">
        <v>0.18885980883361747</v>
      </c>
      <c r="G794" s="1">
        <f t="shared" si="115"/>
        <v>748</v>
      </c>
      <c r="H794" s="1">
        <v>1.0</v>
      </c>
      <c r="J794" s="1">
        <f t="shared" si="116"/>
        <v>748</v>
      </c>
      <c r="K794" s="1">
        <v>0.0</v>
      </c>
    </row>
    <row r="795" ht="15.75" customHeight="1">
      <c r="A795" s="1">
        <f t="shared" si="113"/>
        <v>749</v>
      </c>
      <c r="B795" s="19">
        <v>0.3057050162671948</v>
      </c>
      <c r="D795" s="1">
        <f t="shared" si="114"/>
        <v>749</v>
      </c>
      <c r="E795" s="1">
        <v>0.15278003629580209</v>
      </c>
      <c r="G795" s="1">
        <f t="shared" si="115"/>
        <v>749</v>
      </c>
      <c r="H795" s="1">
        <v>0.0</v>
      </c>
      <c r="J795" s="1">
        <f t="shared" si="116"/>
        <v>749</v>
      </c>
      <c r="K795" s="1">
        <v>0.0</v>
      </c>
    </row>
    <row r="796" ht="15.75" customHeight="1">
      <c r="A796" s="1">
        <f t="shared" si="113"/>
        <v>750</v>
      </c>
      <c r="B796" s="19">
        <v>0.6511438347715578</v>
      </c>
      <c r="D796" s="1">
        <f t="shared" si="114"/>
        <v>750</v>
      </c>
      <c r="E796" s="1">
        <v>0.19838852722791095</v>
      </c>
      <c r="G796" s="1">
        <f t="shared" si="115"/>
        <v>750</v>
      </c>
      <c r="H796" s="1">
        <v>0.0</v>
      </c>
      <c r="J796" s="1">
        <f t="shared" si="116"/>
        <v>750</v>
      </c>
      <c r="K796" s="1">
        <v>0.0</v>
      </c>
    </row>
    <row r="797" ht="15.75" customHeight="1">
      <c r="A797" s="1">
        <f t="shared" si="113"/>
        <v>751</v>
      </c>
      <c r="B797" s="19">
        <v>0.5418662152268428</v>
      </c>
      <c r="D797" s="1">
        <f t="shared" si="114"/>
        <v>751</v>
      </c>
      <c r="E797" s="1">
        <v>0.04662486852069461</v>
      </c>
      <c r="G797" s="1">
        <f t="shared" si="115"/>
        <v>751</v>
      </c>
      <c r="H797" s="1">
        <v>0.0</v>
      </c>
      <c r="J797" s="1">
        <f t="shared" si="116"/>
        <v>751</v>
      </c>
      <c r="K797" s="1">
        <v>0.0</v>
      </c>
    </row>
    <row r="798" ht="15.75" customHeight="1">
      <c r="A798" s="1">
        <f t="shared" si="113"/>
        <v>752</v>
      </c>
      <c r="B798" s="19">
        <v>1.1532803046869073</v>
      </c>
      <c r="D798" s="1">
        <f t="shared" si="114"/>
        <v>752</v>
      </c>
      <c r="E798" s="1">
        <v>0.22425201583948282</v>
      </c>
      <c r="G798" s="1">
        <f t="shared" si="115"/>
        <v>752</v>
      </c>
      <c r="H798" s="1">
        <v>0.0</v>
      </c>
      <c r="J798" s="1">
        <f t="shared" si="116"/>
        <v>752</v>
      </c>
      <c r="K798" s="1">
        <v>0.0</v>
      </c>
    </row>
    <row r="799" ht="15.75" customHeight="1">
      <c r="A799" s="1">
        <f t="shared" si="113"/>
        <v>753</v>
      </c>
      <c r="B799" s="19">
        <v>0.42059130844587334</v>
      </c>
      <c r="D799" s="1">
        <f t="shared" si="114"/>
        <v>753</v>
      </c>
      <c r="E799" s="1">
        <v>0.19275519007474612</v>
      </c>
      <c r="G799" s="1">
        <f t="shared" si="115"/>
        <v>753</v>
      </c>
      <c r="H799" s="1">
        <v>1.0</v>
      </c>
      <c r="J799" s="1">
        <f t="shared" si="116"/>
        <v>753</v>
      </c>
      <c r="K799" s="1">
        <v>0.0</v>
      </c>
    </row>
    <row r="800" ht="15.75" customHeight="1">
      <c r="A800" s="1">
        <f t="shared" si="113"/>
        <v>754</v>
      </c>
      <c r="B800" s="19">
        <v>0.5346984561605046</v>
      </c>
      <c r="D800" s="1">
        <f t="shared" si="114"/>
        <v>754</v>
      </c>
      <c r="E800" s="1">
        <v>0.3641573570609304</v>
      </c>
      <c r="G800" s="1">
        <f t="shared" si="115"/>
        <v>754</v>
      </c>
      <c r="H800" s="1">
        <v>0.0</v>
      </c>
      <c r="J800" s="1">
        <f t="shared" si="116"/>
        <v>754</v>
      </c>
      <c r="K800" s="1">
        <v>0.0</v>
      </c>
    </row>
    <row r="801" ht="15.75" customHeight="1">
      <c r="A801" s="1">
        <f t="shared" si="113"/>
        <v>755</v>
      </c>
      <c r="B801" s="19">
        <v>1.3732984885623862</v>
      </c>
      <c r="D801" s="1">
        <f t="shared" si="114"/>
        <v>755</v>
      </c>
      <c r="E801" s="1">
        <v>0.23309887983685332</v>
      </c>
      <c r="G801" s="1">
        <f t="shared" si="115"/>
        <v>755</v>
      </c>
      <c r="H801" s="1">
        <v>1.0</v>
      </c>
      <c r="J801" s="1">
        <f t="shared" si="116"/>
        <v>755</v>
      </c>
      <c r="K801" s="1">
        <v>0.0</v>
      </c>
    </row>
    <row r="802" ht="15.75" customHeight="1">
      <c r="A802" s="1">
        <f t="shared" si="113"/>
        <v>756</v>
      </c>
      <c r="B802" s="19">
        <v>0.5719222558541288</v>
      </c>
      <c r="D802" s="1">
        <f t="shared" si="114"/>
        <v>756</v>
      </c>
      <c r="E802" s="1">
        <v>0.30682976049110366</v>
      </c>
      <c r="G802" s="1">
        <f t="shared" si="115"/>
        <v>756</v>
      </c>
      <c r="H802" s="1">
        <v>0.0</v>
      </c>
      <c r="J802" s="1">
        <f t="shared" si="116"/>
        <v>756</v>
      </c>
      <c r="K802" s="1">
        <v>0.0</v>
      </c>
    </row>
    <row r="803" ht="15.75" customHeight="1">
      <c r="A803" s="1">
        <f t="shared" si="113"/>
        <v>757</v>
      </c>
      <c r="B803" s="19">
        <v>1.0253646439396287</v>
      </c>
      <c r="D803" s="1">
        <f t="shared" si="114"/>
        <v>757</v>
      </c>
      <c r="E803" s="1">
        <v>0.03584342392952422</v>
      </c>
      <c r="G803" s="1">
        <f t="shared" si="115"/>
        <v>757</v>
      </c>
      <c r="H803" s="1">
        <v>0.0</v>
      </c>
      <c r="J803" s="1">
        <f t="shared" si="116"/>
        <v>757</v>
      </c>
      <c r="K803" s="1">
        <v>0.0</v>
      </c>
    </row>
    <row r="804" ht="15.75" customHeight="1">
      <c r="A804" s="1">
        <f t="shared" si="113"/>
        <v>758</v>
      </c>
      <c r="B804" s="19">
        <v>0.292345969161113</v>
      </c>
      <c r="D804" s="1">
        <f t="shared" si="114"/>
        <v>758</v>
      </c>
      <c r="E804" s="1">
        <v>0.16901041723133325</v>
      </c>
      <c r="G804" s="1">
        <f t="shared" si="115"/>
        <v>758</v>
      </c>
      <c r="H804" s="1">
        <v>0.0</v>
      </c>
      <c r="J804" s="1">
        <f t="shared" si="116"/>
        <v>758</v>
      </c>
      <c r="K804" s="1">
        <v>0.0</v>
      </c>
    </row>
    <row r="805" ht="15.75" customHeight="1">
      <c r="A805" s="1">
        <f t="shared" si="113"/>
        <v>759</v>
      </c>
      <c r="B805" s="19">
        <v>0.2749361122500603</v>
      </c>
      <c r="D805" s="1">
        <f t="shared" si="114"/>
        <v>759</v>
      </c>
      <c r="E805" s="1">
        <v>0.20309052795453014</v>
      </c>
      <c r="G805" s="1">
        <f t="shared" si="115"/>
        <v>759</v>
      </c>
      <c r="H805" s="1">
        <v>1.0</v>
      </c>
      <c r="J805" s="1">
        <f t="shared" si="116"/>
        <v>759</v>
      </c>
      <c r="K805" s="1">
        <v>0.0</v>
      </c>
    </row>
    <row r="806" ht="15.75" customHeight="1">
      <c r="A806" s="1">
        <f t="shared" si="113"/>
        <v>760</v>
      </c>
      <c r="B806" s="19">
        <v>-0.26287039675347723</v>
      </c>
      <c r="D806" s="1">
        <f t="shared" si="114"/>
        <v>760</v>
      </c>
      <c r="E806" s="1">
        <v>0.32348637174885453</v>
      </c>
      <c r="G806" s="1">
        <f t="shared" si="115"/>
        <v>760</v>
      </c>
      <c r="H806" s="1">
        <v>1.0</v>
      </c>
      <c r="J806" s="1">
        <f t="shared" si="116"/>
        <v>760</v>
      </c>
      <c r="K806" s="1">
        <v>1.0</v>
      </c>
    </row>
    <row r="807" ht="15.75" customHeight="1">
      <c r="A807" s="1">
        <f t="shared" si="113"/>
        <v>761</v>
      </c>
      <c r="B807" s="19">
        <v>0.9692275568924407</v>
      </c>
      <c r="D807" s="1">
        <f t="shared" si="114"/>
        <v>761</v>
      </c>
      <c r="E807" s="1">
        <v>0.24768122135882376</v>
      </c>
      <c r="G807" s="1">
        <f t="shared" si="115"/>
        <v>761</v>
      </c>
      <c r="H807" s="1">
        <v>1.0</v>
      </c>
      <c r="J807" s="1">
        <f t="shared" si="116"/>
        <v>761</v>
      </c>
      <c r="K807" s="1">
        <v>0.0</v>
      </c>
    </row>
    <row r="808" ht="15.75" customHeight="1">
      <c r="A808" s="1">
        <f t="shared" si="113"/>
        <v>762</v>
      </c>
      <c r="B808" s="19">
        <v>0.648590623494947</v>
      </c>
      <c r="D808" s="1">
        <f t="shared" si="114"/>
        <v>762</v>
      </c>
      <c r="E808" s="1">
        <v>0.43544625167180917</v>
      </c>
      <c r="G808" s="1">
        <f t="shared" si="115"/>
        <v>762</v>
      </c>
      <c r="H808" s="1">
        <v>0.0</v>
      </c>
      <c r="J808" s="1">
        <f t="shared" si="116"/>
        <v>762</v>
      </c>
      <c r="K808" s="1">
        <v>0.0</v>
      </c>
    </row>
    <row r="809" ht="15.75" customHeight="1">
      <c r="A809" s="1">
        <f t="shared" si="113"/>
        <v>763</v>
      </c>
      <c r="B809" s="19">
        <v>1.45654995209528</v>
      </c>
      <c r="D809" s="1">
        <f t="shared" si="114"/>
        <v>763</v>
      </c>
      <c r="E809" s="1">
        <v>0.30957890530252685</v>
      </c>
      <c r="G809" s="1">
        <f t="shared" si="115"/>
        <v>763</v>
      </c>
      <c r="H809" s="1">
        <v>0.0</v>
      </c>
      <c r="J809" s="1">
        <f t="shared" si="116"/>
        <v>763</v>
      </c>
      <c r="K809" s="1">
        <v>0.0</v>
      </c>
    </row>
    <row r="810" ht="15.75" customHeight="1">
      <c r="A810" s="1">
        <f t="shared" si="113"/>
        <v>764</v>
      </c>
      <c r="B810" s="19">
        <v>1.3870335955446773</v>
      </c>
      <c r="D810" s="1">
        <f t="shared" si="114"/>
        <v>764</v>
      </c>
      <c r="E810" s="1">
        <v>0.3268859211438353</v>
      </c>
      <c r="G810" s="1">
        <f t="shared" si="115"/>
        <v>764</v>
      </c>
      <c r="H810" s="1">
        <v>0.0</v>
      </c>
      <c r="J810" s="1">
        <f t="shared" si="116"/>
        <v>764</v>
      </c>
      <c r="K810" s="1">
        <v>0.0</v>
      </c>
    </row>
    <row r="811" ht="15.75" customHeight="1">
      <c r="A811" s="1">
        <f t="shared" si="113"/>
        <v>765</v>
      </c>
      <c r="B811" s="19">
        <v>0.7962881432680855</v>
      </c>
      <c r="D811" s="1">
        <f t="shared" si="114"/>
        <v>765</v>
      </c>
      <c r="E811" s="1">
        <v>0.2472787869783908</v>
      </c>
      <c r="G811" s="1">
        <f t="shared" si="115"/>
        <v>765</v>
      </c>
      <c r="H811" s="1">
        <v>1.0</v>
      </c>
      <c r="J811" s="1">
        <f t="shared" si="116"/>
        <v>765</v>
      </c>
      <c r="K811" s="1">
        <v>0.0</v>
      </c>
    </row>
    <row r="812" ht="15.75" customHeight="1">
      <c r="A812" s="1">
        <f t="shared" si="113"/>
        <v>766</v>
      </c>
      <c r="B812" s="19">
        <v>0.46382895632719673</v>
      </c>
      <c r="D812" s="1">
        <f t="shared" si="114"/>
        <v>766</v>
      </c>
      <c r="E812" s="1">
        <v>0.11154534144791212</v>
      </c>
      <c r="G812" s="1">
        <f t="shared" si="115"/>
        <v>766</v>
      </c>
      <c r="H812" s="1">
        <v>0.0</v>
      </c>
      <c r="J812" s="1">
        <f t="shared" si="116"/>
        <v>766</v>
      </c>
      <c r="K812" s="1">
        <v>0.0</v>
      </c>
    </row>
    <row r="813" ht="15.75" customHeight="1">
      <c r="A813" s="1">
        <f t="shared" si="113"/>
        <v>767</v>
      </c>
      <c r="B813" s="19">
        <v>0.3412283499394297</v>
      </c>
      <c r="D813" s="1">
        <f t="shared" si="114"/>
        <v>767</v>
      </c>
      <c r="E813" s="1">
        <v>0.16019615014530172</v>
      </c>
      <c r="G813" s="1">
        <f t="shared" si="115"/>
        <v>767</v>
      </c>
      <c r="H813" s="1">
        <v>0.0</v>
      </c>
      <c r="J813" s="1">
        <f t="shared" si="116"/>
        <v>767</v>
      </c>
      <c r="K813" s="1">
        <v>0.0</v>
      </c>
    </row>
    <row r="814" ht="15.75" customHeight="1">
      <c r="A814" s="1">
        <f t="shared" si="113"/>
        <v>768</v>
      </c>
      <c r="B814" s="19">
        <v>1.7283397746857978</v>
      </c>
      <c r="D814" s="1">
        <f t="shared" si="114"/>
        <v>768</v>
      </c>
      <c r="E814" s="1">
        <v>0.19055511217380966</v>
      </c>
      <c r="G814" s="1">
        <f t="shared" si="115"/>
        <v>768</v>
      </c>
      <c r="H814" s="1">
        <v>1.0</v>
      </c>
      <c r="J814" s="1">
        <f t="shared" si="116"/>
        <v>768</v>
      </c>
      <c r="K814" s="1">
        <v>0.0</v>
      </c>
    </row>
    <row r="815" ht="15.75" customHeight="1">
      <c r="A815" s="1">
        <f t="shared" si="113"/>
        <v>769</v>
      </c>
      <c r="B815" s="19">
        <v>1.289768404231631</v>
      </c>
      <c r="D815" s="1">
        <f t="shared" si="114"/>
        <v>769</v>
      </c>
      <c r="E815" s="1">
        <v>0.4009288168282751</v>
      </c>
      <c r="G815" s="1">
        <f t="shared" si="115"/>
        <v>769</v>
      </c>
      <c r="H815" s="1">
        <v>1.0</v>
      </c>
      <c r="J815" s="1">
        <f t="shared" si="116"/>
        <v>769</v>
      </c>
      <c r="K815" s="1">
        <v>0.0</v>
      </c>
    </row>
    <row r="816" ht="15.75" customHeight="1">
      <c r="A816" s="1">
        <f t="shared" si="113"/>
        <v>770</v>
      </c>
      <c r="B816" s="19">
        <v>-0.033341653515246095</v>
      </c>
      <c r="D816" s="1">
        <f t="shared" si="114"/>
        <v>770</v>
      </c>
      <c r="E816" s="1">
        <v>0.35786950883422364</v>
      </c>
      <c r="G816" s="1">
        <f t="shared" si="115"/>
        <v>770</v>
      </c>
      <c r="H816" s="1">
        <v>1.0</v>
      </c>
      <c r="J816" s="1">
        <f t="shared" si="116"/>
        <v>770</v>
      </c>
      <c r="K816" s="1">
        <v>0.0</v>
      </c>
    </row>
    <row r="817" ht="15.75" customHeight="1">
      <c r="A817" s="1">
        <f t="shared" si="113"/>
        <v>771</v>
      </c>
      <c r="B817" s="19">
        <v>1.0653709131372746</v>
      </c>
      <c r="D817" s="1">
        <f t="shared" si="114"/>
        <v>771</v>
      </c>
      <c r="E817" s="1">
        <v>0.14546366357247498</v>
      </c>
      <c r="G817" s="1">
        <f t="shared" si="115"/>
        <v>771</v>
      </c>
      <c r="H817" s="1">
        <v>0.0</v>
      </c>
      <c r="J817" s="1">
        <f t="shared" si="116"/>
        <v>771</v>
      </c>
      <c r="K817" s="1">
        <v>0.0</v>
      </c>
    </row>
    <row r="818" ht="15.75" customHeight="1">
      <c r="A818" s="1">
        <f t="shared" si="113"/>
        <v>772</v>
      </c>
      <c r="B818" s="19">
        <v>1.1983285445052314</v>
      </c>
      <c r="D818" s="1">
        <f t="shared" si="114"/>
        <v>772</v>
      </c>
      <c r="E818" s="1">
        <v>0.030204560392060625</v>
      </c>
      <c r="G818" s="1">
        <f t="shared" si="115"/>
        <v>772</v>
      </c>
      <c r="H818" s="1">
        <v>0.0</v>
      </c>
      <c r="J818" s="1">
        <f t="shared" si="116"/>
        <v>772</v>
      </c>
      <c r="K818" s="1">
        <v>0.0</v>
      </c>
    </row>
    <row r="819" ht="15.75" customHeight="1">
      <c r="A819" s="1">
        <f t="shared" si="113"/>
        <v>773</v>
      </c>
      <c r="B819" s="19">
        <v>0.5886240327929838</v>
      </c>
      <c r="D819" s="1">
        <f t="shared" si="114"/>
        <v>773</v>
      </c>
      <c r="E819" s="1">
        <v>0.2187980004542085</v>
      </c>
      <c r="G819" s="1">
        <f t="shared" si="115"/>
        <v>773</v>
      </c>
      <c r="H819" s="1">
        <v>0.0</v>
      </c>
      <c r="J819" s="1">
        <f t="shared" si="116"/>
        <v>773</v>
      </c>
      <c r="K819" s="1">
        <v>0.0</v>
      </c>
    </row>
    <row r="820" ht="15.75" customHeight="1">
      <c r="A820" s="1">
        <f t="shared" si="113"/>
        <v>774</v>
      </c>
      <c r="B820" s="19">
        <v>0.09392957814603264</v>
      </c>
      <c r="D820" s="1">
        <f t="shared" si="114"/>
        <v>774</v>
      </c>
      <c r="E820" s="1">
        <v>0.32910862811072106</v>
      </c>
      <c r="G820" s="1">
        <f t="shared" si="115"/>
        <v>774</v>
      </c>
      <c r="H820" s="1">
        <v>0.0</v>
      </c>
      <c r="J820" s="1">
        <f t="shared" si="116"/>
        <v>774</v>
      </c>
      <c r="K820" s="1">
        <v>0.0</v>
      </c>
    </row>
    <row r="821" ht="15.75" customHeight="1">
      <c r="A821" s="1">
        <f t="shared" si="113"/>
        <v>775</v>
      </c>
      <c r="B821" s="19">
        <v>1.0123790272380704</v>
      </c>
      <c r="D821" s="1">
        <f t="shared" si="114"/>
        <v>775</v>
      </c>
      <c r="E821" s="1">
        <v>0.14701089221129734</v>
      </c>
      <c r="G821" s="1">
        <f t="shared" si="115"/>
        <v>775</v>
      </c>
      <c r="H821" s="1">
        <v>1.0</v>
      </c>
      <c r="J821" s="1">
        <f t="shared" si="116"/>
        <v>775</v>
      </c>
      <c r="K821" s="1">
        <v>0.0</v>
      </c>
    </row>
    <row r="822" ht="15.75" customHeight="1">
      <c r="A822" s="1">
        <f t="shared" si="113"/>
        <v>776</v>
      </c>
      <c r="B822" s="19">
        <v>0.5257306160856285</v>
      </c>
      <c r="D822" s="1">
        <f t="shared" si="114"/>
        <v>776</v>
      </c>
      <c r="E822" s="1">
        <v>0.17106003494975355</v>
      </c>
      <c r="G822" s="1">
        <f t="shared" si="115"/>
        <v>776</v>
      </c>
      <c r="H822" s="1">
        <v>0.0</v>
      </c>
      <c r="J822" s="1">
        <f t="shared" si="116"/>
        <v>776</v>
      </c>
      <c r="K822" s="1">
        <v>0.0</v>
      </c>
    </row>
    <row r="823" ht="15.75" customHeight="1">
      <c r="A823" s="1">
        <f t="shared" si="113"/>
        <v>777</v>
      </c>
      <c r="B823" s="19">
        <v>0.5151579680853549</v>
      </c>
      <c r="D823" s="1">
        <f t="shared" si="114"/>
        <v>777</v>
      </c>
      <c r="E823" s="1">
        <v>0.17606251953404478</v>
      </c>
      <c r="G823" s="1">
        <f t="shared" si="115"/>
        <v>777</v>
      </c>
      <c r="H823" s="1">
        <v>0.0</v>
      </c>
      <c r="J823" s="1">
        <f t="shared" si="116"/>
        <v>777</v>
      </c>
      <c r="K823" s="1">
        <v>0.0</v>
      </c>
    </row>
    <row r="824" ht="15.75" customHeight="1">
      <c r="A824" s="1">
        <f t="shared" si="113"/>
        <v>778</v>
      </c>
      <c r="B824" s="19">
        <v>0.8291869695544793</v>
      </c>
      <c r="D824" s="1">
        <f t="shared" si="114"/>
        <v>778</v>
      </c>
      <c r="E824" s="1">
        <v>0.17966081723531935</v>
      </c>
      <c r="G824" s="1">
        <f t="shared" si="115"/>
        <v>778</v>
      </c>
      <c r="H824" s="1">
        <v>0.0</v>
      </c>
      <c r="J824" s="1">
        <f t="shared" si="116"/>
        <v>778</v>
      </c>
      <c r="K824" s="1">
        <v>0.0</v>
      </c>
    </row>
    <row r="825" ht="15.75" customHeight="1">
      <c r="A825" s="1">
        <f t="shared" si="113"/>
        <v>779</v>
      </c>
      <c r="B825" s="19">
        <v>0.653326397704699</v>
      </c>
      <c r="D825" s="1">
        <f t="shared" si="114"/>
        <v>779</v>
      </c>
      <c r="E825" s="1">
        <v>0.10570345746919285</v>
      </c>
      <c r="G825" s="1">
        <f t="shared" si="115"/>
        <v>779</v>
      </c>
      <c r="H825" s="1">
        <v>0.0</v>
      </c>
      <c r="J825" s="1">
        <f t="shared" si="116"/>
        <v>779</v>
      </c>
      <c r="K825" s="1">
        <v>0.0</v>
      </c>
    </row>
    <row r="826" ht="15.75" customHeight="1">
      <c r="A826" s="1">
        <f t="shared" si="113"/>
        <v>780</v>
      </c>
      <c r="B826" s="19">
        <v>0.8995818240764909</v>
      </c>
      <c r="D826" s="1">
        <f t="shared" si="114"/>
        <v>780</v>
      </c>
      <c r="E826" s="1">
        <v>0.2598354242654166</v>
      </c>
      <c r="G826" s="1">
        <f t="shared" si="115"/>
        <v>780</v>
      </c>
      <c r="H826" s="1">
        <v>0.0</v>
      </c>
      <c r="J826" s="1">
        <f t="shared" si="116"/>
        <v>780</v>
      </c>
      <c r="K826" s="1">
        <v>0.0</v>
      </c>
    </row>
    <row r="827" ht="15.75" customHeight="1">
      <c r="A827" s="1">
        <f t="shared" si="113"/>
        <v>781</v>
      </c>
      <c r="B827" s="19">
        <v>1.1411187827796059</v>
      </c>
      <c r="D827" s="1">
        <f t="shared" si="114"/>
        <v>781</v>
      </c>
      <c r="E827" s="1">
        <v>0.36554937605631965</v>
      </c>
      <c r="G827" s="1">
        <f t="shared" si="115"/>
        <v>781</v>
      </c>
      <c r="H827" s="1">
        <v>1.0</v>
      </c>
      <c r="J827" s="1">
        <f t="shared" si="116"/>
        <v>781</v>
      </c>
      <c r="K827" s="1">
        <v>0.0</v>
      </c>
    </row>
    <row r="828" ht="15.75" customHeight="1">
      <c r="A828" s="1">
        <f t="shared" si="113"/>
        <v>782</v>
      </c>
      <c r="B828" s="19">
        <v>1.1285586581439424</v>
      </c>
      <c r="D828" s="1">
        <f t="shared" si="114"/>
        <v>782</v>
      </c>
      <c r="E828" s="1">
        <v>0.30887296525319574</v>
      </c>
      <c r="G828" s="1">
        <f t="shared" si="115"/>
        <v>782</v>
      </c>
      <c r="H828" s="1">
        <v>0.0</v>
      </c>
      <c r="J828" s="1">
        <f t="shared" si="116"/>
        <v>782</v>
      </c>
      <c r="K828" s="1">
        <v>0.0</v>
      </c>
    </row>
    <row r="829" ht="15.75" customHeight="1">
      <c r="A829" s="1">
        <f t="shared" si="113"/>
        <v>783</v>
      </c>
      <c r="B829" s="19">
        <v>1.2419952662505014</v>
      </c>
      <c r="D829" s="1">
        <f t="shared" si="114"/>
        <v>783</v>
      </c>
      <c r="E829" s="1">
        <v>0.047320651989948004</v>
      </c>
      <c r="G829" s="1">
        <f t="shared" si="115"/>
        <v>783</v>
      </c>
      <c r="H829" s="1">
        <v>1.0</v>
      </c>
      <c r="J829" s="1">
        <f t="shared" si="116"/>
        <v>783</v>
      </c>
      <c r="K829" s="1">
        <v>0.0</v>
      </c>
    </row>
    <row r="830" ht="15.75" customHeight="1">
      <c r="A830" s="1">
        <f t="shared" si="113"/>
        <v>784</v>
      </c>
      <c r="B830" s="19">
        <v>0.8106254937435539</v>
      </c>
      <c r="D830" s="1">
        <f t="shared" si="114"/>
        <v>784</v>
      </c>
      <c r="E830" s="1">
        <v>0.11418113172761879</v>
      </c>
      <c r="G830" s="1">
        <f t="shared" si="115"/>
        <v>784</v>
      </c>
      <c r="H830" s="1">
        <v>1.0</v>
      </c>
      <c r="J830" s="1">
        <f t="shared" si="116"/>
        <v>784</v>
      </c>
      <c r="K830" s="1">
        <v>0.0</v>
      </c>
    </row>
    <row r="831" ht="15.75" customHeight="1">
      <c r="A831" s="1">
        <f t="shared" si="113"/>
        <v>785</v>
      </c>
      <c r="B831" s="19">
        <v>0.6175405050153728</v>
      </c>
      <c r="D831" s="1">
        <f t="shared" si="114"/>
        <v>785</v>
      </c>
      <c r="E831" s="1">
        <v>0.27983163572037073</v>
      </c>
      <c r="G831" s="1">
        <f t="shared" si="115"/>
        <v>785</v>
      </c>
      <c r="H831" s="1">
        <v>0.0</v>
      </c>
      <c r="J831" s="1">
        <f t="shared" si="116"/>
        <v>785</v>
      </c>
      <c r="K831" s="1">
        <v>0.0</v>
      </c>
    </row>
    <row r="832" ht="15.75" customHeight="1">
      <c r="A832" s="1">
        <f t="shared" si="113"/>
        <v>786</v>
      </c>
      <c r="B832" s="19">
        <v>0.48833632406640876</v>
      </c>
      <c r="D832" s="1">
        <f t="shared" si="114"/>
        <v>786</v>
      </c>
      <c r="E832" s="1">
        <v>0.24201849351511923</v>
      </c>
      <c r="G832" s="1">
        <f t="shared" si="115"/>
        <v>786</v>
      </c>
      <c r="H832" s="1">
        <v>1.0</v>
      </c>
      <c r="J832" s="1">
        <f t="shared" si="116"/>
        <v>786</v>
      </c>
      <c r="K832" s="1">
        <v>0.0</v>
      </c>
    </row>
    <row r="833" ht="15.75" customHeight="1">
      <c r="A833" s="1">
        <f t="shared" si="113"/>
        <v>787</v>
      </c>
      <c r="B833" s="19">
        <v>0.6457637528896913</v>
      </c>
      <c r="D833" s="1">
        <f t="shared" si="114"/>
        <v>787</v>
      </c>
      <c r="E833" s="1">
        <v>0.2763099140375221</v>
      </c>
      <c r="G833" s="1">
        <f t="shared" si="115"/>
        <v>787</v>
      </c>
      <c r="H833" s="1">
        <v>0.0</v>
      </c>
      <c r="J833" s="1">
        <f t="shared" si="116"/>
        <v>787</v>
      </c>
      <c r="K833" s="1">
        <v>0.0</v>
      </c>
    </row>
    <row r="834" ht="15.75" customHeight="1">
      <c r="A834" s="1">
        <f t="shared" si="113"/>
        <v>788</v>
      </c>
      <c r="B834" s="19">
        <v>0.993720495391817</v>
      </c>
      <c r="D834" s="1">
        <f t="shared" si="114"/>
        <v>788</v>
      </c>
      <c r="E834" s="1">
        <v>0.11424567519135613</v>
      </c>
      <c r="G834" s="1">
        <f t="shared" si="115"/>
        <v>788</v>
      </c>
      <c r="H834" s="1">
        <v>0.0</v>
      </c>
      <c r="J834" s="1">
        <f t="shared" si="116"/>
        <v>788</v>
      </c>
      <c r="K834" s="1">
        <v>0.0</v>
      </c>
    </row>
    <row r="835" ht="15.75" customHeight="1">
      <c r="A835" s="1">
        <f t="shared" si="113"/>
        <v>789</v>
      </c>
      <c r="B835" s="19">
        <v>1.0691090857648435</v>
      </c>
      <c r="D835" s="1">
        <f t="shared" si="114"/>
        <v>789</v>
      </c>
      <c r="E835" s="1">
        <v>0.22521122420954431</v>
      </c>
      <c r="G835" s="1">
        <f t="shared" si="115"/>
        <v>789</v>
      </c>
      <c r="H835" s="1">
        <v>0.0</v>
      </c>
      <c r="J835" s="1">
        <f t="shared" si="116"/>
        <v>789</v>
      </c>
      <c r="K835" s="1">
        <v>0.0</v>
      </c>
    </row>
    <row r="836" ht="15.75" customHeight="1">
      <c r="A836" s="1">
        <f t="shared" si="113"/>
        <v>790</v>
      </c>
      <c r="B836" s="19">
        <v>1.0745502754144378</v>
      </c>
      <c r="D836" s="1">
        <f t="shared" si="114"/>
        <v>790</v>
      </c>
      <c r="E836" s="1">
        <v>0.261744459106936</v>
      </c>
      <c r="G836" s="1">
        <f t="shared" si="115"/>
        <v>790</v>
      </c>
      <c r="H836" s="1">
        <v>0.0</v>
      </c>
      <c r="J836" s="1">
        <f t="shared" si="116"/>
        <v>790</v>
      </c>
      <c r="K836" s="1">
        <v>0.0</v>
      </c>
    </row>
    <row r="837" ht="15.75" customHeight="1">
      <c r="A837" s="1">
        <f t="shared" si="113"/>
        <v>791</v>
      </c>
      <c r="B837" s="19">
        <v>1.1956287988417915</v>
      </c>
      <c r="D837" s="1">
        <f t="shared" si="114"/>
        <v>791</v>
      </c>
      <c r="E837" s="1">
        <v>0.29454060182252684</v>
      </c>
      <c r="G837" s="1">
        <f t="shared" si="115"/>
        <v>791</v>
      </c>
      <c r="H837" s="1">
        <v>0.0</v>
      </c>
      <c r="J837" s="1">
        <f t="shared" si="116"/>
        <v>791</v>
      </c>
      <c r="K837" s="1">
        <v>0.0</v>
      </c>
    </row>
    <row r="838" ht="15.75" customHeight="1">
      <c r="A838" s="1">
        <f t="shared" si="113"/>
        <v>792</v>
      </c>
      <c r="B838" s="19">
        <v>0.5513306450614055</v>
      </c>
      <c r="D838" s="1">
        <f t="shared" si="114"/>
        <v>792</v>
      </c>
      <c r="E838" s="1">
        <v>0.28290877696852657</v>
      </c>
      <c r="G838" s="1">
        <f t="shared" si="115"/>
        <v>792</v>
      </c>
      <c r="H838" s="1">
        <v>1.0</v>
      </c>
      <c r="J838" s="1">
        <f t="shared" si="116"/>
        <v>792</v>
      </c>
      <c r="K838" s="1">
        <v>0.0</v>
      </c>
    </row>
    <row r="839" ht="15.75" customHeight="1">
      <c r="A839" s="1">
        <f t="shared" si="113"/>
        <v>793</v>
      </c>
      <c r="B839" s="19">
        <v>1.041822924075974</v>
      </c>
      <c r="D839" s="1">
        <f t="shared" si="114"/>
        <v>793</v>
      </c>
      <c r="E839" s="1">
        <v>0.2896152691503536</v>
      </c>
      <c r="G839" s="1">
        <f t="shared" si="115"/>
        <v>793</v>
      </c>
      <c r="H839" s="1">
        <v>0.0</v>
      </c>
      <c r="J839" s="1">
        <f t="shared" si="116"/>
        <v>793</v>
      </c>
      <c r="K839" s="1">
        <v>0.0</v>
      </c>
    </row>
    <row r="840" ht="15.75" customHeight="1">
      <c r="A840" s="1">
        <f t="shared" si="113"/>
        <v>794</v>
      </c>
      <c r="B840" s="19">
        <v>0.43110345308068826</v>
      </c>
      <c r="D840" s="1">
        <f t="shared" si="114"/>
        <v>794</v>
      </c>
      <c r="E840" s="1">
        <v>0.2684601419350797</v>
      </c>
      <c r="G840" s="1">
        <f t="shared" si="115"/>
        <v>794</v>
      </c>
      <c r="H840" s="1">
        <v>0.0</v>
      </c>
      <c r="J840" s="1">
        <f t="shared" si="116"/>
        <v>794</v>
      </c>
      <c r="K840" s="1">
        <v>0.0</v>
      </c>
    </row>
    <row r="841" ht="15.75" customHeight="1">
      <c r="A841" s="1">
        <f t="shared" si="113"/>
        <v>795</v>
      </c>
      <c r="B841" s="19">
        <v>1.0075994754756954</v>
      </c>
      <c r="D841" s="1">
        <f t="shared" si="114"/>
        <v>795</v>
      </c>
      <c r="E841" s="1">
        <v>0.23300548482746364</v>
      </c>
      <c r="G841" s="1">
        <f t="shared" si="115"/>
        <v>795</v>
      </c>
      <c r="H841" s="1">
        <v>0.0</v>
      </c>
      <c r="J841" s="1">
        <f t="shared" si="116"/>
        <v>795</v>
      </c>
      <c r="K841" s="1">
        <v>0.0</v>
      </c>
    </row>
    <row r="842" ht="15.75" customHeight="1">
      <c r="A842" s="1">
        <f t="shared" si="113"/>
        <v>796</v>
      </c>
      <c r="B842" s="19">
        <v>0.854718110115298</v>
      </c>
      <c r="D842" s="1">
        <f t="shared" si="114"/>
        <v>796</v>
      </c>
      <c r="E842" s="1">
        <v>0.11308526283496788</v>
      </c>
      <c r="G842" s="1">
        <f t="shared" si="115"/>
        <v>796</v>
      </c>
      <c r="H842" s="1">
        <v>1.0</v>
      </c>
      <c r="J842" s="1">
        <f t="shared" si="116"/>
        <v>796</v>
      </c>
      <c r="K842" s="1">
        <v>0.0</v>
      </c>
    </row>
    <row r="843" ht="15.75" customHeight="1">
      <c r="A843" s="1">
        <f t="shared" si="113"/>
        <v>797</v>
      </c>
      <c r="B843" s="19">
        <v>1.0508930407028356</v>
      </c>
      <c r="D843" s="1">
        <f t="shared" si="114"/>
        <v>797</v>
      </c>
      <c r="E843" s="1">
        <v>0.19813437946154025</v>
      </c>
      <c r="G843" s="1">
        <f t="shared" si="115"/>
        <v>797</v>
      </c>
      <c r="H843" s="1">
        <v>1.0</v>
      </c>
      <c r="J843" s="1">
        <f t="shared" si="116"/>
        <v>797</v>
      </c>
      <c r="K843" s="1">
        <v>0.0</v>
      </c>
    </row>
    <row r="844" ht="15.75" customHeight="1">
      <c r="A844" s="1">
        <f t="shared" si="113"/>
        <v>798</v>
      </c>
      <c r="B844" s="19">
        <v>0.8053860236795257</v>
      </c>
      <c r="D844" s="1">
        <f t="shared" si="114"/>
        <v>798</v>
      </c>
      <c r="E844" s="1">
        <v>0.32952872660005605</v>
      </c>
      <c r="G844" s="1">
        <f t="shared" si="115"/>
        <v>798</v>
      </c>
      <c r="H844" s="1">
        <v>0.0</v>
      </c>
      <c r="J844" s="1">
        <f t="shared" si="116"/>
        <v>798</v>
      </c>
      <c r="K844" s="1">
        <v>0.0</v>
      </c>
    </row>
    <row r="845" ht="15.75" customHeight="1">
      <c r="A845" s="1">
        <f t="shared" si="113"/>
        <v>799</v>
      </c>
      <c r="B845" s="19">
        <v>1.7184399824517262</v>
      </c>
      <c r="D845" s="1">
        <f t="shared" si="114"/>
        <v>799</v>
      </c>
      <c r="E845" s="1">
        <v>0.17066608486985485</v>
      </c>
      <c r="G845" s="1">
        <f t="shared" si="115"/>
        <v>799</v>
      </c>
      <c r="H845" s="1">
        <v>0.0</v>
      </c>
      <c r="J845" s="1">
        <f t="shared" si="116"/>
        <v>799</v>
      </c>
      <c r="K845" s="1">
        <v>0.0</v>
      </c>
    </row>
    <row r="846" ht="15.75" customHeight="1">
      <c r="A846" s="1">
        <f t="shared" si="113"/>
        <v>800</v>
      </c>
      <c r="B846" s="19">
        <v>0.6270966240266935</v>
      </c>
      <c r="D846" s="1">
        <f t="shared" si="114"/>
        <v>800</v>
      </c>
      <c r="E846" s="1">
        <v>0.4014012335692051</v>
      </c>
      <c r="G846" s="1">
        <f t="shared" si="115"/>
        <v>800</v>
      </c>
      <c r="H846" s="1">
        <v>0.0</v>
      </c>
      <c r="J846" s="1">
        <f t="shared" si="116"/>
        <v>800</v>
      </c>
      <c r="K846" s="1">
        <v>0.0</v>
      </c>
    </row>
    <row r="847" ht="15.75" customHeight="1">
      <c r="A847" s="1">
        <f t="shared" si="113"/>
        <v>801</v>
      </c>
      <c r="B847" s="19">
        <v>0.628776787466099</v>
      </c>
      <c r="D847" s="1">
        <f t="shared" si="114"/>
        <v>801</v>
      </c>
      <c r="E847" s="1">
        <v>0.33095018824408123</v>
      </c>
      <c r="G847" s="1">
        <f t="shared" si="115"/>
        <v>801</v>
      </c>
      <c r="H847" s="1">
        <v>0.0</v>
      </c>
      <c r="J847" s="1">
        <f t="shared" si="116"/>
        <v>801</v>
      </c>
      <c r="K847" s="1">
        <v>0.0</v>
      </c>
    </row>
    <row r="848" ht="15.75" customHeight="1">
      <c r="A848" s="1">
        <f t="shared" si="113"/>
        <v>802</v>
      </c>
      <c r="B848" s="19">
        <v>0.7271430245822162</v>
      </c>
      <c r="D848" s="1">
        <f t="shared" si="114"/>
        <v>802</v>
      </c>
      <c r="E848" s="1">
        <v>0.19838601446382878</v>
      </c>
      <c r="G848" s="1">
        <f t="shared" si="115"/>
        <v>802</v>
      </c>
      <c r="H848" s="1">
        <v>0.0</v>
      </c>
      <c r="J848" s="1">
        <f t="shared" si="116"/>
        <v>802</v>
      </c>
      <c r="K848" s="1">
        <v>0.0</v>
      </c>
    </row>
    <row r="849" ht="15.75" customHeight="1">
      <c r="A849" s="1">
        <f t="shared" si="113"/>
        <v>803</v>
      </c>
      <c r="B849" s="19">
        <v>0.6773364246579527</v>
      </c>
      <c r="D849" s="1">
        <f t="shared" si="114"/>
        <v>803</v>
      </c>
      <c r="E849" s="1">
        <v>0.32081002974606265</v>
      </c>
      <c r="G849" s="1">
        <f t="shared" si="115"/>
        <v>803</v>
      </c>
      <c r="H849" s="1">
        <v>0.0</v>
      </c>
      <c r="J849" s="1">
        <f t="shared" si="116"/>
        <v>803</v>
      </c>
      <c r="K849" s="1">
        <v>0.0</v>
      </c>
    </row>
    <row r="850" ht="15.75" customHeight="1">
      <c r="A850" s="1">
        <f t="shared" si="113"/>
        <v>804</v>
      </c>
      <c r="B850" s="19">
        <v>0.6700439717057379</v>
      </c>
      <c r="D850" s="1">
        <f t="shared" si="114"/>
        <v>804</v>
      </c>
      <c r="E850" s="1">
        <v>0.19957105633782124</v>
      </c>
      <c r="G850" s="1">
        <f t="shared" si="115"/>
        <v>804</v>
      </c>
      <c r="H850" s="1">
        <v>0.0</v>
      </c>
      <c r="J850" s="1">
        <f t="shared" si="116"/>
        <v>804</v>
      </c>
      <c r="K850" s="1">
        <v>1.0</v>
      </c>
    </row>
    <row r="851" ht="15.75" customHeight="1">
      <c r="A851" s="1">
        <f t="shared" si="113"/>
        <v>805</v>
      </c>
      <c r="B851" s="19">
        <v>0.9183191479878506</v>
      </c>
      <c r="D851" s="1">
        <f t="shared" si="114"/>
        <v>805</v>
      </c>
      <c r="E851" s="1">
        <v>0.33753579522908367</v>
      </c>
      <c r="G851" s="1">
        <f t="shared" si="115"/>
        <v>805</v>
      </c>
      <c r="H851" s="1">
        <v>0.0</v>
      </c>
      <c r="J851" s="1">
        <f t="shared" si="116"/>
        <v>805</v>
      </c>
      <c r="K851" s="1">
        <v>0.0</v>
      </c>
    </row>
    <row r="852" ht="15.75" customHeight="1">
      <c r="A852" s="1">
        <f t="shared" si="113"/>
        <v>806</v>
      </c>
      <c r="B852" s="19">
        <v>0.8304424200878099</v>
      </c>
      <c r="D852" s="1">
        <f t="shared" si="114"/>
        <v>806</v>
      </c>
      <c r="E852" s="1">
        <v>0.19280991797380098</v>
      </c>
      <c r="G852" s="1">
        <f t="shared" si="115"/>
        <v>806</v>
      </c>
      <c r="H852" s="1">
        <v>0.0</v>
      </c>
      <c r="J852" s="1">
        <f t="shared" si="116"/>
        <v>806</v>
      </c>
      <c r="K852" s="1">
        <v>0.0</v>
      </c>
    </row>
    <row r="853" ht="15.75" customHeight="1">
      <c r="A853" s="1">
        <f t="shared" si="113"/>
        <v>807</v>
      </c>
      <c r="B853" s="19">
        <v>0.44472627349227994</v>
      </c>
      <c r="D853" s="1">
        <f t="shared" si="114"/>
        <v>807</v>
      </c>
      <c r="E853" s="1">
        <v>0.02154918318150184</v>
      </c>
      <c r="G853" s="1">
        <f t="shared" si="115"/>
        <v>807</v>
      </c>
      <c r="H853" s="1">
        <v>0.0</v>
      </c>
      <c r="J853" s="1">
        <f t="shared" si="116"/>
        <v>807</v>
      </c>
      <c r="K853" s="1">
        <v>0.0</v>
      </c>
    </row>
    <row r="854" ht="15.75" customHeight="1">
      <c r="A854" s="1">
        <f t="shared" si="113"/>
        <v>808</v>
      </c>
      <c r="B854" s="19">
        <v>1.363398369963345</v>
      </c>
      <c r="D854" s="1">
        <f t="shared" si="114"/>
        <v>808</v>
      </c>
      <c r="E854" s="1">
        <v>0.06398099307414853</v>
      </c>
      <c r="G854" s="1">
        <f t="shared" si="115"/>
        <v>808</v>
      </c>
      <c r="H854" s="1">
        <v>0.0</v>
      </c>
      <c r="J854" s="1">
        <f t="shared" si="116"/>
        <v>808</v>
      </c>
      <c r="K854" s="1">
        <v>0.0</v>
      </c>
    </row>
    <row r="855" ht="15.75" customHeight="1">
      <c r="A855" s="1">
        <f t="shared" si="113"/>
        <v>809</v>
      </c>
      <c r="B855" s="19">
        <v>0.025237615479054787</v>
      </c>
      <c r="D855" s="1">
        <f t="shared" si="114"/>
        <v>809</v>
      </c>
      <c r="E855" s="1">
        <v>0.36242681034787494</v>
      </c>
      <c r="G855" s="1">
        <f t="shared" si="115"/>
        <v>809</v>
      </c>
      <c r="H855" s="1">
        <v>0.0</v>
      </c>
      <c r="J855" s="1">
        <f t="shared" si="116"/>
        <v>809</v>
      </c>
      <c r="K855" s="1">
        <v>0.0</v>
      </c>
    </row>
    <row r="856" ht="15.75" customHeight="1">
      <c r="A856" s="1">
        <f t="shared" si="113"/>
        <v>810</v>
      </c>
      <c r="B856" s="19">
        <v>0.7828376503403618</v>
      </c>
      <c r="D856" s="1">
        <f t="shared" si="114"/>
        <v>810</v>
      </c>
      <c r="E856" s="1">
        <v>0.03403938827432029</v>
      </c>
      <c r="G856" s="1">
        <f t="shared" si="115"/>
        <v>810</v>
      </c>
      <c r="H856" s="1">
        <v>0.0</v>
      </c>
      <c r="J856" s="1">
        <f t="shared" si="116"/>
        <v>810</v>
      </c>
      <c r="K856" s="1">
        <v>0.0</v>
      </c>
    </row>
    <row r="857" ht="15.75" customHeight="1">
      <c r="A857" s="1">
        <f t="shared" si="113"/>
        <v>811</v>
      </c>
      <c r="B857" s="19">
        <v>0.12722574312707402</v>
      </c>
      <c r="D857" s="1">
        <f t="shared" si="114"/>
        <v>811</v>
      </c>
      <c r="E857" s="1">
        <v>0.2633167330832698</v>
      </c>
      <c r="G857" s="1">
        <f t="shared" si="115"/>
        <v>811</v>
      </c>
      <c r="H857" s="1">
        <v>0.0</v>
      </c>
      <c r="J857" s="1">
        <f t="shared" si="116"/>
        <v>811</v>
      </c>
      <c r="K857" s="1">
        <v>0.0</v>
      </c>
    </row>
    <row r="858" ht="15.75" customHeight="1">
      <c r="A858" s="1">
        <f t="shared" si="113"/>
        <v>812</v>
      </c>
      <c r="B858" s="19">
        <v>0.800457413413162</v>
      </c>
      <c r="D858" s="1">
        <f t="shared" si="114"/>
        <v>812</v>
      </c>
      <c r="E858" s="1">
        <v>0.23322587779939552</v>
      </c>
      <c r="G858" s="1">
        <f t="shared" si="115"/>
        <v>812</v>
      </c>
      <c r="H858" s="1">
        <v>0.0</v>
      </c>
      <c r="J858" s="1">
        <f t="shared" si="116"/>
        <v>812</v>
      </c>
      <c r="K858" s="1">
        <v>0.0</v>
      </c>
    </row>
    <row r="859" ht="15.75" customHeight="1">
      <c r="A859" s="1">
        <f t="shared" si="113"/>
        <v>813</v>
      </c>
      <c r="B859" s="19">
        <v>1.3848815826084913</v>
      </c>
      <c r="D859" s="1">
        <f t="shared" si="114"/>
        <v>813</v>
      </c>
      <c r="E859" s="1">
        <v>0.17655050860243732</v>
      </c>
      <c r="G859" s="1">
        <f t="shared" si="115"/>
        <v>813</v>
      </c>
      <c r="H859" s="1">
        <v>0.0</v>
      </c>
      <c r="J859" s="1">
        <f t="shared" si="116"/>
        <v>813</v>
      </c>
      <c r="K859" s="1">
        <v>0.0</v>
      </c>
    </row>
    <row r="860" ht="15.75" customHeight="1">
      <c r="A860" s="1">
        <f t="shared" si="113"/>
        <v>814</v>
      </c>
      <c r="B860" s="19">
        <v>0.9715199195062515</v>
      </c>
      <c r="D860" s="1">
        <f t="shared" si="114"/>
        <v>814</v>
      </c>
      <c r="E860" s="1">
        <v>0.10702455002450381</v>
      </c>
      <c r="G860" s="1">
        <f t="shared" si="115"/>
        <v>814</v>
      </c>
      <c r="H860" s="1">
        <v>0.0</v>
      </c>
      <c r="J860" s="1">
        <f t="shared" si="116"/>
        <v>814</v>
      </c>
      <c r="K860" s="1">
        <v>0.0</v>
      </c>
    </row>
    <row r="861" ht="15.75" customHeight="1">
      <c r="A861" s="1">
        <f t="shared" si="113"/>
        <v>815</v>
      </c>
      <c r="B861" s="19">
        <v>0.7481652929869032</v>
      </c>
      <c r="D861" s="1">
        <f t="shared" si="114"/>
        <v>815</v>
      </c>
      <c r="E861" s="1">
        <v>0.3155370909674242</v>
      </c>
      <c r="G861" s="1">
        <f t="shared" si="115"/>
        <v>815</v>
      </c>
      <c r="H861" s="1">
        <v>0.0</v>
      </c>
      <c r="J861" s="1">
        <f t="shared" si="116"/>
        <v>815</v>
      </c>
      <c r="K861" s="1">
        <v>0.0</v>
      </c>
    </row>
    <row r="862" ht="15.75" customHeight="1">
      <c r="A862" s="1">
        <f t="shared" si="113"/>
        <v>816</v>
      </c>
      <c r="B862" s="19">
        <v>0.3947931529435587</v>
      </c>
      <c r="D862" s="1">
        <f t="shared" si="114"/>
        <v>816</v>
      </c>
      <c r="E862" s="1">
        <v>0.3058311416856049</v>
      </c>
      <c r="G862" s="1">
        <f t="shared" si="115"/>
        <v>816</v>
      </c>
      <c r="H862" s="1">
        <v>0.0</v>
      </c>
      <c r="J862" s="1">
        <f t="shared" si="116"/>
        <v>816</v>
      </c>
      <c r="K862" s="1">
        <v>0.0</v>
      </c>
    </row>
    <row r="863" ht="15.75" customHeight="1">
      <c r="A863" s="1">
        <f t="shared" si="113"/>
        <v>817</v>
      </c>
      <c r="B863" s="19">
        <v>1.2694280401780018</v>
      </c>
      <c r="D863" s="1">
        <f t="shared" si="114"/>
        <v>817</v>
      </c>
      <c r="E863" s="1">
        <v>0.4334633541170878</v>
      </c>
      <c r="G863" s="1">
        <f t="shared" si="115"/>
        <v>817</v>
      </c>
      <c r="H863" s="1">
        <v>0.0</v>
      </c>
      <c r="J863" s="1">
        <f t="shared" si="116"/>
        <v>817</v>
      </c>
      <c r="K863" s="1">
        <v>0.0</v>
      </c>
    </row>
    <row r="864" ht="15.75" customHeight="1">
      <c r="A864" s="1">
        <f t="shared" si="113"/>
        <v>818</v>
      </c>
      <c r="B864" s="19">
        <v>1.057547148377345</v>
      </c>
      <c r="D864" s="1">
        <f t="shared" si="114"/>
        <v>818</v>
      </c>
      <c r="E864" s="1">
        <v>0.3269189972971439</v>
      </c>
      <c r="G864" s="1">
        <f t="shared" si="115"/>
        <v>818</v>
      </c>
      <c r="H864" s="1">
        <v>0.0</v>
      </c>
      <c r="J864" s="1">
        <f t="shared" si="116"/>
        <v>818</v>
      </c>
      <c r="K864" s="1">
        <v>0.0</v>
      </c>
    </row>
    <row r="865" ht="15.75" customHeight="1">
      <c r="A865" s="1">
        <f t="shared" si="113"/>
        <v>819</v>
      </c>
      <c r="B865" s="19">
        <v>0.6256495748498878</v>
      </c>
      <c r="D865" s="1">
        <f t="shared" si="114"/>
        <v>819</v>
      </c>
      <c r="E865" s="1">
        <v>0.2646821499807871</v>
      </c>
      <c r="G865" s="1">
        <f t="shared" si="115"/>
        <v>819</v>
      </c>
      <c r="H865" s="1">
        <v>0.0</v>
      </c>
      <c r="J865" s="1">
        <f t="shared" si="116"/>
        <v>819</v>
      </c>
      <c r="K865" s="1">
        <v>0.0</v>
      </c>
    </row>
    <row r="866" ht="15.75" customHeight="1">
      <c r="A866" s="1">
        <f t="shared" si="113"/>
        <v>820</v>
      </c>
      <c r="B866" s="19">
        <v>0.6615774611983857</v>
      </c>
      <c r="D866" s="1">
        <f t="shared" si="114"/>
        <v>820</v>
      </c>
      <c r="E866" s="1">
        <v>0.26544851140238124</v>
      </c>
      <c r="G866" s="1">
        <f t="shared" si="115"/>
        <v>820</v>
      </c>
      <c r="H866" s="1">
        <v>0.0</v>
      </c>
      <c r="J866" s="1">
        <f t="shared" si="116"/>
        <v>820</v>
      </c>
      <c r="K866" s="1">
        <v>0.0</v>
      </c>
    </row>
    <row r="867" ht="15.75" customHeight="1">
      <c r="A867" s="1">
        <f t="shared" si="113"/>
        <v>821</v>
      </c>
      <c r="B867" s="19">
        <v>1.2142482167863362</v>
      </c>
      <c r="D867" s="1">
        <f t="shared" si="114"/>
        <v>821</v>
      </c>
      <c r="E867" s="1">
        <v>0.3038674720484614</v>
      </c>
      <c r="G867" s="1">
        <f t="shared" si="115"/>
        <v>821</v>
      </c>
      <c r="H867" s="1">
        <v>0.0</v>
      </c>
      <c r="J867" s="1">
        <f t="shared" si="116"/>
        <v>821</v>
      </c>
      <c r="K867" s="1">
        <v>0.0</v>
      </c>
    </row>
    <row r="868" ht="15.75" customHeight="1">
      <c r="A868" s="1">
        <f t="shared" si="113"/>
        <v>822</v>
      </c>
      <c r="B868" s="19">
        <v>1.438865973197694</v>
      </c>
      <c r="D868" s="1">
        <f t="shared" si="114"/>
        <v>822</v>
      </c>
      <c r="E868" s="1">
        <v>0.32848564225863636</v>
      </c>
      <c r="G868" s="1">
        <f t="shared" si="115"/>
        <v>822</v>
      </c>
      <c r="H868" s="1">
        <v>1.0</v>
      </c>
      <c r="J868" s="1">
        <f t="shared" si="116"/>
        <v>822</v>
      </c>
      <c r="K868" s="1">
        <v>0.0</v>
      </c>
    </row>
    <row r="869" ht="15.75" customHeight="1">
      <c r="A869" s="1">
        <f t="shared" si="113"/>
        <v>823</v>
      </c>
      <c r="B869" s="19">
        <v>0.7511626200461837</v>
      </c>
      <c r="D869" s="1">
        <f t="shared" si="114"/>
        <v>823</v>
      </c>
      <c r="E869" s="1">
        <v>0.254388414692448</v>
      </c>
      <c r="G869" s="1">
        <f t="shared" si="115"/>
        <v>823</v>
      </c>
      <c r="H869" s="1">
        <v>0.0</v>
      </c>
      <c r="J869" s="1">
        <f t="shared" si="116"/>
        <v>823</v>
      </c>
      <c r="K869" s="1">
        <v>1.0</v>
      </c>
    </row>
    <row r="870" ht="15.75" customHeight="1">
      <c r="A870" s="1">
        <f t="shared" si="113"/>
        <v>824</v>
      </c>
      <c r="B870" s="19">
        <v>1.1717459785910138</v>
      </c>
      <c r="D870" s="1">
        <f t="shared" si="114"/>
        <v>824</v>
      </c>
      <c r="E870" s="1">
        <v>0.12231005057026033</v>
      </c>
      <c r="G870" s="1">
        <f t="shared" si="115"/>
        <v>824</v>
      </c>
      <c r="H870" s="1">
        <v>0.0</v>
      </c>
      <c r="J870" s="1">
        <f t="shared" si="116"/>
        <v>824</v>
      </c>
      <c r="K870" s="1">
        <v>0.0</v>
      </c>
    </row>
    <row r="871" ht="15.75" customHeight="1">
      <c r="A871" s="1">
        <f t="shared" si="113"/>
        <v>825</v>
      </c>
      <c r="B871" s="19">
        <v>0.8222659589019883</v>
      </c>
      <c r="D871" s="1">
        <f t="shared" si="114"/>
        <v>825</v>
      </c>
      <c r="E871" s="1">
        <v>0.21527710765357713</v>
      </c>
      <c r="G871" s="1">
        <f t="shared" si="115"/>
        <v>825</v>
      </c>
      <c r="H871" s="1">
        <v>0.0</v>
      </c>
      <c r="J871" s="1">
        <f t="shared" si="116"/>
        <v>825</v>
      </c>
      <c r="K871" s="1">
        <v>0.0</v>
      </c>
    </row>
    <row r="872" ht="15.75" customHeight="1">
      <c r="A872" s="1">
        <f t="shared" si="113"/>
        <v>826</v>
      </c>
      <c r="B872" s="19">
        <v>1.2657132957926085</v>
      </c>
      <c r="D872" s="1">
        <f t="shared" si="114"/>
        <v>826</v>
      </c>
      <c r="E872" s="1">
        <v>0.16160487024296674</v>
      </c>
      <c r="G872" s="1">
        <f t="shared" si="115"/>
        <v>826</v>
      </c>
      <c r="H872" s="1">
        <v>0.0</v>
      </c>
      <c r="J872" s="1">
        <f t="shared" si="116"/>
        <v>826</v>
      </c>
      <c r="K872" s="1">
        <v>0.0</v>
      </c>
    </row>
    <row r="873" ht="15.75" customHeight="1">
      <c r="A873" s="1">
        <f t="shared" si="113"/>
        <v>827</v>
      </c>
      <c r="B873" s="19">
        <v>0.9528132173715379</v>
      </c>
      <c r="D873" s="1">
        <f t="shared" si="114"/>
        <v>827</v>
      </c>
      <c r="E873" s="1">
        <v>0.16800369142282173</v>
      </c>
      <c r="G873" s="1">
        <f t="shared" si="115"/>
        <v>827</v>
      </c>
      <c r="H873" s="1">
        <v>0.0</v>
      </c>
      <c r="J873" s="1">
        <f t="shared" si="116"/>
        <v>827</v>
      </c>
      <c r="K873" s="1">
        <v>0.0</v>
      </c>
    </row>
    <row r="874" ht="15.75" customHeight="1">
      <c r="A874" s="1">
        <f t="shared" si="113"/>
        <v>828</v>
      </c>
      <c r="B874" s="19">
        <v>1.135432664436331</v>
      </c>
      <c r="D874" s="1">
        <f t="shared" si="114"/>
        <v>828</v>
      </c>
      <c r="E874" s="1">
        <v>0.2664074426092489</v>
      </c>
      <c r="G874" s="1">
        <f t="shared" si="115"/>
        <v>828</v>
      </c>
      <c r="H874" s="1">
        <v>1.0</v>
      </c>
      <c r="J874" s="1">
        <f t="shared" si="116"/>
        <v>828</v>
      </c>
      <c r="K874" s="1">
        <v>0.0</v>
      </c>
    </row>
    <row r="875" ht="15.75" customHeight="1">
      <c r="A875" s="1">
        <f t="shared" si="113"/>
        <v>829</v>
      </c>
      <c r="B875" s="19">
        <v>1.198573148649375</v>
      </c>
      <c r="D875" s="1">
        <f t="shared" si="114"/>
        <v>829</v>
      </c>
      <c r="E875" s="1">
        <v>0.18753555740803024</v>
      </c>
      <c r="G875" s="1">
        <f t="shared" si="115"/>
        <v>829</v>
      </c>
      <c r="H875" s="1">
        <v>1.0</v>
      </c>
      <c r="J875" s="1">
        <f t="shared" si="116"/>
        <v>829</v>
      </c>
      <c r="K875" s="1">
        <v>0.0</v>
      </c>
    </row>
    <row r="876" ht="15.75" customHeight="1">
      <c r="A876" s="1">
        <f t="shared" si="113"/>
        <v>830</v>
      </c>
      <c r="B876" s="19">
        <v>0.9817937823346623</v>
      </c>
      <c r="D876" s="1">
        <f t="shared" si="114"/>
        <v>830</v>
      </c>
      <c r="E876" s="1">
        <v>0.17129716937342254</v>
      </c>
      <c r="G876" s="1">
        <f t="shared" si="115"/>
        <v>830</v>
      </c>
      <c r="H876" s="1">
        <v>0.0</v>
      </c>
      <c r="J876" s="1">
        <f t="shared" si="116"/>
        <v>830</v>
      </c>
      <c r="K876" s="1">
        <v>0.0</v>
      </c>
    </row>
    <row r="877" ht="15.75" customHeight="1">
      <c r="A877" s="1">
        <f t="shared" si="113"/>
        <v>831</v>
      </c>
      <c r="B877" s="19">
        <v>0.7527478066382458</v>
      </c>
      <c r="D877" s="1">
        <f t="shared" si="114"/>
        <v>831</v>
      </c>
      <c r="E877" s="1">
        <v>0.3099652102093622</v>
      </c>
      <c r="G877" s="1">
        <f t="shared" si="115"/>
        <v>831</v>
      </c>
      <c r="H877" s="1">
        <v>1.0</v>
      </c>
      <c r="J877" s="1">
        <f t="shared" si="116"/>
        <v>831</v>
      </c>
      <c r="K877" s="1">
        <v>0.0</v>
      </c>
    </row>
    <row r="878" ht="15.75" customHeight="1">
      <c r="A878" s="1">
        <f t="shared" si="113"/>
        <v>832</v>
      </c>
      <c r="B878" s="19">
        <v>0.25899551249601926</v>
      </c>
      <c r="D878" s="1">
        <f t="shared" si="114"/>
        <v>832</v>
      </c>
      <c r="E878" s="1">
        <v>0.2513442886684246</v>
      </c>
      <c r="G878" s="1">
        <f t="shared" si="115"/>
        <v>832</v>
      </c>
      <c r="H878" s="1">
        <v>0.0</v>
      </c>
      <c r="J878" s="1">
        <f t="shared" si="116"/>
        <v>832</v>
      </c>
      <c r="K878" s="1">
        <v>0.0</v>
      </c>
    </row>
    <row r="879" ht="15.75" customHeight="1">
      <c r="A879" s="1">
        <f t="shared" si="113"/>
        <v>833</v>
      </c>
      <c r="B879" s="19">
        <v>0.9736411718714272</v>
      </c>
      <c r="D879" s="1">
        <f t="shared" si="114"/>
        <v>833</v>
      </c>
      <c r="E879" s="1">
        <v>0.3712760958339506</v>
      </c>
      <c r="G879" s="1">
        <f t="shared" si="115"/>
        <v>833</v>
      </c>
      <c r="H879" s="1">
        <v>1.0</v>
      </c>
      <c r="J879" s="1">
        <f t="shared" si="116"/>
        <v>833</v>
      </c>
      <c r="K879" s="1">
        <v>0.0</v>
      </c>
    </row>
    <row r="880" ht="15.75" customHeight="1">
      <c r="A880" s="1">
        <f t="shared" si="113"/>
        <v>834</v>
      </c>
      <c r="B880" s="19">
        <v>0.909596931659948</v>
      </c>
      <c r="D880" s="1">
        <f t="shared" si="114"/>
        <v>834</v>
      </c>
      <c r="E880" s="1">
        <v>0.2529293547688434</v>
      </c>
      <c r="G880" s="1">
        <f t="shared" si="115"/>
        <v>834</v>
      </c>
      <c r="H880" s="1">
        <v>0.0</v>
      </c>
      <c r="J880" s="1">
        <f t="shared" si="116"/>
        <v>834</v>
      </c>
      <c r="K880" s="1">
        <v>0.0</v>
      </c>
    </row>
    <row r="881" ht="15.75" customHeight="1">
      <c r="A881" s="1">
        <f t="shared" si="113"/>
        <v>835</v>
      </c>
      <c r="B881" s="19">
        <v>1.2369769412066636</v>
      </c>
      <c r="D881" s="1">
        <f t="shared" si="114"/>
        <v>835</v>
      </c>
      <c r="E881" s="1">
        <v>0.32994625217136453</v>
      </c>
      <c r="G881" s="1">
        <f t="shared" si="115"/>
        <v>835</v>
      </c>
      <c r="H881" s="1">
        <v>0.0</v>
      </c>
      <c r="J881" s="1">
        <f t="shared" si="116"/>
        <v>835</v>
      </c>
      <c r="K881" s="1">
        <v>0.0</v>
      </c>
    </row>
    <row r="882" ht="15.75" customHeight="1">
      <c r="A882" s="1">
        <f t="shared" si="113"/>
        <v>836</v>
      </c>
      <c r="B882" s="19">
        <v>0.3632811445048242</v>
      </c>
      <c r="D882" s="1">
        <f t="shared" si="114"/>
        <v>836</v>
      </c>
      <c r="E882" s="1">
        <v>0.35376189977978584</v>
      </c>
      <c r="G882" s="1">
        <f t="shared" si="115"/>
        <v>836</v>
      </c>
      <c r="H882" s="1">
        <v>0.0</v>
      </c>
      <c r="J882" s="1">
        <f t="shared" si="116"/>
        <v>836</v>
      </c>
      <c r="K882" s="1">
        <v>0.0</v>
      </c>
    </row>
    <row r="883" ht="15.75" customHeight="1">
      <c r="A883" s="1">
        <f t="shared" si="113"/>
        <v>837</v>
      </c>
      <c r="B883" s="19">
        <v>1.0135526188363277</v>
      </c>
      <c r="D883" s="1">
        <f t="shared" si="114"/>
        <v>837</v>
      </c>
      <c r="E883" s="1">
        <v>0.30765026549201563</v>
      </c>
      <c r="G883" s="1">
        <f t="shared" si="115"/>
        <v>837</v>
      </c>
      <c r="H883" s="1">
        <v>0.0</v>
      </c>
      <c r="J883" s="1">
        <f t="shared" si="116"/>
        <v>837</v>
      </c>
      <c r="K883" s="1">
        <v>0.0</v>
      </c>
    </row>
    <row r="884" ht="15.75" customHeight="1">
      <c r="A884" s="1">
        <f t="shared" si="113"/>
        <v>838</v>
      </c>
      <c r="B884" s="19">
        <v>0.8696034725933481</v>
      </c>
      <c r="D884" s="1">
        <f t="shared" si="114"/>
        <v>838</v>
      </c>
      <c r="E884" s="1">
        <v>0.311241461307165</v>
      </c>
      <c r="G884" s="1">
        <f t="shared" si="115"/>
        <v>838</v>
      </c>
      <c r="H884" s="1">
        <v>0.0</v>
      </c>
      <c r="J884" s="1">
        <f t="shared" si="116"/>
        <v>838</v>
      </c>
      <c r="K884" s="1">
        <v>0.0</v>
      </c>
    </row>
    <row r="885" ht="15.75" customHeight="1">
      <c r="A885" s="1">
        <f t="shared" si="113"/>
        <v>839</v>
      </c>
      <c r="B885" s="19">
        <v>1.1216117698169592</v>
      </c>
      <c r="D885" s="1">
        <f t="shared" si="114"/>
        <v>839</v>
      </c>
      <c r="E885" s="1">
        <v>0.284342707815751</v>
      </c>
      <c r="G885" s="1">
        <f t="shared" si="115"/>
        <v>839</v>
      </c>
      <c r="H885" s="1">
        <v>0.0</v>
      </c>
      <c r="J885" s="1">
        <f t="shared" si="116"/>
        <v>839</v>
      </c>
      <c r="K885" s="1">
        <v>0.0</v>
      </c>
    </row>
    <row r="886" ht="15.75" customHeight="1">
      <c r="A886" s="1">
        <f t="shared" si="113"/>
        <v>840</v>
      </c>
      <c r="B886" s="19">
        <v>0.3087410464937125</v>
      </c>
      <c r="D886" s="1">
        <f t="shared" si="114"/>
        <v>840</v>
      </c>
      <c r="E886" s="1">
        <v>0.15975241449344388</v>
      </c>
      <c r="G886" s="1">
        <f t="shared" si="115"/>
        <v>840</v>
      </c>
      <c r="H886" s="1">
        <v>0.0</v>
      </c>
      <c r="J886" s="1">
        <f t="shared" si="116"/>
        <v>840</v>
      </c>
      <c r="K886" s="1">
        <v>1.0</v>
      </c>
    </row>
    <row r="887" ht="15.75" customHeight="1">
      <c r="A887" s="1">
        <f t="shared" si="113"/>
        <v>841</v>
      </c>
      <c r="B887" s="19">
        <v>1.0413009968500648</v>
      </c>
      <c r="D887" s="1">
        <f t="shared" si="114"/>
        <v>841</v>
      </c>
      <c r="E887" s="1">
        <v>0.39024746006525113</v>
      </c>
      <c r="G887" s="1">
        <f t="shared" si="115"/>
        <v>841</v>
      </c>
      <c r="H887" s="1">
        <v>0.0</v>
      </c>
      <c r="J887" s="1">
        <f t="shared" si="116"/>
        <v>841</v>
      </c>
      <c r="K887" s="1">
        <v>1.0</v>
      </c>
    </row>
    <row r="888" ht="15.75" customHeight="1">
      <c r="A888" s="1">
        <f t="shared" si="113"/>
        <v>842</v>
      </c>
      <c r="B888" s="19">
        <v>1.0588403932626933</v>
      </c>
      <c r="D888" s="1">
        <f t="shared" si="114"/>
        <v>842</v>
      </c>
      <c r="E888" s="1">
        <v>0.3105626316916643</v>
      </c>
      <c r="G888" s="1">
        <f t="shared" si="115"/>
        <v>842</v>
      </c>
      <c r="H888" s="1">
        <v>0.0</v>
      </c>
      <c r="J888" s="1">
        <f t="shared" si="116"/>
        <v>842</v>
      </c>
      <c r="K888" s="1">
        <v>0.0</v>
      </c>
    </row>
    <row r="889" ht="15.75" customHeight="1">
      <c r="A889" s="1">
        <f t="shared" si="113"/>
        <v>843</v>
      </c>
      <c r="B889" s="19">
        <v>-0.2015491434645097</v>
      </c>
      <c r="D889" s="1">
        <f t="shared" si="114"/>
        <v>843</v>
      </c>
      <c r="E889" s="1">
        <v>0.16487960097877907</v>
      </c>
      <c r="G889" s="1">
        <f t="shared" si="115"/>
        <v>843</v>
      </c>
      <c r="H889" s="1">
        <v>1.0</v>
      </c>
      <c r="J889" s="1">
        <f t="shared" si="116"/>
        <v>843</v>
      </c>
      <c r="K889" s="1">
        <v>0.0</v>
      </c>
    </row>
    <row r="890" ht="15.75" customHeight="1">
      <c r="A890" s="1">
        <f t="shared" si="113"/>
        <v>844</v>
      </c>
      <c r="B890" s="19">
        <v>1.2554866702119178</v>
      </c>
      <c r="D890" s="1">
        <f t="shared" si="114"/>
        <v>844</v>
      </c>
      <c r="E890" s="1">
        <v>0.2117127656788902</v>
      </c>
      <c r="G890" s="1">
        <f t="shared" si="115"/>
        <v>844</v>
      </c>
      <c r="H890" s="1">
        <v>0.0</v>
      </c>
      <c r="J890" s="1">
        <f t="shared" si="116"/>
        <v>844</v>
      </c>
      <c r="K890" s="1">
        <v>0.0</v>
      </c>
    </row>
    <row r="891" ht="15.75" customHeight="1">
      <c r="A891" s="1">
        <f t="shared" si="113"/>
        <v>845</v>
      </c>
      <c r="B891" s="19">
        <v>0.8492970596775989</v>
      </c>
      <c r="D891" s="1">
        <f t="shared" si="114"/>
        <v>845</v>
      </c>
      <c r="E891" s="1">
        <v>0.038035738603219876</v>
      </c>
      <c r="G891" s="1">
        <f t="shared" si="115"/>
        <v>845</v>
      </c>
      <c r="H891" s="1">
        <v>0.0</v>
      </c>
      <c r="J891" s="1">
        <f t="shared" si="116"/>
        <v>845</v>
      </c>
      <c r="K891" s="1">
        <v>0.0</v>
      </c>
    </row>
    <row r="892" ht="15.75" customHeight="1">
      <c r="A892" s="1">
        <f t="shared" si="113"/>
        <v>846</v>
      </c>
      <c r="B892" s="19">
        <v>0.37350859393109065</v>
      </c>
      <c r="D892" s="1">
        <f t="shared" si="114"/>
        <v>846</v>
      </c>
      <c r="E892" s="1">
        <v>0.2402698432558699</v>
      </c>
      <c r="G892" s="1">
        <f t="shared" si="115"/>
        <v>846</v>
      </c>
      <c r="H892" s="1">
        <v>0.0</v>
      </c>
      <c r="J892" s="1">
        <f t="shared" si="116"/>
        <v>846</v>
      </c>
      <c r="K892" s="1">
        <v>0.0</v>
      </c>
    </row>
    <row r="893" ht="15.75" customHeight="1">
      <c r="A893" s="1">
        <f t="shared" si="113"/>
        <v>847</v>
      </c>
      <c r="B893" s="19">
        <v>1.530398022679351</v>
      </c>
      <c r="D893" s="1">
        <f t="shared" si="114"/>
        <v>847</v>
      </c>
      <c r="E893" s="1">
        <v>0.38481968818509943</v>
      </c>
      <c r="G893" s="1">
        <f t="shared" si="115"/>
        <v>847</v>
      </c>
      <c r="H893" s="1">
        <v>0.0</v>
      </c>
      <c r="J893" s="1">
        <f t="shared" si="116"/>
        <v>847</v>
      </c>
      <c r="K893" s="1">
        <v>0.0</v>
      </c>
    </row>
    <row r="894" ht="15.75" customHeight="1">
      <c r="A894" s="1">
        <f t="shared" si="113"/>
        <v>848</v>
      </c>
      <c r="B894" s="19">
        <v>0.9788998335526444</v>
      </c>
      <c r="D894" s="1">
        <f t="shared" si="114"/>
        <v>848</v>
      </c>
      <c r="E894" s="1">
        <v>0.27681221389253186</v>
      </c>
      <c r="G894" s="1">
        <f t="shared" si="115"/>
        <v>848</v>
      </c>
      <c r="H894" s="1">
        <v>1.0</v>
      </c>
      <c r="J894" s="1">
        <f t="shared" si="116"/>
        <v>848</v>
      </c>
      <c r="K894" s="1">
        <v>0.0</v>
      </c>
    </row>
    <row r="895" ht="15.75" customHeight="1">
      <c r="A895" s="1">
        <f t="shared" si="113"/>
        <v>849</v>
      </c>
      <c r="B895" s="19">
        <v>0.6407581381596352</v>
      </c>
      <c r="D895" s="1">
        <f t="shared" si="114"/>
        <v>849</v>
      </c>
      <c r="E895" s="1">
        <v>0.35566873561033774</v>
      </c>
      <c r="G895" s="1">
        <f t="shared" si="115"/>
        <v>849</v>
      </c>
      <c r="H895" s="1">
        <v>0.0</v>
      </c>
      <c r="J895" s="1">
        <f t="shared" si="116"/>
        <v>849</v>
      </c>
      <c r="K895" s="1">
        <v>0.0</v>
      </c>
    </row>
    <row r="896" ht="15.75" customHeight="1">
      <c r="A896" s="1">
        <f t="shared" si="113"/>
        <v>850</v>
      </c>
      <c r="B896" s="19">
        <v>0.2653168792496734</v>
      </c>
      <c r="D896" s="1">
        <f t="shared" si="114"/>
        <v>850</v>
      </c>
      <c r="E896" s="1">
        <v>0.23162202391251013</v>
      </c>
      <c r="G896" s="1">
        <f t="shared" si="115"/>
        <v>850</v>
      </c>
      <c r="H896" s="1">
        <v>0.0</v>
      </c>
      <c r="J896" s="1">
        <f t="shared" si="116"/>
        <v>850</v>
      </c>
      <c r="K896" s="1">
        <v>0.0</v>
      </c>
    </row>
    <row r="897" ht="15.75" customHeight="1">
      <c r="A897" s="1">
        <f t="shared" si="113"/>
        <v>851</v>
      </c>
      <c r="B897" s="19">
        <v>1.269134210481491</v>
      </c>
      <c r="D897" s="1">
        <f t="shared" si="114"/>
        <v>851</v>
      </c>
      <c r="E897" s="1">
        <v>0.20930096759930303</v>
      </c>
      <c r="G897" s="1">
        <f t="shared" si="115"/>
        <v>851</v>
      </c>
      <c r="H897" s="1">
        <v>1.0</v>
      </c>
      <c r="J897" s="1">
        <f t="shared" si="116"/>
        <v>851</v>
      </c>
      <c r="K897" s="1">
        <v>0.0</v>
      </c>
    </row>
    <row r="898" ht="15.75" customHeight="1">
      <c r="A898" s="1">
        <f t="shared" si="113"/>
        <v>852</v>
      </c>
      <c r="B898" s="19">
        <v>0.2344805548770693</v>
      </c>
      <c r="D898" s="1">
        <f t="shared" si="114"/>
        <v>852</v>
      </c>
      <c r="E898" s="1">
        <v>0.3331763871579621</v>
      </c>
      <c r="G898" s="1">
        <f t="shared" si="115"/>
        <v>852</v>
      </c>
      <c r="H898" s="1">
        <v>1.0</v>
      </c>
      <c r="J898" s="1">
        <f t="shared" si="116"/>
        <v>852</v>
      </c>
      <c r="K898" s="1">
        <v>0.0</v>
      </c>
    </row>
    <row r="899" ht="15.75" customHeight="1">
      <c r="A899" s="1">
        <f t="shared" si="113"/>
        <v>853</v>
      </c>
      <c r="B899" s="19">
        <v>0.7472176081149692</v>
      </c>
      <c r="D899" s="1">
        <f t="shared" si="114"/>
        <v>853</v>
      </c>
      <c r="E899" s="1">
        <v>0.2929914503618051</v>
      </c>
      <c r="G899" s="1">
        <f t="shared" si="115"/>
        <v>853</v>
      </c>
      <c r="H899" s="1">
        <v>1.0</v>
      </c>
      <c r="J899" s="1">
        <f t="shared" si="116"/>
        <v>853</v>
      </c>
      <c r="K899" s="1">
        <v>0.0</v>
      </c>
    </row>
    <row r="900" ht="15.75" customHeight="1">
      <c r="A900" s="1">
        <f t="shared" si="113"/>
        <v>854</v>
      </c>
      <c r="B900" s="19">
        <v>0.962693660510162</v>
      </c>
      <c r="D900" s="1">
        <f t="shared" si="114"/>
        <v>854</v>
      </c>
      <c r="E900" s="1">
        <v>0.364454189248423</v>
      </c>
      <c r="G900" s="1">
        <f t="shared" si="115"/>
        <v>854</v>
      </c>
      <c r="H900" s="1">
        <v>0.0</v>
      </c>
      <c r="J900" s="1">
        <f t="shared" si="116"/>
        <v>854</v>
      </c>
      <c r="K900" s="1">
        <v>0.0</v>
      </c>
    </row>
    <row r="901" ht="15.75" customHeight="1">
      <c r="A901" s="1">
        <f t="shared" si="113"/>
        <v>855</v>
      </c>
      <c r="B901" s="19">
        <v>1.1046303650011646</v>
      </c>
      <c r="D901" s="1">
        <f t="shared" si="114"/>
        <v>855</v>
      </c>
      <c r="E901" s="1">
        <v>0.1290626340105222</v>
      </c>
      <c r="G901" s="1">
        <f t="shared" si="115"/>
        <v>855</v>
      </c>
      <c r="H901" s="1">
        <v>1.0</v>
      </c>
      <c r="J901" s="1">
        <f t="shared" si="116"/>
        <v>855</v>
      </c>
      <c r="K901" s="1">
        <v>0.0</v>
      </c>
    </row>
    <row r="902" ht="15.75" customHeight="1">
      <c r="A902" s="1">
        <f t="shared" si="113"/>
        <v>856</v>
      </c>
      <c r="B902" s="19">
        <v>0.44762761403904083</v>
      </c>
      <c r="D902" s="1">
        <f t="shared" si="114"/>
        <v>856</v>
      </c>
      <c r="E902" s="1">
        <v>0.37851503732526165</v>
      </c>
      <c r="G902" s="1">
        <f t="shared" si="115"/>
        <v>856</v>
      </c>
      <c r="H902" s="1">
        <v>0.0</v>
      </c>
      <c r="J902" s="1">
        <f t="shared" si="116"/>
        <v>856</v>
      </c>
      <c r="K902" s="1">
        <v>0.0</v>
      </c>
    </row>
    <row r="903" ht="15.75" customHeight="1">
      <c r="A903" s="1">
        <f t="shared" si="113"/>
        <v>857</v>
      </c>
      <c r="B903" s="19">
        <v>1.0251415595216697</v>
      </c>
      <c r="D903" s="1">
        <f t="shared" si="114"/>
        <v>857</v>
      </c>
      <c r="E903" s="1">
        <v>0.22354394931801422</v>
      </c>
      <c r="G903" s="1">
        <f t="shared" si="115"/>
        <v>857</v>
      </c>
      <c r="H903" s="1">
        <v>1.0</v>
      </c>
      <c r="J903" s="1">
        <f t="shared" si="116"/>
        <v>857</v>
      </c>
      <c r="K903" s="1">
        <v>0.0</v>
      </c>
    </row>
    <row r="904" ht="15.75" customHeight="1">
      <c r="A904" s="1">
        <f t="shared" si="113"/>
        <v>858</v>
      </c>
      <c r="B904" s="19">
        <v>1.5792131432635277</v>
      </c>
      <c r="D904" s="1">
        <f t="shared" si="114"/>
        <v>858</v>
      </c>
      <c r="E904" s="1">
        <v>0.2826920977350705</v>
      </c>
      <c r="G904" s="1">
        <f t="shared" si="115"/>
        <v>858</v>
      </c>
      <c r="H904" s="1">
        <v>0.0</v>
      </c>
      <c r="J904" s="1">
        <f t="shared" si="116"/>
        <v>858</v>
      </c>
      <c r="K904" s="1">
        <v>0.0</v>
      </c>
    </row>
    <row r="905" ht="15.75" customHeight="1">
      <c r="A905" s="1">
        <f t="shared" si="113"/>
        <v>859</v>
      </c>
      <c r="B905" s="19">
        <v>0.8121123817891274</v>
      </c>
      <c r="D905" s="1">
        <f t="shared" si="114"/>
        <v>859</v>
      </c>
      <c r="E905" s="1">
        <v>0.31316263198654043</v>
      </c>
      <c r="G905" s="1">
        <f t="shared" si="115"/>
        <v>859</v>
      </c>
      <c r="H905" s="1">
        <v>0.0</v>
      </c>
      <c r="J905" s="1">
        <f t="shared" si="116"/>
        <v>859</v>
      </c>
      <c r="K905" s="1">
        <v>0.0</v>
      </c>
    </row>
    <row r="906" ht="15.75" customHeight="1">
      <c r="A906" s="1">
        <f t="shared" si="113"/>
        <v>860</v>
      </c>
      <c r="B906" s="19">
        <v>0.7826944250519932</v>
      </c>
      <c r="D906" s="1">
        <f t="shared" si="114"/>
        <v>860</v>
      </c>
      <c r="E906" s="1">
        <v>0.23447726626367218</v>
      </c>
      <c r="G906" s="1">
        <f t="shared" si="115"/>
        <v>860</v>
      </c>
      <c r="H906" s="1">
        <v>0.0</v>
      </c>
      <c r="J906" s="1">
        <f t="shared" si="116"/>
        <v>860</v>
      </c>
      <c r="K906" s="1">
        <v>0.0</v>
      </c>
    </row>
    <row r="907" ht="15.75" customHeight="1">
      <c r="A907" s="1">
        <f t="shared" si="113"/>
        <v>861</v>
      </c>
      <c r="B907" s="19">
        <v>1.3904771403599776</v>
      </c>
      <c r="D907" s="1">
        <f t="shared" si="114"/>
        <v>861</v>
      </c>
      <c r="E907" s="1">
        <v>0.2073488637262576</v>
      </c>
      <c r="G907" s="1">
        <f t="shared" si="115"/>
        <v>861</v>
      </c>
      <c r="H907" s="1">
        <v>0.0</v>
      </c>
      <c r="J907" s="1">
        <f t="shared" si="116"/>
        <v>861</v>
      </c>
      <c r="K907" s="1">
        <v>0.0</v>
      </c>
    </row>
    <row r="908" ht="15.75" customHeight="1">
      <c r="A908" s="1">
        <f t="shared" si="113"/>
        <v>862</v>
      </c>
      <c r="B908" s="19">
        <v>0.6660825930766505</v>
      </c>
      <c r="D908" s="1">
        <f t="shared" si="114"/>
        <v>862</v>
      </c>
      <c r="E908" s="1">
        <v>0.2589295969586888</v>
      </c>
      <c r="G908" s="1">
        <f t="shared" si="115"/>
        <v>862</v>
      </c>
      <c r="H908" s="1">
        <v>1.0</v>
      </c>
      <c r="J908" s="1">
        <f t="shared" si="116"/>
        <v>862</v>
      </c>
      <c r="K908" s="1">
        <v>0.0</v>
      </c>
    </row>
    <row r="909" ht="15.75" customHeight="1">
      <c r="A909" s="1">
        <f t="shared" si="113"/>
        <v>863</v>
      </c>
      <c r="B909" s="19">
        <v>0.5627829176674253</v>
      </c>
      <c r="D909" s="1">
        <f t="shared" si="114"/>
        <v>863</v>
      </c>
      <c r="E909" s="1">
        <v>0.25439688303951663</v>
      </c>
      <c r="G909" s="1">
        <f t="shared" si="115"/>
        <v>863</v>
      </c>
      <c r="H909" s="1">
        <v>0.0</v>
      </c>
      <c r="J909" s="1">
        <f t="shared" si="116"/>
        <v>863</v>
      </c>
      <c r="K909" s="1">
        <v>0.0</v>
      </c>
    </row>
    <row r="910" ht="15.75" customHeight="1">
      <c r="A910" s="1">
        <f t="shared" si="113"/>
        <v>864</v>
      </c>
      <c r="B910" s="19">
        <v>1.0000278023782814</v>
      </c>
      <c r="D910" s="1">
        <f t="shared" si="114"/>
        <v>864</v>
      </c>
      <c r="E910" s="1">
        <v>0.27623392969281557</v>
      </c>
      <c r="G910" s="1">
        <f t="shared" si="115"/>
        <v>864</v>
      </c>
      <c r="H910" s="1">
        <v>0.0</v>
      </c>
      <c r="J910" s="1">
        <f t="shared" si="116"/>
        <v>864</v>
      </c>
      <c r="K910" s="1">
        <v>0.0</v>
      </c>
    </row>
    <row r="911" ht="15.75" customHeight="1">
      <c r="A911" s="1">
        <f t="shared" si="113"/>
        <v>865</v>
      </c>
      <c r="B911" s="19">
        <v>0.4742025449889576</v>
      </c>
      <c r="D911" s="1">
        <f t="shared" si="114"/>
        <v>865</v>
      </c>
      <c r="E911" s="1">
        <v>0.16534143527745498</v>
      </c>
      <c r="G911" s="1">
        <f t="shared" si="115"/>
        <v>865</v>
      </c>
      <c r="H911" s="1">
        <v>0.0</v>
      </c>
      <c r="J911" s="1">
        <f t="shared" si="116"/>
        <v>865</v>
      </c>
      <c r="K911" s="1">
        <v>0.0</v>
      </c>
    </row>
    <row r="912" ht="15.75" customHeight="1">
      <c r="A912" s="1">
        <f t="shared" si="113"/>
        <v>866</v>
      </c>
      <c r="B912" s="19">
        <v>0.04280837019827355</v>
      </c>
      <c r="D912" s="1">
        <f t="shared" si="114"/>
        <v>866</v>
      </c>
      <c r="E912" s="1">
        <v>0.20935983661987717</v>
      </c>
      <c r="G912" s="1">
        <f t="shared" si="115"/>
        <v>866</v>
      </c>
      <c r="H912" s="1">
        <v>0.0</v>
      </c>
      <c r="J912" s="1">
        <f t="shared" si="116"/>
        <v>866</v>
      </c>
      <c r="K912" s="1">
        <v>0.0</v>
      </c>
    </row>
    <row r="913" ht="15.75" customHeight="1">
      <c r="A913" s="1">
        <f t="shared" si="113"/>
        <v>867</v>
      </c>
      <c r="B913" s="19">
        <v>0.4105035102699499</v>
      </c>
      <c r="D913" s="1">
        <f t="shared" si="114"/>
        <v>867</v>
      </c>
      <c r="E913" s="1">
        <v>0.22077719189436457</v>
      </c>
      <c r="G913" s="1">
        <f t="shared" si="115"/>
        <v>867</v>
      </c>
      <c r="H913" s="1">
        <v>0.0</v>
      </c>
      <c r="J913" s="1">
        <f t="shared" si="116"/>
        <v>867</v>
      </c>
      <c r="K913" s="1">
        <v>0.0</v>
      </c>
    </row>
    <row r="914" ht="15.75" customHeight="1">
      <c r="A914" s="1">
        <f t="shared" si="113"/>
        <v>868</v>
      </c>
      <c r="B914" s="19">
        <v>1.4530033033247785</v>
      </c>
      <c r="D914" s="1">
        <f t="shared" si="114"/>
        <v>868</v>
      </c>
      <c r="E914" s="1">
        <v>0.07448551817096258</v>
      </c>
      <c r="G914" s="1">
        <f t="shared" si="115"/>
        <v>868</v>
      </c>
      <c r="H914" s="1">
        <v>0.0</v>
      </c>
      <c r="J914" s="1">
        <f t="shared" si="116"/>
        <v>868</v>
      </c>
      <c r="K914" s="1">
        <v>1.0</v>
      </c>
    </row>
    <row r="915" ht="15.75" customHeight="1">
      <c r="A915" s="1">
        <f t="shared" si="113"/>
        <v>869</v>
      </c>
      <c r="B915" s="19">
        <v>1.1919703928190277</v>
      </c>
      <c r="D915" s="1">
        <f t="shared" si="114"/>
        <v>869</v>
      </c>
      <c r="E915" s="1">
        <v>0.35291366987284334</v>
      </c>
      <c r="G915" s="1">
        <f t="shared" si="115"/>
        <v>869</v>
      </c>
      <c r="H915" s="1">
        <v>1.0</v>
      </c>
      <c r="J915" s="1">
        <f t="shared" si="116"/>
        <v>869</v>
      </c>
      <c r="K915" s="1">
        <v>0.0</v>
      </c>
    </row>
    <row r="916" ht="15.75" customHeight="1">
      <c r="A916" s="1">
        <f t="shared" si="113"/>
        <v>870</v>
      </c>
      <c r="B916" s="19">
        <v>0.7185062954049601</v>
      </c>
      <c r="D916" s="1">
        <f t="shared" si="114"/>
        <v>870</v>
      </c>
      <c r="E916" s="1">
        <v>0.27809563517345914</v>
      </c>
      <c r="G916" s="1">
        <f t="shared" si="115"/>
        <v>870</v>
      </c>
      <c r="H916" s="1">
        <v>1.0</v>
      </c>
      <c r="J916" s="1">
        <f t="shared" si="116"/>
        <v>870</v>
      </c>
      <c r="K916" s="1">
        <v>1.0</v>
      </c>
    </row>
    <row r="917" ht="15.75" customHeight="1">
      <c r="A917" s="1">
        <f t="shared" si="113"/>
        <v>871</v>
      </c>
      <c r="B917" s="19">
        <v>0.15632200170579102</v>
      </c>
      <c r="D917" s="1">
        <f t="shared" si="114"/>
        <v>871</v>
      </c>
      <c r="E917" s="1">
        <v>0.2310629160578901</v>
      </c>
      <c r="G917" s="1">
        <f t="shared" si="115"/>
        <v>871</v>
      </c>
      <c r="H917" s="1">
        <v>1.0</v>
      </c>
      <c r="J917" s="1">
        <f t="shared" si="116"/>
        <v>871</v>
      </c>
      <c r="K917" s="1">
        <v>0.0</v>
      </c>
    </row>
    <row r="918" ht="15.75" customHeight="1">
      <c r="A918" s="1">
        <f t="shared" si="113"/>
        <v>872</v>
      </c>
      <c r="B918" s="19">
        <v>0.32598929976148155</v>
      </c>
      <c r="D918" s="1">
        <f t="shared" si="114"/>
        <v>872</v>
      </c>
      <c r="E918" s="1">
        <v>0.22213465756277792</v>
      </c>
      <c r="G918" s="1">
        <f t="shared" si="115"/>
        <v>872</v>
      </c>
      <c r="H918" s="1">
        <v>0.0</v>
      </c>
      <c r="J918" s="1">
        <f t="shared" si="116"/>
        <v>872</v>
      </c>
      <c r="K918" s="1">
        <v>1.0</v>
      </c>
    </row>
    <row r="919" ht="15.75" customHeight="1">
      <c r="A919" s="1">
        <f t="shared" si="113"/>
        <v>873</v>
      </c>
      <c r="B919" s="19">
        <v>0.8478735781716958</v>
      </c>
      <c r="D919" s="1">
        <f t="shared" si="114"/>
        <v>873</v>
      </c>
      <c r="E919" s="1">
        <v>0.04456847527966909</v>
      </c>
      <c r="G919" s="1">
        <f t="shared" si="115"/>
        <v>873</v>
      </c>
      <c r="H919" s="1">
        <v>1.0</v>
      </c>
      <c r="J919" s="1">
        <f t="shared" si="116"/>
        <v>873</v>
      </c>
      <c r="K919" s="1">
        <v>0.0</v>
      </c>
    </row>
    <row r="920" ht="15.75" customHeight="1">
      <c r="A920" s="1">
        <f t="shared" si="113"/>
        <v>874</v>
      </c>
      <c r="B920" s="19">
        <v>0.49991550864686507</v>
      </c>
      <c r="D920" s="1">
        <f t="shared" si="114"/>
        <v>874</v>
      </c>
      <c r="E920" s="1">
        <v>0.21068426519343347</v>
      </c>
      <c r="G920" s="1">
        <f t="shared" si="115"/>
        <v>874</v>
      </c>
      <c r="H920" s="1">
        <v>0.0</v>
      </c>
      <c r="J920" s="1">
        <f t="shared" si="116"/>
        <v>874</v>
      </c>
      <c r="K920" s="1">
        <v>1.0</v>
      </c>
    </row>
    <row r="921" ht="15.75" customHeight="1">
      <c r="A921" s="1">
        <f t="shared" si="113"/>
        <v>875</v>
      </c>
      <c r="B921" s="19">
        <v>-0.3360939030954867</v>
      </c>
      <c r="D921" s="1">
        <f t="shared" si="114"/>
        <v>875</v>
      </c>
      <c r="E921" s="1">
        <v>0.30844353476770164</v>
      </c>
      <c r="G921" s="1">
        <f t="shared" si="115"/>
        <v>875</v>
      </c>
      <c r="H921" s="1">
        <v>0.0</v>
      </c>
      <c r="J921" s="1">
        <f t="shared" si="116"/>
        <v>875</v>
      </c>
      <c r="K921" s="1">
        <v>0.0</v>
      </c>
    </row>
    <row r="922" ht="15.75" customHeight="1">
      <c r="A922" s="1">
        <f t="shared" si="113"/>
        <v>876</v>
      </c>
      <c r="B922" s="19">
        <v>0.637764290326671</v>
      </c>
      <c r="D922" s="1">
        <f t="shared" si="114"/>
        <v>876</v>
      </c>
      <c r="E922" s="1">
        <v>0.24163901195968643</v>
      </c>
      <c r="G922" s="1">
        <f t="shared" si="115"/>
        <v>876</v>
      </c>
      <c r="H922" s="1">
        <v>0.0</v>
      </c>
      <c r="J922" s="1">
        <f t="shared" si="116"/>
        <v>876</v>
      </c>
      <c r="K922" s="1">
        <v>0.0</v>
      </c>
    </row>
    <row r="923" ht="15.75" customHeight="1">
      <c r="A923" s="1">
        <f t="shared" si="113"/>
        <v>877</v>
      </c>
      <c r="B923" s="19">
        <v>0.6361586910027026</v>
      </c>
      <c r="D923" s="1">
        <f t="shared" si="114"/>
        <v>877</v>
      </c>
      <c r="E923" s="1">
        <v>0.239585885514963</v>
      </c>
      <c r="G923" s="1">
        <f t="shared" si="115"/>
        <v>877</v>
      </c>
      <c r="H923" s="1">
        <v>1.0</v>
      </c>
      <c r="J923" s="1">
        <f t="shared" si="116"/>
        <v>877</v>
      </c>
      <c r="K923" s="1">
        <v>1.0</v>
      </c>
    </row>
    <row r="924" ht="15.75" customHeight="1">
      <c r="A924" s="1">
        <f t="shared" si="113"/>
        <v>878</v>
      </c>
      <c r="B924" s="19">
        <v>0.6811174425429917</v>
      </c>
      <c r="D924" s="1">
        <f t="shared" si="114"/>
        <v>878</v>
      </c>
      <c r="E924" s="1">
        <v>0.11390260314711917</v>
      </c>
      <c r="G924" s="1">
        <f t="shared" si="115"/>
        <v>878</v>
      </c>
      <c r="H924" s="1">
        <v>1.0</v>
      </c>
      <c r="J924" s="1">
        <f t="shared" si="116"/>
        <v>878</v>
      </c>
      <c r="K924" s="1">
        <v>0.0</v>
      </c>
    </row>
    <row r="925" ht="15.75" customHeight="1">
      <c r="A925" s="1">
        <f t="shared" si="113"/>
        <v>879</v>
      </c>
      <c r="B925" s="19">
        <v>1.5781316908921523</v>
      </c>
      <c r="D925" s="1">
        <f t="shared" si="114"/>
        <v>879</v>
      </c>
      <c r="E925" s="1">
        <v>0.13830130675542804</v>
      </c>
      <c r="G925" s="1">
        <f t="shared" si="115"/>
        <v>879</v>
      </c>
      <c r="H925" s="1">
        <v>0.0</v>
      </c>
      <c r="J925" s="1">
        <f t="shared" si="116"/>
        <v>879</v>
      </c>
      <c r="K925" s="1">
        <v>0.0</v>
      </c>
    </row>
    <row r="926" ht="15.75" customHeight="1">
      <c r="A926" s="1">
        <f t="shared" si="113"/>
        <v>880</v>
      </c>
      <c r="B926" s="19">
        <v>1.2220117121395935</v>
      </c>
      <c r="D926" s="1">
        <f t="shared" si="114"/>
        <v>880</v>
      </c>
      <c r="E926" s="1">
        <v>0.12009812436966373</v>
      </c>
      <c r="G926" s="1">
        <f t="shared" si="115"/>
        <v>880</v>
      </c>
      <c r="H926" s="1">
        <v>0.0</v>
      </c>
      <c r="J926" s="1">
        <f t="shared" si="116"/>
        <v>880</v>
      </c>
      <c r="K926" s="1">
        <v>0.0</v>
      </c>
    </row>
    <row r="927" ht="15.75" customHeight="1">
      <c r="A927" s="1">
        <f t="shared" si="113"/>
        <v>881</v>
      </c>
      <c r="B927" s="19">
        <v>0.6400395097660289</v>
      </c>
      <c r="D927" s="1">
        <f t="shared" si="114"/>
        <v>881</v>
      </c>
      <c r="E927" s="1">
        <v>0.1284036788530381</v>
      </c>
      <c r="G927" s="1">
        <f t="shared" si="115"/>
        <v>881</v>
      </c>
      <c r="H927" s="1">
        <v>0.0</v>
      </c>
      <c r="J927" s="1">
        <f t="shared" si="116"/>
        <v>881</v>
      </c>
      <c r="K927" s="1">
        <v>0.0</v>
      </c>
    </row>
    <row r="928" ht="15.75" customHeight="1">
      <c r="A928" s="1">
        <f t="shared" si="113"/>
        <v>882</v>
      </c>
      <c r="B928" s="19">
        <v>0.9430973255764228</v>
      </c>
      <c r="D928" s="1">
        <f t="shared" si="114"/>
        <v>882</v>
      </c>
      <c r="E928" s="1">
        <v>0.19040223534239803</v>
      </c>
      <c r="G928" s="1">
        <f t="shared" si="115"/>
        <v>882</v>
      </c>
      <c r="H928" s="1">
        <v>0.0</v>
      </c>
      <c r="J928" s="1">
        <f t="shared" si="116"/>
        <v>882</v>
      </c>
      <c r="K928" s="1">
        <v>0.0</v>
      </c>
    </row>
    <row r="929" ht="15.75" customHeight="1">
      <c r="A929" s="1">
        <f t="shared" si="113"/>
        <v>883</v>
      </c>
      <c r="B929" s="19">
        <v>0.7705240140225265</v>
      </c>
      <c r="D929" s="1">
        <f t="shared" si="114"/>
        <v>883</v>
      </c>
      <c r="E929" s="1">
        <v>0.2800789715753048</v>
      </c>
      <c r="G929" s="1">
        <f t="shared" si="115"/>
        <v>883</v>
      </c>
      <c r="H929" s="1">
        <v>0.0</v>
      </c>
      <c r="J929" s="1">
        <f t="shared" si="116"/>
        <v>883</v>
      </c>
      <c r="K929" s="1">
        <v>0.0</v>
      </c>
    </row>
    <row r="930" ht="15.75" customHeight="1">
      <c r="A930" s="1">
        <f t="shared" si="113"/>
        <v>884</v>
      </c>
      <c r="B930" s="19">
        <v>0.8895392047948188</v>
      </c>
      <c r="D930" s="1">
        <f t="shared" si="114"/>
        <v>884</v>
      </c>
      <c r="E930" s="1">
        <v>0.38073817450431013</v>
      </c>
      <c r="G930" s="1">
        <f t="shared" si="115"/>
        <v>884</v>
      </c>
      <c r="H930" s="1">
        <v>0.0</v>
      </c>
      <c r="J930" s="1">
        <f t="shared" si="116"/>
        <v>884</v>
      </c>
      <c r="K930" s="1">
        <v>0.0</v>
      </c>
    </row>
    <row r="931" ht="15.75" customHeight="1">
      <c r="A931" s="1">
        <f t="shared" si="113"/>
        <v>885</v>
      </c>
      <c r="B931" s="19">
        <v>0.7303453211762954</v>
      </c>
      <c r="D931" s="1">
        <f t="shared" si="114"/>
        <v>885</v>
      </c>
      <c r="E931" s="1">
        <v>0.26368803284907105</v>
      </c>
      <c r="G931" s="1">
        <f t="shared" si="115"/>
        <v>885</v>
      </c>
      <c r="H931" s="1">
        <v>0.0</v>
      </c>
      <c r="J931" s="1">
        <f t="shared" si="116"/>
        <v>885</v>
      </c>
      <c r="K931" s="1">
        <v>0.0</v>
      </c>
    </row>
    <row r="932" ht="15.75" customHeight="1">
      <c r="A932" s="1">
        <f t="shared" si="113"/>
        <v>886</v>
      </c>
      <c r="B932" s="19">
        <v>0.7149319633128599</v>
      </c>
      <c r="D932" s="1">
        <f t="shared" si="114"/>
        <v>886</v>
      </c>
      <c r="E932" s="1">
        <v>0.2662311815392016</v>
      </c>
      <c r="G932" s="1">
        <f t="shared" si="115"/>
        <v>886</v>
      </c>
      <c r="H932" s="1">
        <v>1.0</v>
      </c>
      <c r="J932" s="1">
        <f t="shared" si="116"/>
        <v>886</v>
      </c>
      <c r="K932" s="1">
        <v>0.0</v>
      </c>
    </row>
    <row r="933" ht="15.75" customHeight="1">
      <c r="A933" s="1">
        <f t="shared" si="113"/>
        <v>887</v>
      </c>
      <c r="B933" s="19">
        <v>0.31496930575415644</v>
      </c>
      <c r="D933" s="1">
        <f t="shared" si="114"/>
        <v>887</v>
      </c>
      <c r="E933" s="1">
        <v>0.3463171173496423</v>
      </c>
      <c r="G933" s="1">
        <f t="shared" si="115"/>
        <v>887</v>
      </c>
      <c r="H933" s="1">
        <v>0.0</v>
      </c>
      <c r="J933" s="1">
        <f t="shared" si="116"/>
        <v>887</v>
      </c>
      <c r="K933" s="1">
        <v>0.0</v>
      </c>
    </row>
    <row r="934" ht="15.75" customHeight="1">
      <c r="A934" s="1">
        <f t="shared" si="113"/>
        <v>888</v>
      </c>
      <c r="B934" s="19">
        <v>0.9553959464561126</v>
      </c>
      <c r="D934" s="1">
        <f t="shared" si="114"/>
        <v>888</v>
      </c>
      <c r="E934" s="1">
        <v>0.35307064255483783</v>
      </c>
      <c r="G934" s="1">
        <f t="shared" si="115"/>
        <v>888</v>
      </c>
      <c r="H934" s="1">
        <v>1.0</v>
      </c>
      <c r="J934" s="1">
        <f t="shared" si="116"/>
        <v>888</v>
      </c>
      <c r="K934" s="1">
        <v>0.0</v>
      </c>
    </row>
    <row r="935" ht="15.75" customHeight="1">
      <c r="A935" s="1">
        <f t="shared" si="113"/>
        <v>889</v>
      </c>
      <c r="B935" s="19">
        <v>0.9600156837667555</v>
      </c>
      <c r="D935" s="1">
        <f t="shared" si="114"/>
        <v>889</v>
      </c>
      <c r="E935" s="1">
        <v>0.3492876011989002</v>
      </c>
      <c r="G935" s="1">
        <f t="shared" si="115"/>
        <v>889</v>
      </c>
      <c r="H935" s="1">
        <v>1.0</v>
      </c>
      <c r="J935" s="1">
        <f t="shared" si="116"/>
        <v>889</v>
      </c>
      <c r="K935" s="1">
        <v>0.0</v>
      </c>
    </row>
    <row r="936" ht="15.75" customHeight="1">
      <c r="A936" s="1">
        <f t="shared" si="113"/>
        <v>890</v>
      </c>
      <c r="B936" s="19">
        <v>1.4013469584450422</v>
      </c>
      <c r="D936" s="1">
        <f t="shared" si="114"/>
        <v>890</v>
      </c>
      <c r="E936" s="1">
        <v>0.19009266325191312</v>
      </c>
      <c r="G936" s="1">
        <f t="shared" si="115"/>
        <v>890</v>
      </c>
      <c r="H936" s="1">
        <v>1.0</v>
      </c>
      <c r="J936" s="1">
        <f t="shared" si="116"/>
        <v>890</v>
      </c>
      <c r="K936" s="1">
        <v>0.0</v>
      </c>
    </row>
    <row r="937" ht="15.75" customHeight="1">
      <c r="A937" s="1">
        <f t="shared" si="113"/>
        <v>891</v>
      </c>
      <c r="B937" s="19">
        <v>1.3562358079800798</v>
      </c>
      <c r="D937" s="1">
        <f t="shared" si="114"/>
        <v>891</v>
      </c>
      <c r="E937" s="1">
        <v>0.2510363858540416</v>
      </c>
      <c r="G937" s="1">
        <f t="shared" si="115"/>
        <v>891</v>
      </c>
      <c r="H937" s="1">
        <v>0.0</v>
      </c>
      <c r="J937" s="1">
        <f t="shared" si="116"/>
        <v>891</v>
      </c>
      <c r="K937" s="1">
        <v>0.0</v>
      </c>
    </row>
    <row r="938" ht="15.75" customHeight="1">
      <c r="A938" s="1">
        <f t="shared" si="113"/>
        <v>892</v>
      </c>
      <c r="B938" s="19">
        <v>0.520342814900542</v>
      </c>
      <c r="D938" s="1">
        <f t="shared" si="114"/>
        <v>892</v>
      </c>
      <c r="E938" s="1">
        <v>0.11769406399288772</v>
      </c>
      <c r="G938" s="1">
        <f t="shared" si="115"/>
        <v>892</v>
      </c>
      <c r="H938" s="1">
        <v>0.0</v>
      </c>
      <c r="J938" s="1">
        <f t="shared" si="116"/>
        <v>892</v>
      </c>
      <c r="K938" s="1">
        <v>0.0</v>
      </c>
    </row>
    <row r="939" ht="15.75" customHeight="1">
      <c r="A939" s="1">
        <f t="shared" si="113"/>
        <v>893</v>
      </c>
      <c r="B939" s="19">
        <v>1.031517878906777</v>
      </c>
      <c r="D939" s="1">
        <f t="shared" si="114"/>
        <v>893</v>
      </c>
      <c r="E939" s="1">
        <v>0.22010808237906762</v>
      </c>
      <c r="G939" s="1">
        <f t="shared" si="115"/>
        <v>893</v>
      </c>
      <c r="H939" s="1">
        <v>1.0</v>
      </c>
      <c r="J939" s="1">
        <f t="shared" si="116"/>
        <v>893</v>
      </c>
      <c r="K939" s="1">
        <v>0.0</v>
      </c>
    </row>
    <row r="940" ht="15.75" customHeight="1">
      <c r="A940" s="1">
        <f t="shared" si="113"/>
        <v>894</v>
      </c>
      <c r="B940" s="19">
        <v>1.56034651174796</v>
      </c>
      <c r="D940" s="1">
        <f t="shared" si="114"/>
        <v>894</v>
      </c>
      <c r="E940" s="1">
        <v>0.3020525586924228</v>
      </c>
      <c r="G940" s="1">
        <f t="shared" si="115"/>
        <v>894</v>
      </c>
      <c r="H940" s="1">
        <v>0.0</v>
      </c>
      <c r="J940" s="1">
        <f t="shared" si="116"/>
        <v>894</v>
      </c>
      <c r="K940" s="1">
        <v>0.0</v>
      </c>
    </row>
    <row r="941" ht="15.75" customHeight="1">
      <c r="A941" s="1">
        <f t="shared" si="113"/>
        <v>895</v>
      </c>
      <c r="B941" s="19">
        <v>1.3188361641737738</v>
      </c>
      <c r="D941" s="1">
        <f t="shared" si="114"/>
        <v>895</v>
      </c>
      <c r="E941" s="1">
        <v>0.3700441669704092</v>
      </c>
      <c r="G941" s="1">
        <f t="shared" si="115"/>
        <v>895</v>
      </c>
      <c r="H941" s="1">
        <v>0.0</v>
      </c>
      <c r="J941" s="1">
        <f t="shared" si="116"/>
        <v>895</v>
      </c>
      <c r="K941" s="1">
        <v>0.0</v>
      </c>
    </row>
    <row r="942" ht="15.75" customHeight="1">
      <c r="A942" s="1">
        <f t="shared" si="113"/>
        <v>896</v>
      </c>
      <c r="B942" s="19">
        <v>1.1577602495352033</v>
      </c>
      <c r="D942" s="1">
        <f t="shared" si="114"/>
        <v>896</v>
      </c>
      <c r="E942" s="1">
        <v>0.279673855082701</v>
      </c>
      <c r="G942" s="1">
        <f t="shared" si="115"/>
        <v>896</v>
      </c>
      <c r="H942" s="1">
        <v>0.0</v>
      </c>
      <c r="J942" s="1">
        <f t="shared" si="116"/>
        <v>896</v>
      </c>
      <c r="K942" s="1">
        <v>0.0</v>
      </c>
    </row>
    <row r="943" ht="15.75" customHeight="1">
      <c r="A943" s="1">
        <f t="shared" si="113"/>
        <v>897</v>
      </c>
      <c r="B943" s="19">
        <v>1.2001286055391889</v>
      </c>
      <c r="D943" s="1">
        <f t="shared" si="114"/>
        <v>897</v>
      </c>
      <c r="E943" s="1">
        <v>0.23939698849327096</v>
      </c>
      <c r="G943" s="1">
        <f t="shared" si="115"/>
        <v>897</v>
      </c>
      <c r="H943" s="1">
        <v>0.0</v>
      </c>
      <c r="J943" s="1">
        <f t="shared" si="116"/>
        <v>897</v>
      </c>
      <c r="K943" s="1">
        <v>0.0</v>
      </c>
    </row>
    <row r="944" ht="15.75" customHeight="1">
      <c r="A944" s="1">
        <f t="shared" si="113"/>
        <v>898</v>
      </c>
      <c r="B944" s="19">
        <v>0.45960454088601155</v>
      </c>
      <c r="D944" s="1">
        <f t="shared" si="114"/>
        <v>898</v>
      </c>
      <c r="E944" s="1">
        <v>0.15623586917569426</v>
      </c>
      <c r="G944" s="1">
        <f t="shared" si="115"/>
        <v>898</v>
      </c>
      <c r="H944" s="1">
        <v>1.0</v>
      </c>
      <c r="J944" s="1">
        <f t="shared" si="116"/>
        <v>898</v>
      </c>
      <c r="K944" s="1">
        <v>0.0</v>
      </c>
    </row>
    <row r="945" ht="15.75" customHeight="1">
      <c r="A945" s="1">
        <f t="shared" si="113"/>
        <v>899</v>
      </c>
      <c r="B945" s="19">
        <v>0.6450260765372443</v>
      </c>
      <c r="D945" s="1">
        <f t="shared" si="114"/>
        <v>899</v>
      </c>
      <c r="E945" s="1">
        <v>0.3413851371360086</v>
      </c>
      <c r="G945" s="1">
        <f t="shared" si="115"/>
        <v>899</v>
      </c>
      <c r="H945" s="1">
        <v>1.0</v>
      </c>
      <c r="J945" s="1">
        <f t="shared" si="116"/>
        <v>899</v>
      </c>
      <c r="K945" s="1">
        <v>0.0</v>
      </c>
    </row>
    <row r="946" ht="15.75" customHeight="1">
      <c r="A946" s="1">
        <f t="shared" si="113"/>
        <v>900</v>
      </c>
      <c r="B946" s="19">
        <v>0.7228306652582512</v>
      </c>
      <c r="D946" s="1">
        <f t="shared" si="114"/>
        <v>900</v>
      </c>
      <c r="E946" s="1">
        <v>0.22921115775618395</v>
      </c>
      <c r="G946" s="1">
        <f t="shared" si="115"/>
        <v>900</v>
      </c>
      <c r="H946" s="1">
        <v>0.0</v>
      </c>
      <c r="J946" s="1">
        <f t="shared" si="116"/>
        <v>900</v>
      </c>
      <c r="K946" s="1">
        <v>0.0</v>
      </c>
    </row>
    <row r="947" ht="15.75" customHeight="1">
      <c r="A947" s="1">
        <f t="shared" si="113"/>
        <v>901</v>
      </c>
      <c r="B947" s="19">
        <v>0.2224444579231457</v>
      </c>
      <c r="D947" s="1">
        <f t="shared" si="114"/>
        <v>901</v>
      </c>
      <c r="E947" s="1">
        <v>0.1759909488789661</v>
      </c>
      <c r="G947" s="1">
        <f t="shared" si="115"/>
        <v>901</v>
      </c>
      <c r="H947" s="1">
        <v>1.0</v>
      </c>
      <c r="J947" s="1">
        <f t="shared" si="116"/>
        <v>901</v>
      </c>
      <c r="K947" s="1">
        <v>0.0</v>
      </c>
    </row>
    <row r="948" ht="15.75" customHeight="1">
      <c r="A948" s="1">
        <f t="shared" si="113"/>
        <v>902</v>
      </c>
      <c r="B948" s="19">
        <v>0.6833584447382635</v>
      </c>
      <c r="D948" s="1">
        <f t="shared" si="114"/>
        <v>902</v>
      </c>
      <c r="E948" s="1">
        <v>0.1308562827917332</v>
      </c>
      <c r="G948" s="1">
        <f t="shared" si="115"/>
        <v>902</v>
      </c>
      <c r="H948" s="1">
        <v>0.0</v>
      </c>
      <c r="J948" s="1">
        <f t="shared" si="116"/>
        <v>902</v>
      </c>
      <c r="K948" s="1">
        <v>0.0</v>
      </c>
    </row>
    <row r="949" ht="15.75" customHeight="1">
      <c r="A949" s="1">
        <f t="shared" si="113"/>
        <v>903</v>
      </c>
      <c r="B949" s="19">
        <v>1.2833665299641446</v>
      </c>
      <c r="D949" s="1">
        <f t="shared" si="114"/>
        <v>903</v>
      </c>
      <c r="E949" s="1">
        <v>0.23135011715901643</v>
      </c>
      <c r="G949" s="1">
        <f t="shared" si="115"/>
        <v>903</v>
      </c>
      <c r="H949" s="1">
        <v>1.0</v>
      </c>
      <c r="J949" s="1">
        <f t="shared" si="116"/>
        <v>903</v>
      </c>
      <c r="K949" s="1">
        <v>0.0</v>
      </c>
    </row>
    <row r="950" ht="15.75" customHeight="1">
      <c r="A950" s="1">
        <f t="shared" si="113"/>
        <v>904</v>
      </c>
      <c r="B950" s="19">
        <v>0.38190604229414676</v>
      </c>
      <c r="D950" s="1">
        <f t="shared" si="114"/>
        <v>904</v>
      </c>
      <c r="E950" s="1">
        <v>0.21433517890664291</v>
      </c>
      <c r="G950" s="1">
        <f t="shared" si="115"/>
        <v>904</v>
      </c>
      <c r="H950" s="1">
        <v>0.0</v>
      </c>
      <c r="J950" s="1">
        <f t="shared" si="116"/>
        <v>904</v>
      </c>
      <c r="K950" s="1">
        <v>0.0</v>
      </c>
    </row>
    <row r="951" ht="15.75" customHeight="1">
      <c r="A951" s="1">
        <f t="shared" si="113"/>
        <v>905</v>
      </c>
      <c r="B951" s="19">
        <v>0.7871734704479675</v>
      </c>
      <c r="D951" s="1">
        <f t="shared" si="114"/>
        <v>905</v>
      </c>
      <c r="E951" s="1">
        <v>0.2866454594889858</v>
      </c>
      <c r="G951" s="1">
        <f t="shared" si="115"/>
        <v>905</v>
      </c>
      <c r="H951" s="1">
        <v>0.0</v>
      </c>
      <c r="J951" s="1">
        <f t="shared" si="116"/>
        <v>905</v>
      </c>
      <c r="K951" s="1">
        <v>0.0</v>
      </c>
    </row>
    <row r="952" ht="15.75" customHeight="1">
      <c r="A952" s="1">
        <f t="shared" si="113"/>
        <v>906</v>
      </c>
      <c r="B952" s="19">
        <v>1.0936315536378065</v>
      </c>
      <c r="D952" s="1">
        <f t="shared" si="114"/>
        <v>906</v>
      </c>
      <c r="E952" s="1">
        <v>0.3961981660083889</v>
      </c>
      <c r="G952" s="1">
        <f t="shared" si="115"/>
        <v>906</v>
      </c>
      <c r="H952" s="1">
        <v>1.0</v>
      </c>
      <c r="J952" s="1">
        <f t="shared" si="116"/>
        <v>906</v>
      </c>
      <c r="K952" s="1">
        <v>0.0</v>
      </c>
    </row>
    <row r="953" ht="15.75" customHeight="1">
      <c r="A953" s="1">
        <f t="shared" si="113"/>
        <v>907</v>
      </c>
      <c r="B953" s="19">
        <v>0.5670450377501921</v>
      </c>
      <c r="D953" s="1">
        <f t="shared" si="114"/>
        <v>907</v>
      </c>
      <c r="E953" s="1">
        <v>0.37566163579727924</v>
      </c>
      <c r="G953" s="1">
        <f t="shared" si="115"/>
        <v>907</v>
      </c>
      <c r="H953" s="1">
        <v>1.0</v>
      </c>
      <c r="J953" s="1">
        <f t="shared" si="116"/>
        <v>907</v>
      </c>
      <c r="K953" s="1">
        <v>0.0</v>
      </c>
    </row>
    <row r="954" ht="15.75" customHeight="1">
      <c r="A954" s="1">
        <f t="shared" si="113"/>
        <v>908</v>
      </c>
      <c r="B954" s="19">
        <v>1.166986925953037</v>
      </c>
      <c r="D954" s="1">
        <f t="shared" si="114"/>
        <v>908</v>
      </c>
      <c r="E954" s="1">
        <v>0.32400812260142364</v>
      </c>
      <c r="G954" s="1">
        <f t="shared" si="115"/>
        <v>908</v>
      </c>
      <c r="H954" s="1">
        <v>0.0</v>
      </c>
      <c r="J954" s="1">
        <f t="shared" si="116"/>
        <v>908</v>
      </c>
      <c r="K954" s="1">
        <v>0.0</v>
      </c>
    </row>
    <row r="955" ht="15.75" customHeight="1">
      <c r="A955" s="1">
        <f t="shared" si="113"/>
        <v>909</v>
      </c>
      <c r="B955" s="19">
        <v>0.7815370749653574</v>
      </c>
      <c r="D955" s="1">
        <f t="shared" si="114"/>
        <v>909</v>
      </c>
      <c r="E955" s="1">
        <v>0.12041762622320652</v>
      </c>
      <c r="G955" s="1">
        <f t="shared" si="115"/>
        <v>909</v>
      </c>
      <c r="H955" s="1">
        <v>0.0</v>
      </c>
      <c r="J955" s="1">
        <f t="shared" si="116"/>
        <v>909</v>
      </c>
      <c r="K955" s="1">
        <v>0.0</v>
      </c>
    </row>
    <row r="956" ht="15.75" customHeight="1">
      <c r="A956" s="1">
        <f t="shared" si="113"/>
        <v>910</v>
      </c>
      <c r="B956" s="19">
        <v>0.8224882896623497</v>
      </c>
      <c r="D956" s="1">
        <f t="shared" si="114"/>
        <v>910</v>
      </c>
      <c r="E956" s="1">
        <v>0.3084566406194011</v>
      </c>
      <c r="G956" s="1">
        <f t="shared" si="115"/>
        <v>910</v>
      </c>
      <c r="H956" s="1">
        <v>1.0</v>
      </c>
      <c r="J956" s="1">
        <f t="shared" si="116"/>
        <v>910</v>
      </c>
      <c r="K956" s="1">
        <v>0.0</v>
      </c>
    </row>
    <row r="957" ht="15.75" customHeight="1">
      <c r="A957" s="1">
        <f t="shared" si="113"/>
        <v>911</v>
      </c>
      <c r="B957" s="19">
        <v>1.6204602633564762</v>
      </c>
      <c r="D957" s="1">
        <f t="shared" si="114"/>
        <v>911</v>
      </c>
      <c r="E957" s="1">
        <v>0.22383236264945813</v>
      </c>
      <c r="G957" s="1">
        <f t="shared" si="115"/>
        <v>911</v>
      </c>
      <c r="H957" s="1">
        <v>0.0</v>
      </c>
      <c r="J957" s="1">
        <f t="shared" si="116"/>
        <v>911</v>
      </c>
      <c r="K957" s="1">
        <v>1.0</v>
      </c>
    </row>
    <row r="958" ht="15.75" customHeight="1">
      <c r="A958" s="1">
        <f t="shared" si="113"/>
        <v>912</v>
      </c>
      <c r="B958" s="19">
        <v>1.3192832366732283</v>
      </c>
      <c r="D958" s="1">
        <f t="shared" si="114"/>
        <v>912</v>
      </c>
      <c r="E958" s="1">
        <v>0.18891523310892522</v>
      </c>
      <c r="G958" s="1">
        <f t="shared" si="115"/>
        <v>912</v>
      </c>
      <c r="H958" s="1">
        <v>1.0</v>
      </c>
      <c r="J958" s="1">
        <f t="shared" si="116"/>
        <v>912</v>
      </c>
      <c r="K958" s="1">
        <v>0.0</v>
      </c>
    </row>
    <row r="959" ht="15.75" customHeight="1">
      <c r="A959" s="1">
        <f t="shared" si="113"/>
        <v>913</v>
      </c>
      <c r="B959" s="19">
        <v>1.2524086672860741</v>
      </c>
      <c r="D959" s="1">
        <f t="shared" si="114"/>
        <v>913</v>
      </c>
      <c r="E959" s="1">
        <v>0.3325427558476012</v>
      </c>
      <c r="G959" s="1">
        <f t="shared" si="115"/>
        <v>913</v>
      </c>
      <c r="H959" s="1">
        <v>1.0</v>
      </c>
      <c r="J959" s="1">
        <f t="shared" si="116"/>
        <v>913</v>
      </c>
      <c r="K959" s="1">
        <v>0.0</v>
      </c>
    </row>
    <row r="960" ht="15.75" customHeight="1">
      <c r="A960" s="1">
        <f t="shared" si="113"/>
        <v>914</v>
      </c>
      <c r="B960" s="19">
        <v>0.8236804373086624</v>
      </c>
      <c r="D960" s="1">
        <f t="shared" si="114"/>
        <v>914</v>
      </c>
      <c r="E960" s="1">
        <v>0.1899863053049855</v>
      </c>
      <c r="G960" s="1">
        <f t="shared" si="115"/>
        <v>914</v>
      </c>
      <c r="H960" s="1">
        <v>0.0</v>
      </c>
      <c r="J960" s="1">
        <f t="shared" si="116"/>
        <v>914</v>
      </c>
      <c r="K960" s="1">
        <v>0.0</v>
      </c>
    </row>
    <row r="961" ht="15.75" customHeight="1">
      <c r="A961" s="1">
        <f t="shared" si="113"/>
        <v>915</v>
      </c>
      <c r="B961" s="19">
        <v>0.6481981297898771</v>
      </c>
      <c r="D961" s="1">
        <f t="shared" si="114"/>
        <v>915</v>
      </c>
      <c r="E961" s="1">
        <v>0.2638016344416359</v>
      </c>
      <c r="G961" s="1">
        <f t="shared" si="115"/>
        <v>915</v>
      </c>
      <c r="H961" s="1">
        <v>1.0</v>
      </c>
      <c r="J961" s="1">
        <f t="shared" si="116"/>
        <v>915</v>
      </c>
      <c r="K961" s="1">
        <v>0.0</v>
      </c>
    </row>
    <row r="962" ht="15.75" customHeight="1">
      <c r="A962" s="1">
        <f t="shared" si="113"/>
        <v>916</v>
      </c>
      <c r="B962" s="19">
        <v>1.4599059833118428</v>
      </c>
      <c r="D962" s="1">
        <f t="shared" si="114"/>
        <v>916</v>
      </c>
      <c r="E962" s="1">
        <v>0.3069190804615868</v>
      </c>
      <c r="G962" s="1">
        <f t="shared" si="115"/>
        <v>916</v>
      </c>
      <c r="H962" s="1">
        <v>1.0</v>
      </c>
      <c r="J962" s="1">
        <f t="shared" si="116"/>
        <v>916</v>
      </c>
      <c r="K962" s="1">
        <v>0.0</v>
      </c>
    </row>
    <row r="963" ht="15.75" customHeight="1">
      <c r="A963" s="1">
        <f t="shared" si="113"/>
        <v>917</v>
      </c>
      <c r="B963" s="19">
        <v>1.0333297825257892</v>
      </c>
      <c r="D963" s="1">
        <f t="shared" si="114"/>
        <v>917</v>
      </c>
      <c r="E963" s="1">
        <v>0.26788849966138834</v>
      </c>
      <c r="G963" s="1">
        <f t="shared" si="115"/>
        <v>917</v>
      </c>
      <c r="H963" s="1">
        <v>0.0</v>
      </c>
      <c r="J963" s="1">
        <f t="shared" si="116"/>
        <v>917</v>
      </c>
      <c r="K963" s="1">
        <v>0.0</v>
      </c>
    </row>
    <row r="964" ht="15.75" customHeight="1">
      <c r="A964" s="1">
        <f t="shared" si="113"/>
        <v>918</v>
      </c>
      <c r="B964" s="19">
        <v>0.5110516976317894</v>
      </c>
      <c r="D964" s="1">
        <f t="shared" si="114"/>
        <v>918</v>
      </c>
      <c r="E964" s="1">
        <v>0.3006872119529421</v>
      </c>
      <c r="G964" s="1">
        <f t="shared" si="115"/>
        <v>918</v>
      </c>
      <c r="H964" s="1">
        <v>0.0</v>
      </c>
      <c r="J964" s="1">
        <f t="shared" si="116"/>
        <v>918</v>
      </c>
      <c r="K964" s="1">
        <v>0.0</v>
      </c>
    </row>
    <row r="965" ht="15.75" customHeight="1">
      <c r="A965" s="1">
        <f t="shared" si="113"/>
        <v>919</v>
      </c>
      <c r="B965" s="19">
        <v>1.2423668152932306</v>
      </c>
      <c r="D965" s="1">
        <f t="shared" si="114"/>
        <v>919</v>
      </c>
      <c r="E965" s="1">
        <v>0.02244477642896081</v>
      </c>
      <c r="G965" s="1">
        <f t="shared" si="115"/>
        <v>919</v>
      </c>
      <c r="H965" s="1">
        <v>0.0</v>
      </c>
      <c r="J965" s="1">
        <f t="shared" si="116"/>
        <v>919</v>
      </c>
      <c r="K965" s="1">
        <v>0.0</v>
      </c>
    </row>
    <row r="966" ht="15.75" customHeight="1">
      <c r="A966" s="1">
        <f t="shared" si="113"/>
        <v>920</v>
      </c>
      <c r="B966" s="19">
        <v>0.3152443183667278</v>
      </c>
      <c r="D966" s="1">
        <f t="shared" si="114"/>
        <v>920</v>
      </c>
      <c r="E966" s="1">
        <v>0.001722080546503496</v>
      </c>
      <c r="G966" s="1">
        <f t="shared" si="115"/>
        <v>920</v>
      </c>
      <c r="H966" s="1">
        <v>0.0</v>
      </c>
      <c r="J966" s="1">
        <f t="shared" si="116"/>
        <v>920</v>
      </c>
      <c r="K966" s="1">
        <v>0.0</v>
      </c>
    </row>
    <row r="967" ht="15.75" customHeight="1">
      <c r="A967" s="1">
        <f t="shared" si="113"/>
        <v>921</v>
      </c>
      <c r="B967" s="19">
        <v>1.1912476305408364</v>
      </c>
      <c r="D967" s="1">
        <f t="shared" si="114"/>
        <v>921</v>
      </c>
      <c r="E967" s="1">
        <v>0.28804811166701505</v>
      </c>
      <c r="G967" s="1">
        <f t="shared" si="115"/>
        <v>921</v>
      </c>
      <c r="H967" s="1">
        <v>1.0</v>
      </c>
      <c r="J967" s="1">
        <f t="shared" si="116"/>
        <v>921</v>
      </c>
      <c r="K967" s="1">
        <v>0.0</v>
      </c>
    </row>
    <row r="968" ht="15.75" customHeight="1">
      <c r="A968" s="1">
        <f t="shared" si="113"/>
        <v>922</v>
      </c>
      <c r="B968" s="19">
        <v>1.170694156279276</v>
      </c>
      <c r="D968" s="1">
        <f t="shared" si="114"/>
        <v>922</v>
      </c>
      <c r="E968" s="1">
        <v>0.2505372805613351</v>
      </c>
      <c r="G968" s="1">
        <f t="shared" si="115"/>
        <v>922</v>
      </c>
      <c r="H968" s="1">
        <v>1.0</v>
      </c>
      <c r="J968" s="1">
        <f t="shared" si="116"/>
        <v>922</v>
      </c>
      <c r="K968" s="1">
        <v>0.0</v>
      </c>
    </row>
    <row r="969" ht="15.75" customHeight="1">
      <c r="A969" s="1">
        <f t="shared" si="113"/>
        <v>923</v>
      </c>
      <c r="B969" s="19">
        <v>0.6076386886371034</v>
      </c>
      <c r="D969" s="1">
        <f t="shared" si="114"/>
        <v>923</v>
      </c>
      <c r="E969" s="1">
        <v>0.18655855448315792</v>
      </c>
      <c r="G969" s="1">
        <f t="shared" si="115"/>
        <v>923</v>
      </c>
      <c r="H969" s="1">
        <v>0.0</v>
      </c>
      <c r="J969" s="1">
        <f t="shared" si="116"/>
        <v>923</v>
      </c>
      <c r="K969" s="1">
        <v>0.0</v>
      </c>
    </row>
    <row r="970" ht="15.75" customHeight="1">
      <c r="A970" s="1">
        <f t="shared" si="113"/>
        <v>924</v>
      </c>
      <c r="B970" s="19">
        <v>1.2582906292507128</v>
      </c>
      <c r="D970" s="1">
        <f t="shared" si="114"/>
        <v>924</v>
      </c>
      <c r="E970" s="1">
        <v>0.13322946651394776</v>
      </c>
      <c r="G970" s="1">
        <f t="shared" si="115"/>
        <v>924</v>
      </c>
      <c r="H970" s="1">
        <v>0.0</v>
      </c>
      <c r="J970" s="1">
        <f t="shared" si="116"/>
        <v>924</v>
      </c>
      <c r="K970" s="1">
        <v>0.0</v>
      </c>
    </row>
    <row r="971" ht="15.75" customHeight="1">
      <c r="A971" s="1">
        <f t="shared" si="113"/>
        <v>925</v>
      </c>
      <c r="B971" s="19">
        <v>1.3545158763885492</v>
      </c>
      <c r="D971" s="1">
        <f t="shared" si="114"/>
        <v>925</v>
      </c>
      <c r="E971" s="1">
        <v>0.01824779750086855</v>
      </c>
      <c r="G971" s="1">
        <f t="shared" si="115"/>
        <v>925</v>
      </c>
      <c r="H971" s="1">
        <v>0.0</v>
      </c>
      <c r="J971" s="1">
        <f t="shared" si="116"/>
        <v>925</v>
      </c>
      <c r="K971" s="1">
        <v>0.0</v>
      </c>
    </row>
    <row r="972" ht="15.75" customHeight="1">
      <c r="A972" s="1">
        <f t="shared" si="113"/>
        <v>926</v>
      </c>
      <c r="B972" s="19">
        <v>0.03508032297894437</v>
      </c>
      <c r="D972" s="1">
        <f t="shared" si="114"/>
        <v>926</v>
      </c>
      <c r="E972" s="1">
        <v>0.14819572626626082</v>
      </c>
      <c r="G972" s="1">
        <f t="shared" si="115"/>
        <v>926</v>
      </c>
      <c r="H972" s="1">
        <v>0.0</v>
      </c>
      <c r="J972" s="1">
        <f t="shared" si="116"/>
        <v>926</v>
      </c>
      <c r="K972" s="1">
        <v>0.0</v>
      </c>
    </row>
    <row r="973" ht="15.75" customHeight="1">
      <c r="A973" s="1">
        <f t="shared" si="113"/>
        <v>927</v>
      </c>
      <c r="B973" s="19">
        <v>0.9427257176627498</v>
      </c>
      <c r="D973" s="1">
        <f t="shared" si="114"/>
        <v>927</v>
      </c>
      <c r="E973" s="1">
        <v>0.08995715231460064</v>
      </c>
      <c r="G973" s="1">
        <f t="shared" si="115"/>
        <v>927</v>
      </c>
      <c r="H973" s="1">
        <v>0.0</v>
      </c>
      <c r="J973" s="1">
        <f t="shared" si="116"/>
        <v>927</v>
      </c>
      <c r="K973" s="1">
        <v>0.0</v>
      </c>
    </row>
    <row r="974" ht="15.75" customHeight="1">
      <c r="A974" s="1">
        <f t="shared" si="113"/>
        <v>928</v>
      </c>
      <c r="B974" s="19">
        <v>0.7891039565246146</v>
      </c>
      <c r="D974" s="1">
        <f t="shared" si="114"/>
        <v>928</v>
      </c>
      <c r="E974" s="1">
        <v>0.24142550903292087</v>
      </c>
      <c r="G974" s="1">
        <f t="shared" si="115"/>
        <v>928</v>
      </c>
      <c r="H974" s="1">
        <v>0.0</v>
      </c>
      <c r="J974" s="1">
        <f t="shared" si="116"/>
        <v>928</v>
      </c>
      <c r="K974" s="1">
        <v>1.0</v>
      </c>
    </row>
    <row r="975" ht="15.75" customHeight="1">
      <c r="A975" s="1">
        <f t="shared" si="113"/>
        <v>929</v>
      </c>
      <c r="B975" s="19">
        <v>0.9182892515685955</v>
      </c>
      <c r="D975" s="1">
        <f t="shared" si="114"/>
        <v>929</v>
      </c>
      <c r="E975" s="1">
        <v>0.3278496493415759</v>
      </c>
      <c r="G975" s="1">
        <f t="shared" si="115"/>
        <v>929</v>
      </c>
      <c r="H975" s="1">
        <v>1.0</v>
      </c>
      <c r="J975" s="1">
        <f t="shared" si="116"/>
        <v>929</v>
      </c>
      <c r="K975" s="1">
        <v>0.0</v>
      </c>
    </row>
    <row r="976" ht="15.75" customHeight="1">
      <c r="A976" s="1">
        <f t="shared" si="113"/>
        <v>930</v>
      </c>
      <c r="B976" s="19">
        <v>0.6367658874850152</v>
      </c>
      <c r="D976" s="1">
        <f t="shared" si="114"/>
        <v>930</v>
      </c>
      <c r="E976" s="1">
        <v>0.22766484210558025</v>
      </c>
      <c r="G976" s="1">
        <f t="shared" si="115"/>
        <v>930</v>
      </c>
      <c r="H976" s="1">
        <v>1.0</v>
      </c>
      <c r="J976" s="1">
        <f t="shared" si="116"/>
        <v>930</v>
      </c>
      <c r="K976" s="1">
        <v>0.0</v>
      </c>
    </row>
    <row r="977" ht="15.75" customHeight="1">
      <c r="A977" s="1">
        <f t="shared" si="113"/>
        <v>931</v>
      </c>
      <c r="B977" s="19">
        <v>0.5240744038476217</v>
      </c>
      <c r="D977" s="1">
        <f t="shared" si="114"/>
        <v>931</v>
      </c>
      <c r="E977" s="1">
        <v>0.13327160218036196</v>
      </c>
      <c r="G977" s="1">
        <f t="shared" si="115"/>
        <v>931</v>
      </c>
      <c r="H977" s="1">
        <v>1.0</v>
      </c>
      <c r="J977" s="1">
        <f t="shared" si="116"/>
        <v>931</v>
      </c>
      <c r="K977" s="1">
        <v>0.0</v>
      </c>
    </row>
    <row r="978" ht="15.75" customHeight="1">
      <c r="A978" s="1">
        <f t="shared" si="113"/>
        <v>932</v>
      </c>
      <c r="B978" s="19">
        <v>0.7741742586609838</v>
      </c>
      <c r="D978" s="1">
        <f t="shared" si="114"/>
        <v>932</v>
      </c>
      <c r="E978" s="1">
        <v>0.208433593298199</v>
      </c>
      <c r="G978" s="1">
        <f t="shared" si="115"/>
        <v>932</v>
      </c>
      <c r="H978" s="1">
        <v>0.0</v>
      </c>
      <c r="J978" s="1">
        <f t="shared" si="116"/>
        <v>932</v>
      </c>
      <c r="K978" s="1">
        <v>0.0</v>
      </c>
    </row>
    <row r="979" ht="15.75" customHeight="1">
      <c r="A979" s="1">
        <f t="shared" si="113"/>
        <v>933</v>
      </c>
      <c r="B979" s="19">
        <v>0.35148671137953025</v>
      </c>
      <c r="D979" s="1">
        <f t="shared" si="114"/>
        <v>933</v>
      </c>
      <c r="E979" s="1">
        <v>0.4274194902502676</v>
      </c>
      <c r="G979" s="1">
        <f t="shared" si="115"/>
        <v>933</v>
      </c>
      <c r="H979" s="1">
        <v>1.0</v>
      </c>
      <c r="J979" s="1">
        <f t="shared" si="116"/>
        <v>933</v>
      </c>
      <c r="K979" s="1">
        <v>0.0</v>
      </c>
    </row>
    <row r="980" ht="15.75" customHeight="1">
      <c r="A980" s="1">
        <f t="shared" si="113"/>
        <v>934</v>
      </c>
      <c r="B980" s="19">
        <v>1.2431115231647252</v>
      </c>
      <c r="D980" s="1">
        <f t="shared" si="114"/>
        <v>934</v>
      </c>
      <c r="E980" s="1">
        <v>0.2809002994095666</v>
      </c>
      <c r="G980" s="1">
        <f t="shared" si="115"/>
        <v>934</v>
      </c>
      <c r="H980" s="1">
        <v>0.0</v>
      </c>
      <c r="J980" s="1">
        <f t="shared" si="116"/>
        <v>934</v>
      </c>
      <c r="K980" s="1">
        <v>0.0</v>
      </c>
    </row>
    <row r="981" ht="15.75" customHeight="1">
      <c r="A981" s="1">
        <f t="shared" si="113"/>
        <v>935</v>
      </c>
      <c r="B981" s="19">
        <v>1.172541003656046</v>
      </c>
      <c r="D981" s="1">
        <f t="shared" si="114"/>
        <v>935</v>
      </c>
      <c r="E981" s="1">
        <v>0.4161935515539333</v>
      </c>
      <c r="G981" s="1">
        <f t="shared" si="115"/>
        <v>935</v>
      </c>
      <c r="H981" s="1">
        <v>0.0</v>
      </c>
      <c r="J981" s="1">
        <f t="shared" si="116"/>
        <v>935</v>
      </c>
      <c r="K981" s="1">
        <v>0.0</v>
      </c>
    </row>
    <row r="982" ht="15.75" customHeight="1">
      <c r="A982" s="1">
        <f t="shared" si="113"/>
        <v>936</v>
      </c>
      <c r="B982" s="19">
        <v>0.12291705119809082</v>
      </c>
      <c r="D982" s="1">
        <f t="shared" si="114"/>
        <v>936</v>
      </c>
      <c r="E982" s="1">
        <v>0.2597729372831504</v>
      </c>
      <c r="G982" s="1">
        <f t="shared" si="115"/>
        <v>936</v>
      </c>
      <c r="H982" s="1">
        <v>0.0</v>
      </c>
      <c r="J982" s="1">
        <f t="shared" si="116"/>
        <v>936</v>
      </c>
      <c r="K982" s="1">
        <v>0.0</v>
      </c>
    </row>
    <row r="983" ht="15.75" customHeight="1">
      <c r="A983" s="1">
        <f t="shared" si="113"/>
        <v>937</v>
      </c>
      <c r="B983" s="19">
        <v>0.39050891065226817</v>
      </c>
      <c r="D983" s="1">
        <f t="shared" si="114"/>
        <v>937</v>
      </c>
      <c r="E983" s="1">
        <v>0.33159473784511806</v>
      </c>
      <c r="G983" s="1">
        <f t="shared" si="115"/>
        <v>937</v>
      </c>
      <c r="H983" s="1">
        <v>0.0</v>
      </c>
      <c r="J983" s="1">
        <f t="shared" si="116"/>
        <v>937</v>
      </c>
      <c r="K983" s="1">
        <v>0.0</v>
      </c>
    </row>
    <row r="984" ht="15.75" customHeight="1">
      <c r="A984" s="1">
        <f t="shared" si="113"/>
        <v>938</v>
      </c>
      <c r="B984" s="19">
        <v>0.7650518987571499</v>
      </c>
      <c r="D984" s="1">
        <f t="shared" si="114"/>
        <v>938</v>
      </c>
      <c r="E984" s="1">
        <v>0.07138197607884608</v>
      </c>
      <c r="G984" s="1">
        <f t="shared" si="115"/>
        <v>938</v>
      </c>
      <c r="H984" s="1">
        <v>0.0</v>
      </c>
      <c r="J984" s="1">
        <f t="shared" si="116"/>
        <v>938</v>
      </c>
      <c r="K984" s="1">
        <v>0.0</v>
      </c>
    </row>
    <row r="985" ht="15.75" customHeight="1">
      <c r="A985" s="1">
        <f t="shared" si="113"/>
        <v>939</v>
      </c>
      <c r="B985" s="19">
        <v>0.3651156075048858</v>
      </c>
      <c r="D985" s="1">
        <f t="shared" si="114"/>
        <v>939</v>
      </c>
      <c r="E985" s="1">
        <v>0.22343636156169303</v>
      </c>
      <c r="G985" s="1">
        <f t="shared" si="115"/>
        <v>939</v>
      </c>
      <c r="H985" s="1">
        <v>1.0</v>
      </c>
      <c r="J985" s="1">
        <f t="shared" si="116"/>
        <v>939</v>
      </c>
      <c r="K985" s="1">
        <v>0.0</v>
      </c>
    </row>
    <row r="986" ht="15.75" customHeight="1">
      <c r="A986" s="1">
        <f t="shared" si="113"/>
        <v>940</v>
      </c>
      <c r="B986" s="19">
        <v>1.2177337473663392</v>
      </c>
      <c r="D986" s="1">
        <f t="shared" si="114"/>
        <v>940</v>
      </c>
      <c r="E986" s="1">
        <v>0.18856704227199442</v>
      </c>
      <c r="G986" s="1">
        <f t="shared" si="115"/>
        <v>940</v>
      </c>
      <c r="H986" s="1">
        <v>1.0</v>
      </c>
      <c r="J986" s="1">
        <f t="shared" si="116"/>
        <v>940</v>
      </c>
      <c r="K986" s="1">
        <v>0.0</v>
      </c>
    </row>
    <row r="987" ht="15.75" customHeight="1">
      <c r="A987" s="1">
        <f t="shared" si="113"/>
        <v>941</v>
      </c>
      <c r="B987" s="19">
        <v>1.112016222292597</v>
      </c>
      <c r="D987" s="1">
        <f t="shared" si="114"/>
        <v>941</v>
      </c>
      <c r="E987" s="1">
        <v>0.16453694806101565</v>
      </c>
      <c r="G987" s="1">
        <f t="shared" si="115"/>
        <v>941</v>
      </c>
      <c r="H987" s="1">
        <v>0.0</v>
      </c>
      <c r="J987" s="1">
        <f t="shared" si="116"/>
        <v>941</v>
      </c>
      <c r="K987" s="1">
        <v>0.0</v>
      </c>
    </row>
    <row r="988" ht="15.75" customHeight="1">
      <c r="A988" s="1">
        <f t="shared" si="113"/>
        <v>942</v>
      </c>
      <c r="B988" s="19">
        <v>0.537957343145817</v>
      </c>
      <c r="D988" s="1">
        <f t="shared" si="114"/>
        <v>942</v>
      </c>
      <c r="E988" s="1">
        <v>0.271048149009707</v>
      </c>
      <c r="G988" s="1">
        <f t="shared" si="115"/>
        <v>942</v>
      </c>
      <c r="H988" s="1">
        <v>1.0</v>
      </c>
      <c r="J988" s="1">
        <f t="shared" si="116"/>
        <v>942</v>
      </c>
      <c r="K988" s="1">
        <v>1.0</v>
      </c>
    </row>
    <row r="989" ht="15.75" customHeight="1">
      <c r="A989" s="1">
        <f t="shared" si="113"/>
        <v>943</v>
      </c>
      <c r="B989" s="19">
        <v>1.0557222435363078</v>
      </c>
      <c r="D989" s="1">
        <f t="shared" si="114"/>
        <v>943</v>
      </c>
      <c r="E989" s="1">
        <v>0.16941231824898012</v>
      </c>
      <c r="G989" s="1">
        <f t="shared" si="115"/>
        <v>943</v>
      </c>
      <c r="H989" s="1">
        <v>0.0</v>
      </c>
      <c r="J989" s="1">
        <f t="shared" si="116"/>
        <v>943</v>
      </c>
      <c r="K989" s="1">
        <v>0.0</v>
      </c>
    </row>
    <row r="990" ht="15.75" customHeight="1">
      <c r="A990" s="1">
        <f t="shared" si="113"/>
        <v>944</v>
      </c>
      <c r="B990" s="19">
        <v>1.0367835438818354</v>
      </c>
      <c r="D990" s="1">
        <f t="shared" si="114"/>
        <v>944</v>
      </c>
      <c r="E990" s="1">
        <v>0.3127576209609906</v>
      </c>
      <c r="G990" s="1">
        <f t="shared" si="115"/>
        <v>944</v>
      </c>
      <c r="H990" s="1">
        <v>1.0</v>
      </c>
      <c r="J990" s="1">
        <f t="shared" si="116"/>
        <v>944</v>
      </c>
      <c r="K990" s="1">
        <v>0.0</v>
      </c>
    </row>
    <row r="991" ht="15.75" customHeight="1">
      <c r="A991" s="1">
        <f t="shared" si="113"/>
        <v>945</v>
      </c>
      <c r="B991" s="19">
        <v>0.738494717182021</v>
      </c>
      <c r="D991" s="1">
        <f t="shared" si="114"/>
        <v>945</v>
      </c>
      <c r="E991" s="1">
        <v>0.3862040133889689</v>
      </c>
      <c r="G991" s="1">
        <f t="shared" si="115"/>
        <v>945</v>
      </c>
      <c r="H991" s="1">
        <v>0.0</v>
      </c>
      <c r="J991" s="1">
        <f t="shared" si="116"/>
        <v>945</v>
      </c>
      <c r="K991" s="1">
        <v>0.0</v>
      </c>
    </row>
    <row r="992" ht="15.75" customHeight="1">
      <c r="A992" s="1">
        <f t="shared" si="113"/>
        <v>946</v>
      </c>
      <c r="B992" s="19">
        <v>0.9607767705079292</v>
      </c>
      <c r="D992" s="1">
        <f t="shared" si="114"/>
        <v>946</v>
      </c>
      <c r="E992" s="1">
        <v>0.18458814836341136</v>
      </c>
      <c r="G992" s="1">
        <f t="shared" si="115"/>
        <v>946</v>
      </c>
      <c r="H992" s="1">
        <v>0.0</v>
      </c>
      <c r="J992" s="1">
        <f t="shared" si="116"/>
        <v>946</v>
      </c>
      <c r="K992" s="1">
        <v>0.0</v>
      </c>
    </row>
    <row r="993" ht="15.75" customHeight="1">
      <c r="A993" s="1">
        <f t="shared" si="113"/>
        <v>947</v>
      </c>
      <c r="B993" s="19">
        <v>0.3728844808066709</v>
      </c>
      <c r="D993" s="1">
        <f t="shared" si="114"/>
        <v>947</v>
      </c>
      <c r="E993" s="1">
        <v>0.2991410242063087</v>
      </c>
      <c r="G993" s="1">
        <f t="shared" si="115"/>
        <v>947</v>
      </c>
      <c r="H993" s="1">
        <v>1.0</v>
      </c>
      <c r="J993" s="1">
        <f t="shared" si="116"/>
        <v>947</v>
      </c>
      <c r="K993" s="1">
        <v>0.0</v>
      </c>
    </row>
    <row r="994" ht="15.75" customHeight="1">
      <c r="A994" s="1">
        <f t="shared" si="113"/>
        <v>948</v>
      </c>
      <c r="B994" s="19">
        <v>1.0989746504086497</v>
      </c>
      <c r="D994" s="1">
        <f t="shared" si="114"/>
        <v>948</v>
      </c>
      <c r="E994" s="1">
        <v>0.05822356357266764</v>
      </c>
      <c r="G994" s="1">
        <f t="shared" si="115"/>
        <v>948</v>
      </c>
      <c r="H994" s="1">
        <v>0.0</v>
      </c>
      <c r="J994" s="1">
        <f t="shared" si="116"/>
        <v>948</v>
      </c>
      <c r="K994" s="1">
        <v>0.0</v>
      </c>
    </row>
    <row r="995" ht="15.75" customHeight="1">
      <c r="A995" s="1">
        <f t="shared" si="113"/>
        <v>949</v>
      </c>
      <c r="B995" s="19">
        <v>0.6850133951430141</v>
      </c>
      <c r="D995" s="1">
        <f t="shared" si="114"/>
        <v>949</v>
      </c>
      <c r="E995" s="1">
        <v>0.3099865118069</v>
      </c>
      <c r="G995" s="1">
        <f t="shared" si="115"/>
        <v>949</v>
      </c>
      <c r="H995" s="1">
        <v>0.0</v>
      </c>
      <c r="J995" s="1">
        <f t="shared" si="116"/>
        <v>949</v>
      </c>
      <c r="K995" s="1">
        <v>0.0</v>
      </c>
    </row>
    <row r="996" ht="15.75" customHeight="1">
      <c r="A996" s="1">
        <f t="shared" si="113"/>
        <v>950</v>
      </c>
      <c r="B996" s="19">
        <v>0.7715982387489692</v>
      </c>
      <c r="D996" s="1">
        <f t="shared" si="114"/>
        <v>950</v>
      </c>
      <c r="E996" s="1">
        <v>0.21746828936755394</v>
      </c>
      <c r="G996" s="1">
        <f t="shared" si="115"/>
        <v>950</v>
      </c>
      <c r="H996" s="1">
        <v>0.0</v>
      </c>
      <c r="J996" s="1">
        <f t="shared" si="116"/>
        <v>950</v>
      </c>
      <c r="K996" s="1">
        <v>0.0</v>
      </c>
    </row>
    <row r="997" ht="15.75" customHeight="1">
      <c r="A997" s="1">
        <f t="shared" si="113"/>
        <v>951</v>
      </c>
      <c r="B997" s="19">
        <v>1.1999098683136062</v>
      </c>
      <c r="D997" s="1">
        <f t="shared" si="114"/>
        <v>951</v>
      </c>
      <c r="E997" s="1">
        <v>0.20693652287979264</v>
      </c>
      <c r="G997" s="1">
        <f t="shared" si="115"/>
        <v>951</v>
      </c>
      <c r="H997" s="1">
        <v>0.0</v>
      </c>
      <c r="J997" s="1">
        <f t="shared" si="116"/>
        <v>951</v>
      </c>
      <c r="K997" s="1">
        <v>0.0</v>
      </c>
    </row>
    <row r="998" ht="15.75" customHeight="1">
      <c r="A998" s="1">
        <f t="shared" si="113"/>
        <v>952</v>
      </c>
      <c r="B998" s="19">
        <v>0.716627973485998</v>
      </c>
      <c r="D998" s="1">
        <f t="shared" si="114"/>
        <v>952</v>
      </c>
      <c r="E998" s="1">
        <v>0.1594183093263249</v>
      </c>
      <c r="G998" s="1">
        <f t="shared" si="115"/>
        <v>952</v>
      </c>
      <c r="H998" s="1">
        <v>0.0</v>
      </c>
      <c r="J998" s="1">
        <f t="shared" si="116"/>
        <v>952</v>
      </c>
      <c r="K998" s="1">
        <v>0.0</v>
      </c>
    </row>
    <row r="999" ht="15.75" customHeight="1">
      <c r="A999" s="1">
        <f t="shared" si="113"/>
        <v>953</v>
      </c>
      <c r="B999" s="19">
        <v>0.9642762503187265</v>
      </c>
      <c r="D999" s="1">
        <f t="shared" si="114"/>
        <v>953</v>
      </c>
      <c r="E999" s="1">
        <v>0.12654193807105624</v>
      </c>
      <c r="G999" s="1">
        <f t="shared" si="115"/>
        <v>953</v>
      </c>
      <c r="H999" s="1">
        <v>0.0</v>
      </c>
      <c r="J999" s="1">
        <f t="shared" si="116"/>
        <v>953</v>
      </c>
      <c r="K999" s="1">
        <v>0.0</v>
      </c>
    </row>
    <row r="1000" ht="15.75" customHeight="1">
      <c r="A1000" s="1">
        <f t="shared" si="113"/>
        <v>954</v>
      </c>
      <c r="B1000" s="19">
        <v>1.2279704185466764</v>
      </c>
      <c r="D1000" s="1">
        <f t="shared" si="114"/>
        <v>954</v>
      </c>
      <c r="E1000" s="1">
        <v>0.2861297061589036</v>
      </c>
      <c r="G1000" s="1">
        <f t="shared" si="115"/>
        <v>954</v>
      </c>
      <c r="H1000" s="1">
        <v>0.0</v>
      </c>
      <c r="J1000" s="1">
        <f t="shared" si="116"/>
        <v>954</v>
      </c>
      <c r="K1000" s="1">
        <v>0.0</v>
      </c>
    </row>
    <row r="1001" ht="15.75" customHeight="1">
      <c r="A1001" s="1">
        <f t="shared" si="113"/>
        <v>955</v>
      </c>
      <c r="B1001" s="19">
        <v>0.38123172128865057</v>
      </c>
      <c r="D1001" s="1">
        <f t="shared" si="114"/>
        <v>955</v>
      </c>
      <c r="E1001" s="1">
        <v>0.16308074403987272</v>
      </c>
      <c r="G1001" s="1">
        <f t="shared" si="115"/>
        <v>955</v>
      </c>
      <c r="H1001" s="1">
        <v>1.0</v>
      </c>
      <c r="J1001" s="1">
        <f t="shared" si="116"/>
        <v>955</v>
      </c>
      <c r="K1001" s="1">
        <v>0.0</v>
      </c>
    </row>
    <row r="1002" ht="15.75" customHeight="1">
      <c r="A1002" s="1">
        <f t="shared" si="113"/>
        <v>956</v>
      </c>
      <c r="B1002" s="19">
        <v>0.32438719851762715</v>
      </c>
      <c r="D1002" s="1">
        <f t="shared" si="114"/>
        <v>956</v>
      </c>
      <c r="E1002" s="1">
        <v>0.325869384330405</v>
      </c>
      <c r="G1002" s="1">
        <f t="shared" si="115"/>
        <v>956</v>
      </c>
      <c r="H1002" s="1">
        <v>0.0</v>
      </c>
      <c r="J1002" s="1">
        <f t="shared" si="116"/>
        <v>956</v>
      </c>
      <c r="K1002" s="1">
        <v>0.0</v>
      </c>
    </row>
    <row r="1003" ht="15.75" customHeight="1">
      <c r="A1003" s="1">
        <f t="shared" si="113"/>
        <v>957</v>
      </c>
      <c r="B1003" s="19">
        <v>0.9597082834016171</v>
      </c>
      <c r="D1003" s="1">
        <f t="shared" si="114"/>
        <v>957</v>
      </c>
      <c r="E1003" s="1">
        <v>0.19615693469362555</v>
      </c>
      <c r="G1003" s="1">
        <f t="shared" si="115"/>
        <v>957</v>
      </c>
      <c r="H1003" s="1">
        <v>1.0</v>
      </c>
      <c r="J1003" s="1">
        <f t="shared" si="116"/>
        <v>957</v>
      </c>
      <c r="K1003" s="1">
        <v>0.0</v>
      </c>
    </row>
    <row r="1004" ht="15.75" customHeight="1">
      <c r="A1004" s="1">
        <f t="shared" si="113"/>
        <v>958</v>
      </c>
      <c r="B1004" s="19">
        <v>0.537374193499417</v>
      </c>
      <c r="D1004" s="1">
        <f t="shared" si="114"/>
        <v>958</v>
      </c>
      <c r="E1004" s="1">
        <v>0.18812035196940008</v>
      </c>
      <c r="G1004" s="1">
        <f t="shared" si="115"/>
        <v>958</v>
      </c>
      <c r="H1004" s="1">
        <v>0.0</v>
      </c>
      <c r="J1004" s="1">
        <f t="shared" si="116"/>
        <v>958</v>
      </c>
      <c r="K1004" s="1">
        <v>0.0</v>
      </c>
    </row>
    <row r="1005" ht="15.75" customHeight="1">
      <c r="A1005" s="1">
        <f t="shared" si="113"/>
        <v>959</v>
      </c>
      <c r="B1005" s="19">
        <v>1.0424653679827087</v>
      </c>
      <c r="D1005" s="1">
        <f t="shared" si="114"/>
        <v>959</v>
      </c>
      <c r="E1005" s="1">
        <v>0.2254948187064731</v>
      </c>
      <c r="G1005" s="1">
        <f t="shared" si="115"/>
        <v>959</v>
      </c>
      <c r="H1005" s="1">
        <v>0.0</v>
      </c>
      <c r="J1005" s="1">
        <f t="shared" si="116"/>
        <v>959</v>
      </c>
      <c r="K1005" s="1">
        <v>0.0</v>
      </c>
    </row>
    <row r="1006" ht="15.75" customHeight="1">
      <c r="A1006" s="1">
        <f t="shared" si="113"/>
        <v>960</v>
      </c>
      <c r="B1006" s="19">
        <v>0.8181725814210166</v>
      </c>
      <c r="D1006" s="1">
        <f t="shared" si="114"/>
        <v>960</v>
      </c>
      <c r="E1006" s="1">
        <v>0.12048005602766156</v>
      </c>
      <c r="G1006" s="1">
        <f t="shared" si="115"/>
        <v>960</v>
      </c>
      <c r="H1006" s="1">
        <v>1.0</v>
      </c>
      <c r="J1006" s="1">
        <f t="shared" si="116"/>
        <v>960</v>
      </c>
      <c r="K1006" s="1">
        <v>0.0</v>
      </c>
    </row>
    <row r="1007" ht="15.75" customHeight="1">
      <c r="A1007" s="1">
        <f t="shared" si="113"/>
        <v>961</v>
      </c>
      <c r="B1007" s="19">
        <v>0.6138234854581025</v>
      </c>
      <c r="D1007" s="1">
        <f t="shared" si="114"/>
        <v>961</v>
      </c>
      <c r="E1007" s="1">
        <v>0.19214645742161174</v>
      </c>
      <c r="G1007" s="1">
        <f t="shared" si="115"/>
        <v>961</v>
      </c>
      <c r="H1007" s="1">
        <v>0.0</v>
      </c>
      <c r="J1007" s="1">
        <f t="shared" si="116"/>
        <v>961</v>
      </c>
      <c r="K1007" s="1">
        <v>0.0</v>
      </c>
    </row>
    <row r="1008" ht="15.75" customHeight="1">
      <c r="A1008" s="1">
        <f t="shared" si="113"/>
        <v>962</v>
      </c>
      <c r="B1008" s="19">
        <v>0.5032217135480656</v>
      </c>
      <c r="D1008" s="1">
        <f t="shared" si="114"/>
        <v>962</v>
      </c>
      <c r="E1008" s="1">
        <v>0.2559228051105601</v>
      </c>
      <c r="G1008" s="1">
        <f t="shared" si="115"/>
        <v>962</v>
      </c>
      <c r="H1008" s="1">
        <v>0.0</v>
      </c>
      <c r="J1008" s="1">
        <f t="shared" si="116"/>
        <v>962</v>
      </c>
      <c r="K1008" s="1">
        <v>0.0</v>
      </c>
    </row>
    <row r="1009" ht="15.75" customHeight="1">
      <c r="A1009" s="1">
        <f t="shared" si="113"/>
        <v>963</v>
      </c>
      <c r="B1009" s="19">
        <v>0.9174462714208924</v>
      </c>
      <c r="D1009" s="1">
        <f t="shared" si="114"/>
        <v>963</v>
      </c>
      <c r="E1009" s="1">
        <v>0.2920965501185062</v>
      </c>
      <c r="G1009" s="1">
        <f t="shared" si="115"/>
        <v>963</v>
      </c>
      <c r="H1009" s="1">
        <v>0.0</v>
      </c>
      <c r="J1009" s="1">
        <f t="shared" si="116"/>
        <v>963</v>
      </c>
      <c r="K1009" s="1">
        <v>0.0</v>
      </c>
    </row>
    <row r="1010" ht="15.75" customHeight="1">
      <c r="A1010" s="1">
        <f t="shared" si="113"/>
        <v>964</v>
      </c>
      <c r="B1010" s="19">
        <v>0.6650381505870829</v>
      </c>
      <c r="D1010" s="1">
        <f t="shared" si="114"/>
        <v>964</v>
      </c>
      <c r="E1010" s="1">
        <v>0.323035399593075</v>
      </c>
      <c r="G1010" s="1">
        <f t="shared" si="115"/>
        <v>964</v>
      </c>
      <c r="H1010" s="1">
        <v>0.0</v>
      </c>
      <c r="J1010" s="1">
        <f t="shared" si="116"/>
        <v>964</v>
      </c>
      <c r="K1010" s="1">
        <v>0.0</v>
      </c>
    </row>
    <row r="1011" ht="15.75" customHeight="1">
      <c r="A1011" s="1">
        <f t="shared" si="113"/>
        <v>965</v>
      </c>
      <c r="B1011" s="19">
        <v>0.683675054960824</v>
      </c>
      <c r="D1011" s="1">
        <f t="shared" si="114"/>
        <v>965</v>
      </c>
      <c r="E1011" s="1">
        <v>0.3083154988154644</v>
      </c>
      <c r="G1011" s="1">
        <f t="shared" si="115"/>
        <v>965</v>
      </c>
      <c r="H1011" s="1">
        <v>1.0</v>
      </c>
      <c r="J1011" s="1">
        <f t="shared" si="116"/>
        <v>965</v>
      </c>
      <c r="K1011" s="1">
        <v>0.0</v>
      </c>
    </row>
    <row r="1012" ht="15.75" customHeight="1">
      <c r="A1012" s="1">
        <f t="shared" si="113"/>
        <v>966</v>
      </c>
      <c r="B1012" s="19">
        <v>0.5380915732183329</v>
      </c>
      <c r="D1012" s="1">
        <f t="shared" si="114"/>
        <v>966</v>
      </c>
      <c r="E1012" s="1">
        <v>0.18810984227669916</v>
      </c>
      <c r="G1012" s="1">
        <f t="shared" si="115"/>
        <v>966</v>
      </c>
      <c r="H1012" s="1">
        <v>0.0</v>
      </c>
      <c r="J1012" s="1">
        <f t="shared" si="116"/>
        <v>966</v>
      </c>
      <c r="K1012" s="1">
        <v>0.0</v>
      </c>
    </row>
    <row r="1013" ht="15.75" customHeight="1">
      <c r="A1013" s="1">
        <f t="shared" si="113"/>
        <v>967</v>
      </c>
      <c r="B1013" s="19">
        <v>1.0572445530646817</v>
      </c>
      <c r="D1013" s="1">
        <f t="shared" si="114"/>
        <v>967</v>
      </c>
      <c r="E1013" s="1">
        <v>0.1579578765308109</v>
      </c>
      <c r="G1013" s="1">
        <f t="shared" si="115"/>
        <v>967</v>
      </c>
      <c r="H1013" s="1">
        <v>1.0</v>
      </c>
      <c r="J1013" s="1">
        <f t="shared" si="116"/>
        <v>967</v>
      </c>
      <c r="K1013" s="1">
        <v>0.0</v>
      </c>
    </row>
    <row r="1014" ht="15.75" customHeight="1">
      <c r="A1014" s="1">
        <f t="shared" si="113"/>
        <v>968</v>
      </c>
      <c r="B1014" s="19">
        <v>0.6828619171294074</v>
      </c>
      <c r="D1014" s="1">
        <f t="shared" si="114"/>
        <v>968</v>
      </c>
      <c r="E1014" s="1">
        <v>0.15706075993545296</v>
      </c>
      <c r="G1014" s="1">
        <f t="shared" si="115"/>
        <v>968</v>
      </c>
      <c r="H1014" s="1">
        <v>1.0</v>
      </c>
      <c r="J1014" s="1">
        <f t="shared" si="116"/>
        <v>968</v>
      </c>
      <c r="K1014" s="1">
        <v>0.0</v>
      </c>
    </row>
    <row r="1015" ht="15.75" customHeight="1">
      <c r="A1015" s="1">
        <f t="shared" si="113"/>
        <v>969</v>
      </c>
      <c r="B1015" s="19">
        <v>0.7879983680312203</v>
      </c>
      <c r="D1015" s="1">
        <f t="shared" si="114"/>
        <v>969</v>
      </c>
      <c r="E1015" s="1">
        <v>0.2001513306484986</v>
      </c>
      <c r="G1015" s="1">
        <f t="shared" si="115"/>
        <v>969</v>
      </c>
      <c r="H1015" s="1">
        <v>0.0</v>
      </c>
      <c r="J1015" s="1">
        <f t="shared" si="116"/>
        <v>969</v>
      </c>
      <c r="K1015" s="1">
        <v>0.0</v>
      </c>
    </row>
    <row r="1016" ht="15.75" customHeight="1">
      <c r="A1016" s="1">
        <f t="shared" si="113"/>
        <v>970</v>
      </c>
      <c r="B1016" s="19">
        <v>0.8001847788248144</v>
      </c>
      <c r="D1016" s="1">
        <f t="shared" si="114"/>
        <v>970</v>
      </c>
      <c r="E1016" s="1">
        <v>0.20950682510917948</v>
      </c>
      <c r="G1016" s="1">
        <f t="shared" si="115"/>
        <v>970</v>
      </c>
      <c r="H1016" s="1">
        <v>1.0</v>
      </c>
      <c r="J1016" s="1">
        <f t="shared" si="116"/>
        <v>970</v>
      </c>
      <c r="K1016" s="1">
        <v>0.0</v>
      </c>
    </row>
    <row r="1017" ht="15.75" customHeight="1">
      <c r="A1017" s="1">
        <f t="shared" si="113"/>
        <v>971</v>
      </c>
      <c r="B1017" s="19">
        <v>1.5112140402045557</v>
      </c>
      <c r="D1017" s="1">
        <f t="shared" si="114"/>
        <v>971</v>
      </c>
      <c r="E1017" s="1">
        <v>0.2840161259432622</v>
      </c>
      <c r="G1017" s="1">
        <f t="shared" si="115"/>
        <v>971</v>
      </c>
      <c r="H1017" s="1">
        <v>0.0</v>
      </c>
      <c r="J1017" s="1">
        <f t="shared" si="116"/>
        <v>971</v>
      </c>
      <c r="K1017" s="1">
        <v>1.0</v>
      </c>
    </row>
    <row r="1018" ht="15.75" customHeight="1">
      <c r="A1018" s="1">
        <f t="shared" si="113"/>
        <v>972</v>
      </c>
      <c r="B1018" s="19">
        <v>0.4205410968136345</v>
      </c>
      <c r="D1018" s="1">
        <f t="shared" si="114"/>
        <v>972</v>
      </c>
      <c r="E1018" s="1">
        <v>0.2694079901373631</v>
      </c>
      <c r="G1018" s="1">
        <f t="shared" si="115"/>
        <v>972</v>
      </c>
      <c r="H1018" s="1">
        <v>0.0</v>
      </c>
      <c r="J1018" s="1">
        <f t="shared" si="116"/>
        <v>972</v>
      </c>
      <c r="K1018" s="1">
        <v>0.0</v>
      </c>
    </row>
    <row r="1019" ht="15.75" customHeight="1">
      <c r="A1019" s="1">
        <f t="shared" si="113"/>
        <v>973</v>
      </c>
      <c r="B1019" s="19">
        <v>0.7111243116261543</v>
      </c>
      <c r="D1019" s="1">
        <f t="shared" si="114"/>
        <v>973</v>
      </c>
      <c r="E1019" s="1">
        <v>0.21929639605097176</v>
      </c>
      <c r="G1019" s="1">
        <f t="shared" si="115"/>
        <v>973</v>
      </c>
      <c r="H1019" s="1">
        <v>0.0</v>
      </c>
      <c r="J1019" s="1">
        <f t="shared" si="116"/>
        <v>973</v>
      </c>
      <c r="K1019" s="1">
        <v>0.0</v>
      </c>
    </row>
    <row r="1020" ht="15.75" customHeight="1">
      <c r="A1020" s="1">
        <f t="shared" si="113"/>
        <v>974</v>
      </c>
      <c r="B1020" s="19">
        <v>1.0376148246607133</v>
      </c>
      <c r="D1020" s="1">
        <f t="shared" si="114"/>
        <v>974</v>
      </c>
      <c r="E1020" s="1">
        <v>0.2362655723600898</v>
      </c>
      <c r="G1020" s="1">
        <f t="shared" si="115"/>
        <v>974</v>
      </c>
      <c r="H1020" s="1">
        <v>0.0</v>
      </c>
      <c r="J1020" s="1">
        <f t="shared" si="116"/>
        <v>974</v>
      </c>
      <c r="K1020" s="1">
        <v>0.0</v>
      </c>
    </row>
    <row r="1021" ht="15.75" customHeight="1">
      <c r="A1021" s="1">
        <f t="shared" si="113"/>
        <v>975</v>
      </c>
      <c r="B1021" s="19">
        <v>0.739997975744287</v>
      </c>
      <c r="D1021" s="1">
        <f t="shared" si="114"/>
        <v>975</v>
      </c>
      <c r="E1021" s="1">
        <v>0.4058589857611345</v>
      </c>
      <c r="G1021" s="1">
        <f t="shared" si="115"/>
        <v>975</v>
      </c>
      <c r="H1021" s="1">
        <v>1.0</v>
      </c>
      <c r="J1021" s="1">
        <f t="shared" si="116"/>
        <v>975</v>
      </c>
      <c r="K1021" s="1">
        <v>0.0</v>
      </c>
    </row>
    <row r="1022" ht="15.75" customHeight="1">
      <c r="A1022" s="1">
        <f t="shared" si="113"/>
        <v>976</v>
      </c>
      <c r="B1022" s="19">
        <v>0.9452567007637077</v>
      </c>
      <c r="D1022" s="1">
        <f t="shared" si="114"/>
        <v>976</v>
      </c>
      <c r="E1022" s="1">
        <v>0.2326463289134513</v>
      </c>
      <c r="G1022" s="1">
        <f t="shared" si="115"/>
        <v>976</v>
      </c>
      <c r="H1022" s="1">
        <v>1.0</v>
      </c>
      <c r="J1022" s="1">
        <f t="shared" si="116"/>
        <v>976</v>
      </c>
      <c r="K1022" s="1">
        <v>0.0</v>
      </c>
    </row>
    <row r="1023" ht="15.75" customHeight="1">
      <c r="A1023" s="1">
        <f t="shared" si="113"/>
        <v>977</v>
      </c>
      <c r="B1023" s="19">
        <v>0.7316593999471303</v>
      </c>
      <c r="D1023" s="1">
        <f t="shared" si="114"/>
        <v>977</v>
      </c>
      <c r="E1023" s="1">
        <v>0.3631977590105257</v>
      </c>
      <c r="G1023" s="1">
        <f t="shared" si="115"/>
        <v>977</v>
      </c>
      <c r="H1023" s="1">
        <v>0.0</v>
      </c>
      <c r="J1023" s="1">
        <f t="shared" si="116"/>
        <v>977</v>
      </c>
      <c r="K1023" s="1">
        <v>0.0</v>
      </c>
    </row>
    <row r="1024" ht="15.75" customHeight="1">
      <c r="A1024" s="1">
        <f t="shared" si="113"/>
        <v>978</v>
      </c>
      <c r="B1024" s="19">
        <v>0.6510433369303288</v>
      </c>
      <c r="D1024" s="1">
        <f t="shared" si="114"/>
        <v>978</v>
      </c>
      <c r="E1024" s="1">
        <v>0.34782175226493495</v>
      </c>
      <c r="G1024" s="1">
        <f t="shared" si="115"/>
        <v>978</v>
      </c>
      <c r="H1024" s="1">
        <v>1.0</v>
      </c>
      <c r="J1024" s="1">
        <f t="shared" si="116"/>
        <v>978</v>
      </c>
      <c r="K1024" s="1">
        <v>0.0</v>
      </c>
    </row>
    <row r="1025" ht="15.75" customHeight="1">
      <c r="A1025" s="1">
        <f t="shared" si="113"/>
        <v>979</v>
      </c>
      <c r="B1025" s="19">
        <v>0.8821814546605851</v>
      </c>
      <c r="D1025" s="1">
        <f t="shared" si="114"/>
        <v>979</v>
      </c>
      <c r="E1025" s="1">
        <v>0.21024538070751042</v>
      </c>
      <c r="G1025" s="1">
        <f t="shared" si="115"/>
        <v>979</v>
      </c>
      <c r="H1025" s="1">
        <v>1.0</v>
      </c>
      <c r="J1025" s="1">
        <f t="shared" si="116"/>
        <v>979</v>
      </c>
      <c r="K1025" s="1">
        <v>0.0</v>
      </c>
    </row>
    <row r="1026" ht="15.75" customHeight="1">
      <c r="A1026" s="1">
        <f t="shared" si="113"/>
        <v>980</v>
      </c>
      <c r="B1026" s="19">
        <v>0.6199170466194512</v>
      </c>
      <c r="D1026" s="1">
        <f t="shared" si="114"/>
        <v>980</v>
      </c>
      <c r="E1026" s="1">
        <v>0.31644032488375745</v>
      </c>
      <c r="G1026" s="1">
        <f t="shared" si="115"/>
        <v>980</v>
      </c>
      <c r="H1026" s="1">
        <v>0.0</v>
      </c>
      <c r="J1026" s="1">
        <f t="shared" si="116"/>
        <v>980</v>
      </c>
      <c r="K1026" s="1">
        <v>0.0</v>
      </c>
    </row>
    <row r="1027" ht="15.75" customHeight="1">
      <c r="A1027" s="1">
        <f t="shared" si="113"/>
        <v>981</v>
      </c>
      <c r="B1027" s="19">
        <v>0.6683189136178953</v>
      </c>
      <c r="D1027" s="1">
        <f t="shared" si="114"/>
        <v>981</v>
      </c>
      <c r="E1027" s="1">
        <v>0.2824253525636847</v>
      </c>
      <c r="G1027" s="1">
        <f t="shared" si="115"/>
        <v>981</v>
      </c>
      <c r="H1027" s="1">
        <v>0.0</v>
      </c>
      <c r="J1027" s="1">
        <f t="shared" si="116"/>
        <v>981</v>
      </c>
      <c r="K1027" s="1">
        <v>0.0</v>
      </c>
    </row>
    <row r="1028" ht="15.75" customHeight="1">
      <c r="A1028" s="1">
        <f t="shared" si="113"/>
        <v>982</v>
      </c>
      <c r="B1028" s="19">
        <v>0.6454774684040318</v>
      </c>
      <c r="D1028" s="1">
        <f t="shared" si="114"/>
        <v>982</v>
      </c>
      <c r="E1028" s="1">
        <v>0.3420405718488799</v>
      </c>
      <c r="G1028" s="1">
        <f t="shared" si="115"/>
        <v>982</v>
      </c>
      <c r="H1028" s="1">
        <v>0.0</v>
      </c>
      <c r="J1028" s="1">
        <f t="shared" si="116"/>
        <v>982</v>
      </c>
      <c r="K1028" s="1">
        <v>0.0</v>
      </c>
    </row>
    <row r="1029" ht="15.75" customHeight="1">
      <c r="A1029" s="1">
        <f t="shared" si="113"/>
        <v>983</v>
      </c>
      <c r="B1029" s="19">
        <v>0.6733829885618056</v>
      </c>
      <c r="D1029" s="1">
        <f t="shared" si="114"/>
        <v>983</v>
      </c>
      <c r="E1029" s="1">
        <v>0.18804126235430413</v>
      </c>
      <c r="G1029" s="1">
        <f t="shared" si="115"/>
        <v>983</v>
      </c>
      <c r="H1029" s="1">
        <v>1.0</v>
      </c>
      <c r="J1029" s="1">
        <f t="shared" si="116"/>
        <v>983</v>
      </c>
      <c r="K1029" s="1">
        <v>0.0</v>
      </c>
    </row>
    <row r="1030" ht="15.75" customHeight="1">
      <c r="A1030" s="1">
        <f t="shared" si="113"/>
        <v>984</v>
      </c>
      <c r="B1030" s="19">
        <v>1.3165552857633773</v>
      </c>
      <c r="D1030" s="1">
        <f t="shared" si="114"/>
        <v>984</v>
      </c>
      <c r="E1030" s="1">
        <v>0.26851202746545855</v>
      </c>
      <c r="G1030" s="1">
        <f t="shared" si="115"/>
        <v>984</v>
      </c>
      <c r="H1030" s="1">
        <v>0.0</v>
      </c>
      <c r="J1030" s="1">
        <f t="shared" si="116"/>
        <v>984</v>
      </c>
      <c r="K1030" s="1">
        <v>0.0</v>
      </c>
    </row>
    <row r="1031" ht="15.75" customHeight="1">
      <c r="A1031" s="1">
        <f t="shared" si="113"/>
        <v>985</v>
      </c>
      <c r="B1031" s="19">
        <v>0.3990474226965007</v>
      </c>
      <c r="D1031" s="1">
        <f t="shared" si="114"/>
        <v>985</v>
      </c>
      <c r="E1031" s="1">
        <v>0.3094732083762061</v>
      </c>
      <c r="G1031" s="1">
        <f t="shared" si="115"/>
        <v>985</v>
      </c>
      <c r="H1031" s="1">
        <v>1.0</v>
      </c>
      <c r="J1031" s="1">
        <f t="shared" si="116"/>
        <v>985</v>
      </c>
      <c r="K1031" s="1">
        <v>0.0</v>
      </c>
    </row>
    <row r="1032" ht="15.75" customHeight="1">
      <c r="A1032" s="1">
        <f t="shared" si="113"/>
        <v>986</v>
      </c>
      <c r="B1032" s="19">
        <v>0.8727218361966096</v>
      </c>
      <c r="D1032" s="1">
        <f t="shared" si="114"/>
        <v>986</v>
      </c>
      <c r="E1032" s="1">
        <v>0.18691022336610652</v>
      </c>
      <c r="G1032" s="1">
        <f t="shared" si="115"/>
        <v>986</v>
      </c>
      <c r="H1032" s="1">
        <v>0.0</v>
      </c>
      <c r="J1032" s="1">
        <f t="shared" si="116"/>
        <v>986</v>
      </c>
      <c r="K1032" s="1">
        <v>0.0</v>
      </c>
    </row>
    <row r="1033" ht="15.75" customHeight="1">
      <c r="A1033" s="1">
        <f t="shared" si="113"/>
        <v>987</v>
      </c>
      <c r="B1033" s="19">
        <v>0.7482609917374117</v>
      </c>
      <c r="D1033" s="1">
        <f t="shared" si="114"/>
        <v>987</v>
      </c>
      <c r="E1033" s="1">
        <v>0.1816681263658121</v>
      </c>
      <c r="G1033" s="1">
        <f t="shared" si="115"/>
        <v>987</v>
      </c>
      <c r="H1033" s="1">
        <v>0.0</v>
      </c>
      <c r="J1033" s="1">
        <f t="shared" si="116"/>
        <v>987</v>
      </c>
      <c r="K1033" s="1">
        <v>0.0</v>
      </c>
    </row>
    <row r="1034" ht="15.75" customHeight="1">
      <c r="A1034" s="1">
        <f t="shared" si="113"/>
        <v>988</v>
      </c>
      <c r="B1034" s="19">
        <v>0.7518890697511877</v>
      </c>
      <c r="D1034" s="1">
        <f t="shared" si="114"/>
        <v>988</v>
      </c>
      <c r="E1034" s="1">
        <v>0.14188068124714823</v>
      </c>
      <c r="G1034" s="1">
        <f t="shared" si="115"/>
        <v>988</v>
      </c>
      <c r="H1034" s="1">
        <v>0.0</v>
      </c>
      <c r="J1034" s="1">
        <f t="shared" si="116"/>
        <v>988</v>
      </c>
      <c r="K1034" s="1">
        <v>1.0</v>
      </c>
    </row>
    <row r="1035" ht="15.75" customHeight="1">
      <c r="A1035" s="1">
        <f t="shared" si="113"/>
        <v>989</v>
      </c>
      <c r="B1035" s="19">
        <v>0.3198607682546494</v>
      </c>
      <c r="D1035" s="1">
        <f t="shared" si="114"/>
        <v>989</v>
      </c>
      <c r="E1035" s="1">
        <v>0.031971654402014105</v>
      </c>
      <c r="G1035" s="1">
        <f t="shared" si="115"/>
        <v>989</v>
      </c>
      <c r="H1035" s="1">
        <v>0.0</v>
      </c>
      <c r="J1035" s="1">
        <f t="shared" si="116"/>
        <v>989</v>
      </c>
      <c r="K1035" s="1">
        <v>0.0</v>
      </c>
    </row>
    <row r="1036" ht="15.75" customHeight="1">
      <c r="A1036" s="1">
        <f t="shared" si="113"/>
        <v>990</v>
      </c>
      <c r="B1036" s="19">
        <v>0.29698778731010256</v>
      </c>
      <c r="D1036" s="1">
        <f t="shared" si="114"/>
        <v>990</v>
      </c>
      <c r="E1036" s="1">
        <v>0.2177052779869929</v>
      </c>
      <c r="G1036" s="1">
        <f t="shared" si="115"/>
        <v>990</v>
      </c>
      <c r="H1036" s="1">
        <v>0.0</v>
      </c>
      <c r="J1036" s="1">
        <f t="shared" si="116"/>
        <v>990</v>
      </c>
      <c r="K1036" s="1">
        <v>0.0</v>
      </c>
    </row>
    <row r="1037" ht="15.75" customHeight="1">
      <c r="A1037" s="1">
        <f t="shared" si="113"/>
        <v>991</v>
      </c>
      <c r="B1037" s="19">
        <v>0.38441291368445335</v>
      </c>
      <c r="D1037" s="1">
        <f t="shared" si="114"/>
        <v>991</v>
      </c>
      <c r="E1037" s="1">
        <v>0.20612726307086635</v>
      </c>
      <c r="G1037" s="1">
        <f t="shared" si="115"/>
        <v>991</v>
      </c>
      <c r="H1037" s="1">
        <v>0.0</v>
      </c>
      <c r="J1037" s="1">
        <f t="shared" si="116"/>
        <v>991</v>
      </c>
      <c r="K1037" s="1">
        <v>0.0</v>
      </c>
    </row>
    <row r="1038" ht="15.75" customHeight="1">
      <c r="A1038" s="1">
        <f t="shared" si="113"/>
        <v>992</v>
      </c>
      <c r="B1038" s="19">
        <v>0.729692967192725</v>
      </c>
      <c r="D1038" s="1">
        <f t="shared" si="114"/>
        <v>992</v>
      </c>
      <c r="E1038" s="1">
        <v>0.1562478875056041</v>
      </c>
      <c r="G1038" s="1">
        <f t="shared" si="115"/>
        <v>992</v>
      </c>
      <c r="H1038" s="1">
        <v>0.0</v>
      </c>
      <c r="J1038" s="1">
        <f t="shared" si="116"/>
        <v>992</v>
      </c>
      <c r="K1038" s="1">
        <v>0.0</v>
      </c>
    </row>
    <row r="1039" ht="15.75" customHeight="1">
      <c r="A1039" s="1">
        <f t="shared" si="113"/>
        <v>993</v>
      </c>
      <c r="B1039" s="19">
        <v>0.11897797035141922</v>
      </c>
      <c r="D1039" s="1">
        <f t="shared" si="114"/>
        <v>993</v>
      </c>
      <c r="E1039" s="1">
        <v>0.4038144761754872</v>
      </c>
      <c r="G1039" s="1">
        <f t="shared" si="115"/>
        <v>993</v>
      </c>
      <c r="H1039" s="1">
        <v>0.0</v>
      </c>
      <c r="J1039" s="1">
        <f t="shared" si="116"/>
        <v>993</v>
      </c>
      <c r="K1039" s="1">
        <v>0.0</v>
      </c>
    </row>
    <row r="1040" ht="15.75" customHeight="1">
      <c r="A1040" s="1">
        <f t="shared" si="113"/>
        <v>994</v>
      </c>
      <c r="B1040" s="19">
        <v>0.906695840160955</v>
      </c>
      <c r="D1040" s="1">
        <f t="shared" si="114"/>
        <v>994</v>
      </c>
      <c r="E1040" s="1">
        <v>0.24315688202560062</v>
      </c>
      <c r="G1040" s="1">
        <f t="shared" si="115"/>
        <v>994</v>
      </c>
      <c r="H1040" s="1">
        <v>0.0</v>
      </c>
      <c r="J1040" s="1">
        <f t="shared" si="116"/>
        <v>994</v>
      </c>
      <c r="K1040" s="1">
        <v>0.0</v>
      </c>
    </row>
    <row r="1041" ht="15.75" customHeight="1">
      <c r="A1041" s="1">
        <f t="shared" si="113"/>
        <v>995</v>
      </c>
      <c r="B1041" s="19">
        <v>1.1042514011013056</v>
      </c>
      <c r="D1041" s="1">
        <f t="shared" si="114"/>
        <v>995</v>
      </c>
      <c r="E1041" s="1">
        <v>0.2550671460797636</v>
      </c>
      <c r="G1041" s="1">
        <f t="shared" si="115"/>
        <v>995</v>
      </c>
      <c r="H1041" s="1">
        <v>0.0</v>
      </c>
      <c r="J1041" s="1">
        <f t="shared" si="116"/>
        <v>995</v>
      </c>
      <c r="K1041" s="1">
        <v>0.0</v>
      </c>
    </row>
    <row r="1042" ht="15.75" customHeight="1">
      <c r="A1042" s="1">
        <f t="shared" si="113"/>
        <v>996</v>
      </c>
      <c r="B1042" s="19">
        <v>0.5978495708365469</v>
      </c>
      <c r="D1042" s="1">
        <f t="shared" si="114"/>
        <v>996</v>
      </c>
      <c r="E1042" s="1">
        <v>0.1877644056496905</v>
      </c>
      <c r="G1042" s="1">
        <f t="shared" si="115"/>
        <v>996</v>
      </c>
      <c r="H1042" s="1">
        <v>0.0</v>
      </c>
      <c r="J1042" s="1">
        <f t="shared" si="116"/>
        <v>996</v>
      </c>
      <c r="K1042" s="1">
        <v>0.0</v>
      </c>
    </row>
    <row r="1043" ht="15.75" customHeight="1">
      <c r="A1043" s="1">
        <f t="shared" si="113"/>
        <v>997</v>
      </c>
      <c r="B1043" s="19">
        <v>1.1573507581982279</v>
      </c>
      <c r="D1043" s="1">
        <f t="shared" si="114"/>
        <v>997</v>
      </c>
      <c r="E1043" s="1">
        <v>0.19497040130141993</v>
      </c>
      <c r="G1043" s="1">
        <f t="shared" si="115"/>
        <v>997</v>
      </c>
      <c r="H1043" s="1">
        <v>1.0</v>
      </c>
      <c r="J1043" s="1">
        <f t="shared" si="116"/>
        <v>997</v>
      </c>
      <c r="K1043" s="1">
        <v>1.0</v>
      </c>
    </row>
    <row r="1044" ht="15.75" customHeight="1">
      <c r="A1044" s="1">
        <f t="shared" si="113"/>
        <v>998</v>
      </c>
      <c r="B1044" s="19">
        <v>0.26378948153741055</v>
      </c>
      <c r="D1044" s="1">
        <f t="shared" si="114"/>
        <v>998</v>
      </c>
      <c r="E1044" s="1">
        <v>0.14141449271279477</v>
      </c>
      <c r="G1044" s="1">
        <f t="shared" si="115"/>
        <v>998</v>
      </c>
      <c r="H1044" s="1">
        <v>0.0</v>
      </c>
      <c r="J1044" s="1">
        <f t="shared" si="116"/>
        <v>998</v>
      </c>
      <c r="K1044" s="1">
        <v>1.0</v>
      </c>
    </row>
    <row r="1045" ht="15.75" customHeight="1">
      <c r="A1045" s="1">
        <f t="shared" si="113"/>
        <v>999</v>
      </c>
      <c r="B1045" s="19">
        <v>0.46373051067060544</v>
      </c>
      <c r="D1045" s="1">
        <f t="shared" si="114"/>
        <v>999</v>
      </c>
      <c r="E1045" s="1">
        <v>0.48417390867250415</v>
      </c>
      <c r="G1045" s="1">
        <f t="shared" si="115"/>
        <v>999</v>
      </c>
      <c r="H1045" s="1">
        <v>1.0</v>
      </c>
      <c r="J1045" s="1">
        <f t="shared" si="116"/>
        <v>999</v>
      </c>
      <c r="K1045" s="1">
        <v>0.0</v>
      </c>
    </row>
    <row r="1046" ht="15.75" customHeight="1">
      <c r="A1046" s="1">
        <f t="shared" si="113"/>
        <v>1000</v>
      </c>
      <c r="B1046" s="19">
        <v>0.44513617292399116</v>
      </c>
      <c r="D1046" s="1">
        <f t="shared" si="114"/>
        <v>1000</v>
      </c>
      <c r="E1046" s="1">
        <v>0.2631946118066163</v>
      </c>
      <c r="G1046" s="1">
        <f t="shared" si="115"/>
        <v>1000</v>
      </c>
      <c r="H1046" s="1">
        <v>0.0</v>
      </c>
      <c r="J1046" s="1">
        <f t="shared" si="116"/>
        <v>1000</v>
      </c>
      <c r="K1046" s="1">
        <v>0.0</v>
      </c>
    </row>
  </sheetData>
  <mergeCells count="2">
    <mergeCell ref="C1:E2"/>
    <mergeCell ref="L3:O3"/>
  </mergeCells>
  <conditionalFormatting sqref="AD9:A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9:V36 W37:W4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6"/>
    <hyperlink r:id="rId15" ref="B17"/>
    <hyperlink r:id="rId16" ref="B18"/>
    <hyperlink r:id="rId17" ref="B19"/>
    <hyperlink r:id="rId18" ref="B20"/>
    <hyperlink r:id="rId19" ref="B21"/>
    <hyperlink r:id="rId20" ref="B22"/>
    <hyperlink r:id="rId21" ref="B23"/>
    <hyperlink r:id="rId22" ref="B24"/>
    <hyperlink r:id="rId23" ref="B25"/>
    <hyperlink r:id="rId24" ref="B26"/>
    <hyperlink r:id="rId25" ref="B27"/>
    <hyperlink r:id="rId26" ref="B28"/>
  </hyperlinks>
  <printOptions/>
  <pageMargins bottom="0.75" footer="0.0" header="0.0" left="0.7" right="0.7" top="0.75"/>
  <pageSetup orientation="landscape"/>
  <drawing r:id="rId2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2024-12-10T08:40:45Z</dcterms:created>
  <dc:creator>Kochle</dc:creator>
</cp:coreProperties>
</file>