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malhotra/Desktop/Ashoka/Lab 2/Electronics_E1/"/>
    </mc:Choice>
  </mc:AlternateContent>
  <xr:revisionPtr revIDLastSave="0" documentId="13_ncr:1_{B24444E7-129E-9248-A14F-1BA91224DEC1}" xr6:coauthVersionLast="47" xr6:coauthVersionMax="47" xr10:uidLastSave="{00000000-0000-0000-0000-000000000000}"/>
  <bookViews>
    <workbookView xWindow="0" yWindow="740" windowWidth="29400" windowHeight="18380" activeTab="2" xr2:uid="{A15623F0-0CFE-4806-AA39-820A4E51575A}"/>
  </bookViews>
  <sheets>
    <sheet name="High pass differentiator" sheetId="1" r:id="rId1"/>
    <sheet name="High pass diff real" sheetId="2" r:id="rId2"/>
    <sheet name="Low pass intg real" sheetId="3" r:id="rId3"/>
    <sheet name="LCR series" sheetId="4" r:id="rId4"/>
    <sheet name="LCR tan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E30" i="5"/>
  <c r="E31" i="5"/>
  <c r="D30" i="5"/>
  <c r="D31" i="5"/>
  <c r="E28" i="5"/>
  <c r="E29" i="5"/>
  <c r="D28" i="5"/>
  <c r="D29" i="5"/>
  <c r="D26" i="5"/>
  <c r="D27" i="5"/>
  <c r="E22" i="5"/>
  <c r="E23" i="5"/>
  <c r="E24" i="5"/>
  <c r="E25" i="5"/>
  <c r="E26" i="5"/>
  <c r="E27" i="5"/>
  <c r="E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2" i="5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8" i="3"/>
  <c r="D29" i="3"/>
  <c r="E28" i="3"/>
  <c r="E29" i="3"/>
  <c r="E30" i="2"/>
  <c r="D30" i="2"/>
  <c r="E29" i="2"/>
  <c r="F29" i="2" s="1"/>
  <c r="D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F4" i="3"/>
  <c r="E25" i="3"/>
  <c r="E26" i="3"/>
  <c r="E27" i="3"/>
  <c r="D3" i="3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1" i="3"/>
  <c r="D22" i="3"/>
  <c r="D23" i="3"/>
  <c r="D24" i="3"/>
  <c r="D25" i="3"/>
  <c r="D26" i="3"/>
  <c r="D27" i="3"/>
  <c r="D2" i="3"/>
  <c r="E2" i="2"/>
  <c r="D2" i="2"/>
  <c r="E3" i="1"/>
  <c r="E4" i="1"/>
  <c r="E5" i="1"/>
  <c r="E6" i="1"/>
  <c r="E7" i="1"/>
  <c r="E8" i="1"/>
  <c r="D3" i="1"/>
  <c r="D4" i="1"/>
  <c r="D5" i="1"/>
  <c r="D6" i="1"/>
  <c r="D7" i="1"/>
  <c r="D8" i="1"/>
  <c r="U4" i="1"/>
  <c r="U5" i="1"/>
  <c r="U6" i="1"/>
  <c r="U7" i="1"/>
  <c r="U8" i="1"/>
  <c r="U9" i="1"/>
  <c r="U10" i="1"/>
  <c r="U1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U12" i="1"/>
  <c r="U13" i="1"/>
  <c r="U14" i="1"/>
  <c r="U15" i="1"/>
  <c r="U16" i="1"/>
  <c r="U17" i="1"/>
  <c r="U18" i="1"/>
  <c r="U19" i="1"/>
  <c r="U20" i="1"/>
  <c r="U21" i="1"/>
  <c r="U22" i="1"/>
  <c r="U23" i="1"/>
</calcChain>
</file>

<file path=xl/sharedStrings.xml><?xml version="1.0" encoding="utf-8"?>
<sst xmlns="http://schemas.openxmlformats.org/spreadsheetml/2006/main" count="229" uniqueCount="35">
  <si>
    <t>Frequency (Hz)</t>
  </si>
  <si>
    <t>V in (V)</t>
  </si>
  <si>
    <t>V out (V)</t>
  </si>
  <si>
    <t>gain</t>
  </si>
  <si>
    <t>freq log</t>
  </si>
  <si>
    <t>Input V (V)</t>
  </si>
  <si>
    <t>Output V (V)</t>
  </si>
  <si>
    <t>Log of Freq</t>
  </si>
  <si>
    <t>Gain</t>
  </si>
  <si>
    <t>input error =0.4V</t>
  </si>
  <si>
    <t>output error= 4V</t>
  </si>
  <si>
    <t>C=0.01uF</t>
  </si>
  <si>
    <t>use V/sqrt 2</t>
  </si>
  <si>
    <t>100 &amp;</t>
  </si>
  <si>
    <t>200 &amp;</t>
  </si>
  <si>
    <t>350 &amp;</t>
  </si>
  <si>
    <t>500 &amp;</t>
  </si>
  <si>
    <t>700 &amp;</t>
  </si>
  <si>
    <t xml:space="preserve">1000 &amp; </t>
  </si>
  <si>
    <t>1200 &amp;</t>
  </si>
  <si>
    <t xml:space="preserve">1600 &amp; </t>
  </si>
  <si>
    <t>1750 &amp;</t>
  </si>
  <si>
    <t xml:space="preserve">2000 &amp; </t>
  </si>
  <si>
    <t xml:space="preserve">2500 &amp; </t>
  </si>
  <si>
    <t xml:space="preserve">3000 &amp; </t>
  </si>
  <si>
    <t>4000 &amp;</t>
  </si>
  <si>
    <t xml:space="preserve">5000 &amp; </t>
  </si>
  <si>
    <t xml:space="preserve">6000 &amp; </t>
  </si>
  <si>
    <t xml:space="preserve">7000 &amp; </t>
  </si>
  <si>
    <t>9500 &amp;</t>
  </si>
  <si>
    <t xml:space="preserve">11000 &amp; </t>
  </si>
  <si>
    <t>14000 &amp;</t>
  </si>
  <si>
    <t>17000 &amp;</t>
  </si>
  <si>
    <t>\\\hline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</si>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</sst>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2" fillId="0" borderId="0" xfId="1"/>
    <xf numFmtId="2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differentiator'!$D$2:$D$22</c:f>
              <c:numCache>
                <c:formatCode>General</c:formatCode>
                <c:ptCount val="21"/>
                <c:pt idx="1">
                  <c:v>2</c:v>
                </c:pt>
                <c:pt idx="2">
                  <c:v>2.1760912590556813</c:v>
                </c:pt>
                <c:pt idx="3">
                  <c:v>2.3010299956639813</c:v>
                </c:pt>
                <c:pt idx="4">
                  <c:v>2.3979400086720375</c:v>
                </c:pt>
                <c:pt idx="5">
                  <c:v>2.4771212547196626</c:v>
                </c:pt>
                <c:pt idx="6">
                  <c:v>2.5440680443502757</c:v>
                </c:pt>
              </c:numCache>
            </c:numRef>
          </c:xVal>
          <c:yVal>
            <c:numRef>
              <c:f>'High pass differentiator'!$E$2:$E$22</c:f>
              <c:numCache>
                <c:formatCode>General</c:formatCode>
                <c:ptCount val="21"/>
                <c:pt idx="1">
                  <c:v>23.145288035923951</c:v>
                </c:pt>
                <c:pt idx="2">
                  <c:v>23.766514309453854</c:v>
                </c:pt>
                <c:pt idx="3">
                  <c:v>22.863271134289977</c:v>
                </c:pt>
                <c:pt idx="4">
                  <c:v>23.549355757689693</c:v>
                </c:pt>
                <c:pt idx="5">
                  <c:v>23.862491967089234</c:v>
                </c:pt>
                <c:pt idx="6">
                  <c:v>23.973141739088454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9CD-8F4D-6E2A8590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46095"/>
        <c:axId val="748605791"/>
      </c:scatterChart>
      <c:valAx>
        <c:axId val="9217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05791"/>
        <c:crosses val="autoZero"/>
        <c:crossBetween val="midCat"/>
      </c:valAx>
      <c:valAx>
        <c:axId val="7486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4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differentiator'!$A$3:$A$8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'High pass differentiator'!$E$3:$E$10</c:f>
              <c:numCache>
                <c:formatCode>General</c:formatCode>
                <c:ptCount val="8"/>
                <c:pt idx="0">
                  <c:v>23.145288035923951</c:v>
                </c:pt>
                <c:pt idx="1">
                  <c:v>23.766514309453854</c:v>
                </c:pt>
                <c:pt idx="2">
                  <c:v>22.863271134289977</c:v>
                </c:pt>
                <c:pt idx="3">
                  <c:v>23.549355757689693</c:v>
                </c:pt>
                <c:pt idx="4">
                  <c:v>23.862491967089234</c:v>
                </c:pt>
                <c:pt idx="5">
                  <c:v>23.973141739088454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D-4C14-9470-A9577FCBD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63039"/>
        <c:axId val="1509354799"/>
      </c:scatterChart>
      <c:valAx>
        <c:axId val="151086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54799"/>
        <c:crosses val="autoZero"/>
        <c:crossBetween val="midCat"/>
      </c:valAx>
      <c:valAx>
        <c:axId val="15093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pass diff real'!$E$1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pass diff real'!$D$2:$D$28</c:f>
              <c:numCache>
                <c:formatCode>General</c:formatCode>
                <c:ptCount val="27"/>
                <c:pt idx="0">
                  <c:v>2</c:v>
                </c:pt>
                <c:pt idx="1">
                  <c:v>2.3010299956639813</c:v>
                </c:pt>
                <c:pt idx="2">
                  <c:v>2.5440680443502757</c:v>
                </c:pt>
                <c:pt idx="3">
                  <c:v>2.4771212547196626</c:v>
                </c:pt>
                <c:pt idx="4">
                  <c:v>2.6532125137753435</c:v>
                </c:pt>
                <c:pt idx="5">
                  <c:v>2.6989700043360187</c:v>
                </c:pt>
                <c:pt idx="6">
                  <c:v>2.7781512503836434</c:v>
                </c:pt>
                <c:pt idx="7">
                  <c:v>2.8750612633917001</c:v>
                </c:pt>
                <c:pt idx="8">
                  <c:v>3</c:v>
                </c:pt>
                <c:pt idx="9">
                  <c:v>3.0791812460476247</c:v>
                </c:pt>
                <c:pt idx="10">
                  <c:v>3.1461280356782382</c:v>
                </c:pt>
                <c:pt idx="11">
                  <c:v>3.2041199826559246</c:v>
                </c:pt>
                <c:pt idx="12">
                  <c:v>3.3010299956639813</c:v>
                </c:pt>
                <c:pt idx="13">
                  <c:v>3.3979400086720375</c:v>
                </c:pt>
                <c:pt idx="14">
                  <c:v>3.4771212547196626</c:v>
                </c:pt>
                <c:pt idx="15">
                  <c:v>3.6020599913279625</c:v>
                </c:pt>
                <c:pt idx="16">
                  <c:v>3.6989700043360187</c:v>
                </c:pt>
                <c:pt idx="17">
                  <c:v>3.7781512503836434</c:v>
                </c:pt>
                <c:pt idx="18">
                  <c:v>3.8450980400142569</c:v>
                </c:pt>
                <c:pt idx="19">
                  <c:v>3.9030899869919438</c:v>
                </c:pt>
                <c:pt idx="20">
                  <c:v>3.9777236052888476</c:v>
                </c:pt>
                <c:pt idx="21">
                  <c:v>4.0413926851582254</c:v>
                </c:pt>
                <c:pt idx="22">
                  <c:v>4.1461280356782382</c:v>
                </c:pt>
                <c:pt idx="23">
                  <c:v>4.2304489213782741</c:v>
                </c:pt>
                <c:pt idx="24">
                  <c:v>4.3010299956639813</c:v>
                </c:pt>
                <c:pt idx="25">
                  <c:v>4.3521825181113627</c:v>
                </c:pt>
                <c:pt idx="26">
                  <c:v>4.5440680443502757</c:v>
                </c:pt>
              </c:numCache>
            </c:numRef>
          </c:xVal>
          <c:yVal>
            <c:numRef>
              <c:f>'High pass diff real'!$E$2:$E$28</c:f>
              <c:numCache>
                <c:formatCode>General</c:formatCode>
                <c:ptCount val="27"/>
                <c:pt idx="0">
                  <c:v>-4.8206413197739169</c:v>
                </c:pt>
                <c:pt idx="1">
                  <c:v>0.94849299856276104</c:v>
                </c:pt>
                <c:pt idx="2">
                  <c:v>5.6731179918911687</c:v>
                </c:pt>
                <c:pt idx="3">
                  <c:v>4.2683116415898716</c:v>
                </c:pt>
                <c:pt idx="4">
                  <c:v>7.6181333874651447</c:v>
                </c:pt>
                <c:pt idx="5">
                  <c:v>8.6272752831797472</c:v>
                </c:pt>
                <c:pt idx="6">
                  <c:v>9.9309961311597679</c:v>
                </c:pt>
                <c:pt idx="7">
                  <c:v>11.649288705291632</c:v>
                </c:pt>
                <c:pt idx="8">
                  <c:v>13.631918165331925</c:v>
                </c:pt>
                <c:pt idx="9">
                  <c:v>14.807253789884879</c:v>
                </c:pt>
                <c:pt idx="10">
                  <c:v>15.706596700215341</c:v>
                </c:pt>
                <c:pt idx="11">
                  <c:v>16.25826713285711</c:v>
                </c:pt>
                <c:pt idx="12">
                  <c:v>17.384634394619525</c:v>
                </c:pt>
                <c:pt idx="13">
                  <c:v>18.061799739838872</c:v>
                </c:pt>
                <c:pt idx="14">
                  <c:v>18.485585721237634</c:v>
                </c:pt>
                <c:pt idx="15">
                  <c:v>18.987800132898258</c:v>
                </c:pt>
                <c:pt idx="16">
                  <c:v>19.18082784642187</c:v>
                </c:pt>
                <c:pt idx="17">
                  <c:v>19.369658971078703</c:v>
                </c:pt>
                <c:pt idx="18">
                  <c:v>19.554472105776956</c:v>
                </c:pt>
                <c:pt idx="19">
                  <c:v>19.554472105776956</c:v>
                </c:pt>
                <c:pt idx="20">
                  <c:v>19.554472105776956</c:v>
                </c:pt>
                <c:pt idx="21">
                  <c:v>19.554472105776956</c:v>
                </c:pt>
                <c:pt idx="22">
                  <c:v>19.909047444985589</c:v>
                </c:pt>
                <c:pt idx="23">
                  <c:v>19.817132411202607</c:v>
                </c:pt>
                <c:pt idx="24">
                  <c:v>19.705534863585871</c:v>
                </c:pt>
                <c:pt idx="25">
                  <c:v>19.71204358598715</c:v>
                </c:pt>
                <c:pt idx="26">
                  <c:v>19.831336649262742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2-4BFE-B71A-4186E305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21952"/>
        <c:axId val="864167488"/>
      </c:scatterChart>
      <c:valAx>
        <c:axId val="8525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67488"/>
        <c:crosses val="autoZero"/>
        <c:crossBetween val="midCat"/>
      </c:valAx>
      <c:valAx>
        <c:axId val="8641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 pass diff real'!$E$1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'High pass diff real'!$D$2:$D$30</c:f>
              <c:numCache>
                <c:formatCode>General</c:formatCode>
                <c:ptCount val="29"/>
                <c:pt idx="0">
                  <c:v>2</c:v>
                </c:pt>
                <c:pt idx="1">
                  <c:v>2.3010299956639813</c:v>
                </c:pt>
                <c:pt idx="2">
                  <c:v>2.5440680443502757</c:v>
                </c:pt>
                <c:pt idx="3">
                  <c:v>2.4771212547196626</c:v>
                </c:pt>
                <c:pt idx="4">
                  <c:v>2.6532125137753435</c:v>
                </c:pt>
                <c:pt idx="5">
                  <c:v>2.6989700043360187</c:v>
                </c:pt>
                <c:pt idx="6">
                  <c:v>2.7781512503836434</c:v>
                </c:pt>
                <c:pt idx="7">
                  <c:v>2.8750612633917001</c:v>
                </c:pt>
                <c:pt idx="8">
                  <c:v>3</c:v>
                </c:pt>
                <c:pt idx="9">
                  <c:v>3.0791812460476247</c:v>
                </c:pt>
                <c:pt idx="10">
                  <c:v>3.1461280356782382</c:v>
                </c:pt>
                <c:pt idx="11">
                  <c:v>3.2041199826559246</c:v>
                </c:pt>
                <c:pt idx="12">
                  <c:v>3.3010299956639813</c:v>
                </c:pt>
                <c:pt idx="13">
                  <c:v>3.3979400086720375</c:v>
                </c:pt>
                <c:pt idx="14">
                  <c:v>3.4771212547196626</c:v>
                </c:pt>
                <c:pt idx="15">
                  <c:v>3.6020599913279625</c:v>
                </c:pt>
                <c:pt idx="16">
                  <c:v>3.6989700043360187</c:v>
                </c:pt>
                <c:pt idx="17">
                  <c:v>3.7781512503836434</c:v>
                </c:pt>
                <c:pt idx="18">
                  <c:v>3.8450980400142569</c:v>
                </c:pt>
                <c:pt idx="19">
                  <c:v>3.9030899869919438</c:v>
                </c:pt>
                <c:pt idx="20">
                  <c:v>3.9777236052888476</c:v>
                </c:pt>
                <c:pt idx="21">
                  <c:v>4.0413926851582254</c:v>
                </c:pt>
                <c:pt idx="22">
                  <c:v>4.1461280356782382</c:v>
                </c:pt>
                <c:pt idx="23">
                  <c:v>4.2304489213782741</c:v>
                </c:pt>
                <c:pt idx="24">
                  <c:v>4.3010299956639813</c:v>
                </c:pt>
                <c:pt idx="25">
                  <c:v>4.3521825181113627</c:v>
                </c:pt>
                <c:pt idx="26">
                  <c:v>4.5440680443502757</c:v>
                </c:pt>
                <c:pt idx="27">
                  <c:v>4.6989700043360187</c:v>
                </c:pt>
                <c:pt idx="28">
                  <c:v>4.8750612633917001</c:v>
                </c:pt>
              </c:numCache>
            </c:numRef>
          </c:xVal>
          <c:yVal>
            <c:numRef>
              <c:f>'High pass diff real'!$E$2:$E$30</c:f>
              <c:numCache>
                <c:formatCode>General</c:formatCode>
                <c:ptCount val="29"/>
                <c:pt idx="0">
                  <c:v>-4.8206413197739169</c:v>
                </c:pt>
                <c:pt idx="1">
                  <c:v>0.94849299856276104</c:v>
                </c:pt>
                <c:pt idx="2">
                  <c:v>5.6731179918911687</c:v>
                </c:pt>
                <c:pt idx="3">
                  <c:v>4.2683116415898716</c:v>
                </c:pt>
                <c:pt idx="4">
                  <c:v>7.6181333874651447</c:v>
                </c:pt>
                <c:pt idx="5">
                  <c:v>8.6272752831797472</c:v>
                </c:pt>
                <c:pt idx="6">
                  <c:v>9.9309961311597679</c:v>
                </c:pt>
                <c:pt idx="7">
                  <c:v>11.649288705291632</c:v>
                </c:pt>
                <c:pt idx="8">
                  <c:v>13.631918165331925</c:v>
                </c:pt>
                <c:pt idx="9">
                  <c:v>14.807253789884879</c:v>
                </c:pt>
                <c:pt idx="10">
                  <c:v>15.706596700215341</c:v>
                </c:pt>
                <c:pt idx="11">
                  <c:v>16.25826713285711</c:v>
                </c:pt>
                <c:pt idx="12">
                  <c:v>17.384634394619525</c:v>
                </c:pt>
                <c:pt idx="13">
                  <c:v>18.061799739838872</c:v>
                </c:pt>
                <c:pt idx="14">
                  <c:v>18.485585721237634</c:v>
                </c:pt>
                <c:pt idx="15">
                  <c:v>18.987800132898258</c:v>
                </c:pt>
                <c:pt idx="16">
                  <c:v>19.18082784642187</c:v>
                </c:pt>
                <c:pt idx="17">
                  <c:v>19.369658971078703</c:v>
                </c:pt>
                <c:pt idx="18">
                  <c:v>19.554472105776956</c:v>
                </c:pt>
                <c:pt idx="19">
                  <c:v>19.554472105776956</c:v>
                </c:pt>
                <c:pt idx="20">
                  <c:v>19.554472105776956</c:v>
                </c:pt>
                <c:pt idx="21">
                  <c:v>19.554472105776956</c:v>
                </c:pt>
                <c:pt idx="22">
                  <c:v>19.909047444985589</c:v>
                </c:pt>
                <c:pt idx="23">
                  <c:v>19.817132411202607</c:v>
                </c:pt>
                <c:pt idx="24">
                  <c:v>19.705534863585871</c:v>
                </c:pt>
                <c:pt idx="25">
                  <c:v>19.71204358598715</c:v>
                </c:pt>
                <c:pt idx="26">
                  <c:v>19.831336649262742</c:v>
                </c:pt>
                <c:pt idx="27">
                  <c:v>19.831336649262742</c:v>
                </c:pt>
                <c:pt idx="28">
                  <c:v>19.493882694704595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C-477A-A7FD-68E14C7B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2928"/>
        <c:axId val="989840656"/>
      </c:scatterChart>
      <c:valAx>
        <c:axId val="9916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40656"/>
        <c:crosses val="autoZero"/>
        <c:crossBetween val="midCat"/>
      </c:valAx>
      <c:valAx>
        <c:axId val="9898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pass intg real'!$E$1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pass intg real'!$D$2:$D$29</c:f>
              <c:numCache>
                <c:formatCode>General</c:formatCode>
                <c:ptCount val="28"/>
                <c:pt idx="0">
                  <c:v>2</c:v>
                </c:pt>
                <c:pt idx="1">
                  <c:v>2.3010299956639813</c:v>
                </c:pt>
                <c:pt idx="2">
                  <c:v>2.5440680443502757</c:v>
                </c:pt>
                <c:pt idx="4">
                  <c:v>2.6989700043360187</c:v>
                </c:pt>
                <c:pt idx="6">
                  <c:v>2.8450980400142569</c:v>
                </c:pt>
                <c:pt idx="7">
                  <c:v>3</c:v>
                </c:pt>
                <c:pt idx="8">
                  <c:v>3.0791812460476247</c:v>
                </c:pt>
                <c:pt idx="9">
                  <c:v>3.2041199826559246</c:v>
                </c:pt>
                <c:pt idx="10">
                  <c:v>3.2430380486862944</c:v>
                </c:pt>
                <c:pt idx="11">
                  <c:v>3.3010299956639813</c:v>
                </c:pt>
                <c:pt idx="12">
                  <c:v>3.3979400086720375</c:v>
                </c:pt>
                <c:pt idx="13">
                  <c:v>3.4771212547196626</c:v>
                </c:pt>
                <c:pt idx="14">
                  <c:v>3.6020599913279625</c:v>
                </c:pt>
                <c:pt idx="15">
                  <c:v>3.6989700043360187</c:v>
                </c:pt>
                <c:pt idx="16">
                  <c:v>3.7781512503836434</c:v>
                </c:pt>
                <c:pt idx="17">
                  <c:v>3.8450980400142569</c:v>
                </c:pt>
                <c:pt idx="19">
                  <c:v>3.9777236052888476</c:v>
                </c:pt>
                <c:pt idx="20">
                  <c:v>4.0413926851582254</c:v>
                </c:pt>
                <c:pt idx="21">
                  <c:v>4.1461280356782382</c:v>
                </c:pt>
                <c:pt idx="22">
                  <c:v>4.2304489213782741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'Low pass intg real'!$E$2:$E$29</c:f>
              <c:numCache>
                <c:formatCode>General</c:formatCode>
                <c:ptCount val="28"/>
                <c:pt idx="0">
                  <c:v>19.824521513849898</c:v>
                </c:pt>
                <c:pt idx="1">
                  <c:v>19.659333214024393</c:v>
                </c:pt>
                <c:pt idx="2">
                  <c:v>19.824521513849898</c:v>
                </c:pt>
                <c:pt idx="3">
                  <c:v>0</c:v>
                </c:pt>
                <c:pt idx="4">
                  <c:v>19.64542466079137</c:v>
                </c:pt>
                <c:pt idx="5">
                  <c:v>0</c:v>
                </c:pt>
                <c:pt idx="6">
                  <c:v>19.275756546911104</c:v>
                </c:pt>
                <c:pt idx="7">
                  <c:v>18.889653443003375</c:v>
                </c:pt>
                <c:pt idx="8">
                  <c:v>18.485585721237634</c:v>
                </c:pt>
                <c:pt idx="9">
                  <c:v>17.146649928625372</c:v>
                </c:pt>
                <c:pt idx="10">
                  <c:v>16.901960800285135</c:v>
                </c:pt>
                <c:pt idx="11">
                  <c:v>16.390878710837374</c:v>
                </c:pt>
                <c:pt idx="12">
                  <c:v>15.563025007672874</c:v>
                </c:pt>
                <c:pt idx="13">
                  <c:v>13.979400086720377</c:v>
                </c:pt>
                <c:pt idx="14">
                  <c:v>12.041199826559248</c:v>
                </c:pt>
                <c:pt idx="15">
                  <c:v>10.102999566398122</c:v>
                </c:pt>
                <c:pt idx="16">
                  <c:v>8.9431606268443851</c:v>
                </c:pt>
                <c:pt idx="17">
                  <c:v>7.6042248342321201</c:v>
                </c:pt>
                <c:pt idx="18">
                  <c:v>0</c:v>
                </c:pt>
                <c:pt idx="19">
                  <c:v>6.0205999132796242</c:v>
                </c:pt>
                <c:pt idx="20">
                  <c:v>4.0823996531184958</c:v>
                </c:pt>
                <c:pt idx="21">
                  <c:v>1.5836249209524964</c:v>
                </c:pt>
                <c:pt idx="22">
                  <c:v>1.5836249209524964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0-43D9-A1D5-B02EF0F9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75343"/>
        <c:axId val="541859359"/>
      </c:scatterChart>
      <c:valAx>
        <c:axId val="6352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9359"/>
        <c:crosses val="autoZero"/>
        <c:crossBetween val="midCat"/>
      </c:valAx>
      <c:valAx>
        <c:axId val="5418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'LCR series'!$D$2:$D$33</c:f>
              <c:numCache>
                <c:formatCode>General</c:formatCode>
                <c:ptCount val="32"/>
                <c:pt idx="0">
                  <c:v>2.6989700043360187</c:v>
                </c:pt>
                <c:pt idx="1">
                  <c:v>2.8450980400142569</c:v>
                </c:pt>
                <c:pt idx="2">
                  <c:v>3</c:v>
                </c:pt>
                <c:pt idx="3">
                  <c:v>3.0969100130080562</c:v>
                </c:pt>
                <c:pt idx="4">
                  <c:v>3.1760912590556813</c:v>
                </c:pt>
                <c:pt idx="5">
                  <c:v>3.3010299956639813</c:v>
                </c:pt>
                <c:pt idx="6">
                  <c:v>3.3521825181113627</c:v>
                </c:pt>
                <c:pt idx="7">
                  <c:v>3.3979400086720375</c:v>
                </c:pt>
                <c:pt idx="8">
                  <c:v>3.4393326938302629</c:v>
                </c:pt>
                <c:pt idx="9">
                  <c:v>3.4623979978989561</c:v>
                </c:pt>
                <c:pt idx="10">
                  <c:v>3.5051499783199058</c:v>
                </c:pt>
                <c:pt idx="11">
                  <c:v>3.5440680443502757</c:v>
                </c:pt>
                <c:pt idx="12">
                  <c:v>3.6020599913279625</c:v>
                </c:pt>
                <c:pt idx="13">
                  <c:v>3.6532125137753435</c:v>
                </c:pt>
                <c:pt idx="14">
                  <c:v>3.6989700043360187</c:v>
                </c:pt>
                <c:pt idx="15">
                  <c:v>3.7781512503836434</c:v>
                </c:pt>
                <c:pt idx="16">
                  <c:v>3.8750612633917001</c:v>
                </c:pt>
                <c:pt idx="17">
                  <c:v>3.9542425094393248</c:v>
                </c:pt>
                <c:pt idx="18">
                  <c:v>4.0413926851582254</c:v>
                </c:pt>
                <c:pt idx="19">
                  <c:v>4.1461280356782382</c:v>
                </c:pt>
                <c:pt idx="20">
                  <c:v>4.2304489213782741</c:v>
                </c:pt>
                <c:pt idx="21">
                  <c:v>4.3010299956639813</c:v>
                </c:pt>
              </c:numCache>
            </c:numRef>
          </c:xVal>
          <c:yVal>
            <c:numRef>
              <c:f>'LCR series'!$E$2:$E$33</c:f>
              <c:numCache>
                <c:formatCode>General</c:formatCode>
                <c:ptCount val="32"/>
                <c:pt idx="0">
                  <c:v>0.59926446754886409</c:v>
                </c:pt>
                <c:pt idx="1">
                  <c:v>4.2460686342025191</c:v>
                </c:pt>
                <c:pt idx="2">
                  <c:v>7.0436503622272495</c:v>
                </c:pt>
                <c:pt idx="3">
                  <c:v>8.9818506223883769</c:v>
                </c:pt>
                <c:pt idx="4">
                  <c:v>11.353821793933996</c:v>
                </c:pt>
                <c:pt idx="5">
                  <c:v>14.875646975047621</c:v>
                </c:pt>
                <c:pt idx="6">
                  <c:v>16.321668068647245</c:v>
                </c:pt>
                <c:pt idx="7">
                  <c:v>17.565328065338228</c:v>
                </c:pt>
                <c:pt idx="8">
                  <c:v>18.256996485621997</c:v>
                </c:pt>
                <c:pt idx="9">
                  <c:v>18.256996485621997</c:v>
                </c:pt>
                <c:pt idx="10">
                  <c:v>17.760524811121353</c:v>
                </c:pt>
                <c:pt idx="11">
                  <c:v>17.07743928643524</c:v>
                </c:pt>
                <c:pt idx="12">
                  <c:v>15.841740566538721</c:v>
                </c:pt>
                <c:pt idx="13">
                  <c:v>14.505978861167359</c:v>
                </c:pt>
                <c:pt idx="14">
                  <c:v>13.418825614715505</c:v>
                </c:pt>
                <c:pt idx="15">
                  <c:v>11.235936226214145</c:v>
                </c:pt>
                <c:pt idx="16">
                  <c:v>8.3133755126493849</c:v>
                </c:pt>
                <c:pt idx="17">
                  <c:v>6.4443858946783861</c:v>
                </c:pt>
                <c:pt idx="18">
                  <c:v>4.6089784275654786</c:v>
                </c:pt>
                <c:pt idx="19">
                  <c:v>2.92256071356476</c:v>
                </c:pt>
                <c:pt idx="20">
                  <c:v>0.82785370316450158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2-4C8F-B3EA-ACA13F10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36128"/>
        <c:axId val="854390128"/>
      </c:scatterChart>
      <c:valAx>
        <c:axId val="9916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90128"/>
        <c:crosses val="autoZero"/>
        <c:crossBetween val="midCat"/>
      </c:valAx>
      <c:valAx>
        <c:axId val="8543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'LCR tank'!$D$2:$D$31</c:f>
              <c:numCache>
                <c:formatCode>General</c:formatCode>
                <c:ptCount val="30"/>
                <c:pt idx="0">
                  <c:v>2.3010299956639813</c:v>
                </c:pt>
                <c:pt idx="1">
                  <c:v>2.6989700043360187</c:v>
                </c:pt>
                <c:pt idx="2">
                  <c:v>2.8750612633917001</c:v>
                </c:pt>
                <c:pt idx="3">
                  <c:v>3</c:v>
                </c:pt>
                <c:pt idx="4">
                  <c:v>3.0969100130080562</c:v>
                </c:pt>
                <c:pt idx="5">
                  <c:v>3.1760912590556813</c:v>
                </c:pt>
                <c:pt idx="6">
                  <c:v>3.2430380486862944</c:v>
                </c:pt>
                <c:pt idx="7">
                  <c:v>3.3010299956639813</c:v>
                </c:pt>
                <c:pt idx="8">
                  <c:v>3.3521825181113627</c:v>
                </c:pt>
                <c:pt idx="9">
                  <c:v>3.3979400086720375</c:v>
                </c:pt>
                <c:pt idx="10">
                  <c:v>3.4393326938302629</c:v>
                </c:pt>
                <c:pt idx="11">
                  <c:v>3.4771212547196626</c:v>
                </c:pt>
                <c:pt idx="12">
                  <c:v>3.5118833609788744</c:v>
                </c:pt>
                <c:pt idx="13">
                  <c:v>3.5440680443502757</c:v>
                </c:pt>
                <c:pt idx="14">
                  <c:v>3.6020599913279625</c:v>
                </c:pt>
                <c:pt idx="15">
                  <c:v>3.6532125137753435</c:v>
                </c:pt>
                <c:pt idx="16">
                  <c:v>3.6989700043360187</c:v>
                </c:pt>
                <c:pt idx="17">
                  <c:v>3.7403626894942437</c:v>
                </c:pt>
                <c:pt idx="18">
                  <c:v>3.7781512503836434</c:v>
                </c:pt>
                <c:pt idx="19">
                  <c:v>3.8129133566428557</c:v>
                </c:pt>
                <c:pt idx="20">
                  <c:v>3.8450980400142569</c:v>
                </c:pt>
                <c:pt idx="21">
                  <c:v>3.8750612633917001</c:v>
                </c:pt>
                <c:pt idx="22">
                  <c:v>3.9420080530223132</c:v>
                </c:pt>
                <c:pt idx="23">
                  <c:v>3.9777236052888476</c:v>
                </c:pt>
                <c:pt idx="24">
                  <c:v>4.0969100130080562</c:v>
                </c:pt>
                <c:pt idx="25">
                  <c:v>4.1760912590556813</c:v>
                </c:pt>
                <c:pt idx="26">
                  <c:v>4.3010299956639813</c:v>
                </c:pt>
                <c:pt idx="27">
                  <c:v>4.3979400086720375</c:v>
                </c:pt>
                <c:pt idx="28">
                  <c:v>4.4771212547196626</c:v>
                </c:pt>
                <c:pt idx="29">
                  <c:v>4.6020599913279625</c:v>
                </c:pt>
              </c:numCache>
            </c:numRef>
          </c:xVal>
          <c:yVal>
            <c:numRef>
              <c:f>'LCR tank'!$E$2:$E$31</c:f>
              <c:numCache>
                <c:formatCode>General</c:formatCode>
                <c:ptCount val="30"/>
                <c:pt idx="0">
                  <c:v>18.36659907097361</c:v>
                </c:pt>
                <c:pt idx="1">
                  <c:v>18.299784205833028</c:v>
                </c:pt>
                <c:pt idx="2">
                  <c:v>17.817110611498638</c:v>
                </c:pt>
                <c:pt idx="3">
                  <c:v>16.982510585946006</c:v>
                </c:pt>
                <c:pt idx="4">
                  <c:v>16.332190044056386</c:v>
                </c:pt>
                <c:pt idx="5">
                  <c:v>15.185318124465399</c:v>
                </c:pt>
                <c:pt idx="6">
                  <c:v>13.601693203512902</c:v>
                </c:pt>
                <c:pt idx="7">
                  <c:v>11.901477409345929</c:v>
                </c:pt>
                <c:pt idx="8">
                  <c:v>9.1186391129944884</c:v>
                </c:pt>
                <c:pt idx="9">
                  <c:v>5.2809285882162254</c:v>
                </c:pt>
                <c:pt idx="10">
                  <c:v>1.1824290423731338</c:v>
                </c:pt>
                <c:pt idx="11">
                  <c:v>-1.9382002601611279</c:v>
                </c:pt>
                <c:pt idx="12">
                  <c:v>2.2788670461367357</c:v>
                </c:pt>
                <c:pt idx="13">
                  <c:v>6.6198643808284885</c:v>
                </c:pt>
                <c:pt idx="14">
                  <c:v>10.002712362835558</c:v>
                </c:pt>
                <c:pt idx="15">
                  <c:v>13.044532015873854</c:v>
                </c:pt>
                <c:pt idx="16">
                  <c:v>14.674642211904615</c:v>
                </c:pt>
                <c:pt idx="17">
                  <c:v>15.954483160848911</c:v>
                </c:pt>
                <c:pt idx="18">
                  <c:v>16.385276717971106</c:v>
                </c:pt>
                <c:pt idx="19">
                  <c:v>16.9283216388434</c:v>
                </c:pt>
                <c:pt idx="20">
                  <c:v>17.501225267834002</c:v>
                </c:pt>
                <c:pt idx="21">
                  <c:v>17.749410427470401</c:v>
                </c:pt>
                <c:pt idx="22">
                  <c:v>18.416375079047505</c:v>
                </c:pt>
                <c:pt idx="23">
                  <c:v>18.53142165682933</c:v>
                </c:pt>
                <c:pt idx="24">
                  <c:v>18.976949551052375</c:v>
                </c:pt>
                <c:pt idx="25">
                  <c:v>19.386623604670959</c:v>
                </c:pt>
                <c:pt idx="26">
                  <c:v>19.386623604670959</c:v>
                </c:pt>
                <c:pt idx="27">
                  <c:v>19.595932278234262</c:v>
                </c:pt>
                <c:pt idx="28">
                  <c:v>19.698725071282482</c:v>
                </c:pt>
                <c:pt idx="29">
                  <c:v>19.895976126283845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A3-8E6F-4D55F808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032944"/>
        <c:axId val="854392528"/>
      </c:scatterChart>
      <c:valAx>
        <c:axId val="8540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92528"/>
        <c:crosses val="autoZero"/>
        <c:crossBetween val="midCat"/>
      </c:valAx>
      <c:valAx>
        <c:axId val="8543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3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6</xdr:row>
      <xdr:rowOff>41910</xdr:rowOff>
    </xdr:from>
    <xdr:to>
      <xdr:col>15</xdr:col>
      <xdr:colOff>167640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8577A-6461-CCCC-DB14-DFB17D26F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6</xdr:row>
      <xdr:rowOff>41910</xdr:rowOff>
    </xdr:from>
    <xdr:to>
      <xdr:col>15</xdr:col>
      <xdr:colOff>167640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176FE-A266-4937-B62B-941BC07E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19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F6DEF-5716-B386-752F-E0F02B9D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19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DFD65-33C1-A87A-E2D9-294DA8846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19050</xdr:rowOff>
    </xdr:from>
    <xdr:to>
      <xdr:col>14</xdr:col>
      <xdr:colOff>7620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16E0D-CDFC-0FD6-2062-CAF39BC3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12</xdr:row>
      <xdr:rowOff>41910</xdr:rowOff>
    </xdr:from>
    <xdr:to>
      <xdr:col>14</xdr:col>
      <xdr:colOff>365760</xdr:colOff>
      <xdr:row>27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0DB11-5F2A-EDC1-E553-4436A6E60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AEFF6-6696-6BC8-31E4-2C7402D86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file://////hline" TargetMode="External"/><Relationship Id="rId1" Type="http://schemas.openxmlformats.org/officeDocument/2006/relationships/hyperlink" Target="file://////hlin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file:///hline" TargetMode="External"/><Relationship Id="rId1" Type="http://schemas.openxmlformats.org/officeDocument/2006/relationships/hyperlink" Target="file://////hlin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file://////hline" TargetMode="External"/><Relationship Id="rId1" Type="http://schemas.openxmlformats.org/officeDocument/2006/relationships/hyperlink" Target="file://////hlin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file:///hline" TargetMode="External"/><Relationship Id="rId1" Type="http://schemas.openxmlformats.org/officeDocument/2006/relationships/hyperlink" Target="file:///h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A55B-6B5A-4F21-A8D9-39B9F2AE507D}">
  <dimension ref="A1:U2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2.83203125" bestFit="1" customWidth="1"/>
    <col min="2" max="2" width="6.6640625" bestFit="1" customWidth="1"/>
    <col min="3" max="3" width="8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 s="1"/>
      <c r="B2" s="1"/>
      <c r="C2" s="1"/>
      <c r="D2" s="1"/>
      <c r="E2" s="1"/>
    </row>
    <row r="3" spans="1:21" x14ac:dyDescent="0.2">
      <c r="A3">
        <v>100</v>
      </c>
      <c r="B3">
        <v>4.4000000000000004</v>
      </c>
      <c r="C3">
        <v>63.2</v>
      </c>
      <c r="D3">
        <f t="shared" ref="D3:D8" si="0">LOG10(A3)</f>
        <v>2</v>
      </c>
      <c r="E3">
        <f t="shared" ref="E3:E8" si="1">20*LOG10(C3/B3)</f>
        <v>23.145288035923951</v>
      </c>
    </row>
    <row r="4" spans="1:21" x14ac:dyDescent="0.2">
      <c r="A4">
        <v>150</v>
      </c>
      <c r="B4">
        <v>4.2</v>
      </c>
      <c r="C4">
        <v>64.8</v>
      </c>
      <c r="D4">
        <f t="shared" si="0"/>
        <v>2.1760912590556813</v>
      </c>
      <c r="E4">
        <f t="shared" si="1"/>
        <v>23.766514309453854</v>
      </c>
      <c r="Q4">
        <v>11</v>
      </c>
      <c r="R4">
        <v>6</v>
      </c>
      <c r="S4">
        <v>20</v>
      </c>
      <c r="T4">
        <f t="shared" ref="T4:T11" si="2">LOG10(Q4)</f>
        <v>1.0413926851582251</v>
      </c>
      <c r="U4">
        <f t="shared" ref="U4:U11" si="3">20*LOG10(S4/R4)</f>
        <v>10.457574905606752</v>
      </c>
    </row>
    <row r="5" spans="1:21" x14ac:dyDescent="0.2">
      <c r="A5">
        <v>200</v>
      </c>
      <c r="B5">
        <v>4.2</v>
      </c>
      <c r="C5">
        <v>58.4</v>
      </c>
      <c r="D5">
        <f t="shared" si="0"/>
        <v>2.3010299956639813</v>
      </c>
      <c r="E5">
        <f t="shared" si="1"/>
        <v>22.863271134289977</v>
      </c>
      <c r="Q5">
        <v>15</v>
      </c>
      <c r="R5">
        <v>5.4</v>
      </c>
      <c r="S5">
        <v>23.2</v>
      </c>
      <c r="T5">
        <f t="shared" si="2"/>
        <v>1.1760912590556813</v>
      </c>
      <c r="U5">
        <f t="shared" si="3"/>
        <v>12.661884501358623</v>
      </c>
    </row>
    <row r="6" spans="1:21" x14ac:dyDescent="0.2">
      <c r="A6">
        <v>250</v>
      </c>
      <c r="B6">
        <v>4.2</v>
      </c>
      <c r="C6">
        <v>63.2</v>
      </c>
      <c r="D6">
        <f t="shared" si="0"/>
        <v>2.3979400086720375</v>
      </c>
      <c r="E6">
        <f t="shared" si="1"/>
        <v>23.549355757689693</v>
      </c>
      <c r="Q6">
        <v>18</v>
      </c>
      <c r="R6">
        <v>5.2</v>
      </c>
      <c r="S6">
        <v>28.8</v>
      </c>
      <c r="T6">
        <f t="shared" si="2"/>
        <v>1.255272505103306</v>
      </c>
      <c r="U6">
        <f t="shared" si="3"/>
        <v>14.867782882488633</v>
      </c>
    </row>
    <row r="7" spans="1:21" x14ac:dyDescent="0.2">
      <c r="A7">
        <v>300</v>
      </c>
      <c r="B7">
        <v>4</v>
      </c>
      <c r="C7">
        <v>62.4</v>
      </c>
      <c r="D7">
        <f t="shared" si="0"/>
        <v>2.4771212547196626</v>
      </c>
      <c r="E7">
        <f t="shared" si="1"/>
        <v>23.862491967089234</v>
      </c>
      <c r="Q7">
        <v>20</v>
      </c>
      <c r="R7">
        <v>5.2</v>
      </c>
      <c r="S7">
        <v>28</v>
      </c>
      <c r="T7">
        <f t="shared" si="2"/>
        <v>1.3010299956639813</v>
      </c>
      <c r="U7">
        <f t="shared" si="3"/>
        <v>14.6230937541484</v>
      </c>
    </row>
    <row r="8" spans="1:21" x14ac:dyDescent="0.2">
      <c r="A8">
        <v>350</v>
      </c>
      <c r="B8">
        <v>4</v>
      </c>
      <c r="C8">
        <v>63.2</v>
      </c>
      <c r="D8">
        <f t="shared" si="0"/>
        <v>2.5440680443502757</v>
      </c>
      <c r="E8">
        <f t="shared" si="1"/>
        <v>23.973141739088454</v>
      </c>
      <c r="Q8">
        <v>25</v>
      </c>
      <c r="R8">
        <v>5</v>
      </c>
      <c r="S8">
        <v>32</v>
      </c>
      <c r="T8">
        <f t="shared" si="2"/>
        <v>1.3979400086720377</v>
      </c>
      <c r="U8">
        <f t="shared" si="3"/>
        <v>16.123599479677743</v>
      </c>
    </row>
    <row r="9" spans="1:21" x14ac:dyDescent="0.2">
      <c r="Q9">
        <v>30</v>
      </c>
      <c r="R9">
        <v>4.8</v>
      </c>
      <c r="S9">
        <v>33</v>
      </c>
      <c r="T9">
        <f t="shared" si="2"/>
        <v>1.4771212547196624</v>
      </c>
      <c r="U9">
        <f t="shared" si="3"/>
        <v>16.745454050046003</v>
      </c>
    </row>
    <row r="10" spans="1:21" x14ac:dyDescent="0.2">
      <c r="Q10">
        <v>35</v>
      </c>
      <c r="R10">
        <v>4.8</v>
      </c>
      <c r="S10">
        <v>26</v>
      </c>
      <c r="T10">
        <f t="shared" si="2"/>
        <v>1.5440680443502757</v>
      </c>
      <c r="U10">
        <f t="shared" si="3"/>
        <v>14.674642211904615</v>
      </c>
    </row>
    <row r="11" spans="1:21" x14ac:dyDescent="0.2">
      <c r="Q11">
        <v>40</v>
      </c>
      <c r="R11">
        <v>4.5999999999999996</v>
      </c>
      <c r="S11">
        <v>28</v>
      </c>
      <c r="T11">
        <f t="shared" si="2"/>
        <v>1.6020599913279623</v>
      </c>
      <c r="U11">
        <f t="shared" si="3"/>
        <v>15.688003993212904</v>
      </c>
    </row>
    <row r="12" spans="1:21" x14ac:dyDescent="0.2">
      <c r="Q12" s="1">
        <v>50</v>
      </c>
      <c r="R12" s="1">
        <v>4.8</v>
      </c>
      <c r="S12" s="1">
        <v>63.2</v>
      </c>
      <c r="T12" s="1">
        <f t="shared" ref="T12:T23" si="4">LOG10(Q12)</f>
        <v>1.6989700043360187</v>
      </c>
      <c r="U12" s="1">
        <f t="shared" ref="U12:U23" si="5">20*LOG10(S12/R12)</f>
        <v>22.389516818135956</v>
      </c>
    </row>
    <row r="13" spans="1:21" x14ac:dyDescent="0.2">
      <c r="Q13">
        <v>100</v>
      </c>
      <c r="R13">
        <v>4.4000000000000004</v>
      </c>
      <c r="S13">
        <v>64</v>
      </c>
      <c r="T13">
        <f t="shared" si="4"/>
        <v>2</v>
      </c>
      <c r="U13">
        <f t="shared" si="5"/>
        <v>23.254545949953993</v>
      </c>
    </row>
    <row r="14" spans="1:21" x14ac:dyDescent="0.2">
      <c r="Q14">
        <v>150</v>
      </c>
      <c r="R14">
        <v>4.2</v>
      </c>
      <c r="S14">
        <v>64</v>
      </c>
      <c r="T14">
        <f t="shared" si="4"/>
        <v>2.1760912590556813</v>
      </c>
      <c r="U14">
        <f t="shared" si="5"/>
        <v>23.658613671719735</v>
      </c>
    </row>
    <row r="15" spans="1:21" x14ac:dyDescent="0.2">
      <c r="Q15">
        <v>200</v>
      </c>
      <c r="R15">
        <v>4</v>
      </c>
      <c r="S15">
        <v>62.4</v>
      </c>
      <c r="T15">
        <f t="shared" si="4"/>
        <v>2.3010299956639813</v>
      </c>
      <c r="U15">
        <f t="shared" si="5"/>
        <v>23.862491967089234</v>
      </c>
    </row>
    <row r="16" spans="1:21" x14ac:dyDescent="0.2">
      <c r="Q16">
        <v>250</v>
      </c>
      <c r="R16">
        <v>4</v>
      </c>
      <c r="S16">
        <v>63.2</v>
      </c>
      <c r="T16">
        <f t="shared" si="4"/>
        <v>2.3979400086720375</v>
      </c>
      <c r="U16">
        <f t="shared" si="5"/>
        <v>23.973141739088454</v>
      </c>
    </row>
    <row r="17" spans="17:21" x14ac:dyDescent="0.2">
      <c r="Q17">
        <v>300</v>
      </c>
      <c r="R17">
        <v>4</v>
      </c>
      <c r="S17">
        <v>63.2</v>
      </c>
      <c r="T17">
        <f t="shared" si="4"/>
        <v>2.4771212547196626</v>
      </c>
      <c r="U17">
        <f t="shared" si="5"/>
        <v>23.973141739088454</v>
      </c>
    </row>
    <row r="18" spans="17:21" x14ac:dyDescent="0.2">
      <c r="Q18">
        <v>350</v>
      </c>
      <c r="R18">
        <v>4</v>
      </c>
      <c r="S18">
        <v>63.2</v>
      </c>
      <c r="T18">
        <f t="shared" si="4"/>
        <v>2.5440680443502757</v>
      </c>
      <c r="U18">
        <f t="shared" si="5"/>
        <v>23.973141739088454</v>
      </c>
    </row>
    <row r="19" spans="17:21" x14ac:dyDescent="0.2">
      <c r="Q19">
        <v>400</v>
      </c>
      <c r="R19">
        <v>4</v>
      </c>
      <c r="S19">
        <v>62.4</v>
      </c>
      <c r="T19">
        <f t="shared" si="4"/>
        <v>2.6020599913279625</v>
      </c>
      <c r="U19">
        <f t="shared" si="5"/>
        <v>23.862491967089234</v>
      </c>
    </row>
    <row r="20" spans="17:21" x14ac:dyDescent="0.2">
      <c r="Q20">
        <v>450</v>
      </c>
      <c r="R20">
        <v>4</v>
      </c>
      <c r="S20">
        <v>62.4</v>
      </c>
      <c r="T20">
        <f t="shared" si="4"/>
        <v>2.6532125137753435</v>
      </c>
      <c r="U20">
        <f t="shared" si="5"/>
        <v>23.862491967089234</v>
      </c>
    </row>
    <row r="21" spans="17:21" x14ac:dyDescent="0.2">
      <c r="Q21">
        <v>500</v>
      </c>
      <c r="R21">
        <v>4</v>
      </c>
      <c r="S21">
        <v>61.6</v>
      </c>
      <c r="T21">
        <f t="shared" si="4"/>
        <v>2.6989700043360187</v>
      </c>
      <c r="U21">
        <f t="shared" si="5"/>
        <v>23.750414416729264</v>
      </c>
    </row>
    <row r="22" spans="17:21" x14ac:dyDescent="0.2">
      <c r="Q22">
        <v>550</v>
      </c>
      <c r="R22">
        <v>4</v>
      </c>
      <c r="S22">
        <v>60</v>
      </c>
      <c r="T22">
        <f t="shared" si="4"/>
        <v>2.7403626894942437</v>
      </c>
      <c r="U22">
        <f t="shared" si="5"/>
        <v>23.521825181113627</v>
      </c>
    </row>
    <row r="23" spans="17:21" x14ac:dyDescent="0.2">
      <c r="Q23">
        <v>600</v>
      </c>
      <c r="R23">
        <v>4</v>
      </c>
      <c r="S23">
        <v>59.2</v>
      </c>
      <c r="T23">
        <f t="shared" si="4"/>
        <v>2.7781512503836434</v>
      </c>
      <c r="U23">
        <f t="shared" si="5"/>
        <v>23.40523430789915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42A-CE03-49DF-85A0-7993B47AC57A}">
  <dimension ref="A1:U34"/>
  <sheetViews>
    <sheetView zoomScale="75" workbookViewId="0">
      <selection activeCell="R7" sqref="R7:U34"/>
    </sheetView>
  </sheetViews>
  <sheetFormatPr baseColWidth="10" defaultColWidth="8.83203125" defaultRowHeight="15" x14ac:dyDescent="0.2"/>
  <cols>
    <col min="20" max="20" width="8.83203125" style="2"/>
  </cols>
  <sheetData>
    <row r="1" spans="1:2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21" x14ac:dyDescent="0.2">
      <c r="A2">
        <v>100</v>
      </c>
      <c r="B2">
        <v>4.32</v>
      </c>
      <c r="C2">
        <v>2.48</v>
      </c>
      <c r="D2">
        <f>LOG10(A2)</f>
        <v>2</v>
      </c>
      <c r="E2">
        <f>20*LOG10(C2/B2)</f>
        <v>-4.8206413197739169</v>
      </c>
      <c r="G2" t="s">
        <v>9</v>
      </c>
    </row>
    <row r="3" spans="1:21" x14ac:dyDescent="0.2">
      <c r="A3">
        <v>200</v>
      </c>
      <c r="B3">
        <v>4.16</v>
      </c>
      <c r="C3">
        <v>4.6399999999999997</v>
      </c>
      <c r="D3">
        <f t="shared" ref="D3:D30" si="0">LOG10(A3)</f>
        <v>2.3010299956639813</v>
      </c>
      <c r="E3">
        <f t="shared" ref="E3:E30" si="1">20*LOG10(C3/B3)</f>
        <v>0.94849299856276104</v>
      </c>
      <c r="G3" t="s">
        <v>10</v>
      </c>
    </row>
    <row r="4" spans="1:21" x14ac:dyDescent="0.2">
      <c r="A4">
        <v>350</v>
      </c>
      <c r="B4">
        <v>4.08</v>
      </c>
      <c r="C4">
        <v>7.84</v>
      </c>
      <c r="D4">
        <f t="shared" si="0"/>
        <v>2.5440680443502757</v>
      </c>
      <c r="E4">
        <f t="shared" si="1"/>
        <v>5.6731179918911687</v>
      </c>
    </row>
    <row r="5" spans="1:21" x14ac:dyDescent="0.2">
      <c r="A5">
        <v>300</v>
      </c>
      <c r="B5">
        <v>4.16</v>
      </c>
      <c r="C5">
        <v>6.8</v>
      </c>
      <c r="D5">
        <f t="shared" si="0"/>
        <v>2.4771212547196626</v>
      </c>
      <c r="E5">
        <f t="shared" si="1"/>
        <v>4.2683116415898716</v>
      </c>
    </row>
    <row r="6" spans="1:21" x14ac:dyDescent="0.2">
      <c r="A6">
        <v>450</v>
      </c>
      <c r="B6">
        <v>4.16</v>
      </c>
      <c r="C6">
        <v>10</v>
      </c>
      <c r="D6">
        <f t="shared" si="0"/>
        <v>2.6532125137753435</v>
      </c>
      <c r="E6">
        <f t="shared" si="1"/>
        <v>7.6181333874651447</v>
      </c>
    </row>
    <row r="7" spans="1:21" x14ac:dyDescent="0.2">
      <c r="A7">
        <v>500</v>
      </c>
      <c r="B7">
        <v>4</v>
      </c>
      <c r="C7">
        <v>10.8</v>
      </c>
      <c r="D7">
        <f t="shared" si="0"/>
        <v>2.6989700043360187</v>
      </c>
      <c r="E7">
        <f t="shared" si="1"/>
        <v>8.6272752831797472</v>
      </c>
      <c r="R7">
        <v>100</v>
      </c>
      <c r="S7" t="s">
        <v>34</v>
      </c>
      <c r="T7" s="2">
        <v>-4.82064132</v>
      </c>
      <c r="U7" s="3" t="s">
        <v>33</v>
      </c>
    </row>
    <row r="8" spans="1:21" x14ac:dyDescent="0.2">
      <c r="A8">
        <v>600</v>
      </c>
      <c r="B8">
        <v>4.08</v>
      </c>
      <c r="C8">
        <v>12.8</v>
      </c>
      <c r="D8">
        <f t="shared" si="0"/>
        <v>2.7781512503836434</v>
      </c>
      <c r="E8">
        <f t="shared" si="1"/>
        <v>9.9309961311597679</v>
      </c>
      <c r="R8">
        <v>200</v>
      </c>
      <c r="S8" t="s">
        <v>34</v>
      </c>
      <c r="T8" s="2">
        <v>0.94849299899999995</v>
      </c>
      <c r="U8" s="3" t="s">
        <v>33</v>
      </c>
    </row>
    <row r="9" spans="1:21" x14ac:dyDescent="0.2">
      <c r="A9">
        <v>750</v>
      </c>
      <c r="B9">
        <v>4.08</v>
      </c>
      <c r="C9">
        <v>15.6</v>
      </c>
      <c r="D9">
        <f t="shared" si="0"/>
        <v>2.8750612633917001</v>
      </c>
      <c r="E9">
        <f t="shared" si="1"/>
        <v>11.649288705291632</v>
      </c>
      <c r="R9">
        <v>350</v>
      </c>
      <c r="S9" t="s">
        <v>34</v>
      </c>
      <c r="T9" s="2">
        <v>5.6731179919999999</v>
      </c>
      <c r="U9" s="3" t="s">
        <v>33</v>
      </c>
    </row>
    <row r="10" spans="1:21" x14ac:dyDescent="0.2">
      <c r="A10">
        <v>1000</v>
      </c>
      <c r="B10">
        <v>4.08</v>
      </c>
      <c r="C10">
        <v>19.600000000000001</v>
      </c>
      <c r="D10">
        <f t="shared" si="0"/>
        <v>3</v>
      </c>
      <c r="E10">
        <f t="shared" si="1"/>
        <v>13.631918165331925</v>
      </c>
      <c r="R10">
        <v>300</v>
      </c>
      <c r="S10" t="s">
        <v>34</v>
      </c>
      <c r="T10" s="2">
        <v>4.2683116419999996</v>
      </c>
      <c r="U10" s="3" t="s">
        <v>33</v>
      </c>
    </row>
    <row r="11" spans="1:21" x14ac:dyDescent="0.2">
      <c r="A11">
        <v>1200</v>
      </c>
      <c r="B11">
        <v>4</v>
      </c>
      <c r="C11">
        <v>22</v>
      </c>
      <c r="D11">
        <f t="shared" si="0"/>
        <v>3.0791812460476247</v>
      </c>
      <c r="E11">
        <f t="shared" si="1"/>
        <v>14.807253789884879</v>
      </c>
      <c r="R11">
        <v>450</v>
      </c>
      <c r="S11" t="s">
        <v>34</v>
      </c>
      <c r="T11" s="2">
        <v>7.6181333870000003</v>
      </c>
      <c r="U11" s="3" t="s">
        <v>33</v>
      </c>
    </row>
    <row r="12" spans="1:21" x14ac:dyDescent="0.2">
      <c r="A12">
        <v>1400</v>
      </c>
      <c r="B12">
        <v>4</v>
      </c>
      <c r="C12">
        <v>24.4</v>
      </c>
      <c r="D12">
        <f t="shared" si="0"/>
        <v>3.1461280356782382</v>
      </c>
      <c r="E12">
        <f t="shared" si="1"/>
        <v>15.706596700215341</v>
      </c>
      <c r="R12">
        <v>500</v>
      </c>
      <c r="S12" t="s">
        <v>34</v>
      </c>
      <c r="T12" s="2">
        <v>8.6272752829999995</v>
      </c>
      <c r="U12" s="3" t="s">
        <v>33</v>
      </c>
    </row>
    <row r="13" spans="1:21" x14ac:dyDescent="0.2">
      <c r="A13">
        <v>1600</v>
      </c>
      <c r="B13">
        <v>4</v>
      </c>
      <c r="C13">
        <v>26</v>
      </c>
      <c r="D13">
        <f t="shared" si="0"/>
        <v>3.2041199826559246</v>
      </c>
      <c r="E13">
        <f t="shared" si="1"/>
        <v>16.25826713285711</v>
      </c>
      <c r="R13">
        <v>600</v>
      </c>
      <c r="S13" t="s">
        <v>34</v>
      </c>
      <c r="T13" s="2">
        <v>9.9309961310000006</v>
      </c>
      <c r="U13" s="3" t="s">
        <v>33</v>
      </c>
    </row>
    <row r="14" spans="1:21" x14ac:dyDescent="0.2">
      <c r="A14">
        <v>2000</v>
      </c>
      <c r="B14">
        <v>4</v>
      </c>
      <c r="C14">
        <v>29.6</v>
      </c>
      <c r="D14">
        <f t="shared" si="0"/>
        <v>3.3010299956639813</v>
      </c>
      <c r="E14">
        <f t="shared" si="1"/>
        <v>17.384634394619525</v>
      </c>
      <c r="R14">
        <v>750</v>
      </c>
      <c r="S14" t="s">
        <v>34</v>
      </c>
      <c r="T14" s="2">
        <v>11.64928871</v>
      </c>
      <c r="U14" s="3" t="s">
        <v>33</v>
      </c>
    </row>
    <row r="15" spans="1:21" x14ac:dyDescent="0.2">
      <c r="A15">
        <v>2500</v>
      </c>
      <c r="B15">
        <v>4</v>
      </c>
      <c r="C15">
        <v>32</v>
      </c>
      <c r="D15">
        <f t="shared" si="0"/>
        <v>3.3979400086720375</v>
      </c>
      <c r="E15">
        <f t="shared" si="1"/>
        <v>18.061799739838872</v>
      </c>
      <c r="R15">
        <v>1000</v>
      </c>
      <c r="S15" t="s">
        <v>34</v>
      </c>
      <c r="T15" s="2">
        <v>13.631918170000001</v>
      </c>
      <c r="U15" s="3" t="s">
        <v>33</v>
      </c>
    </row>
    <row r="16" spans="1:21" x14ac:dyDescent="0.2">
      <c r="A16">
        <v>3000</v>
      </c>
      <c r="B16">
        <v>4</v>
      </c>
      <c r="C16">
        <v>33.6</v>
      </c>
      <c r="D16">
        <f t="shared" si="0"/>
        <v>3.4771212547196626</v>
      </c>
      <c r="E16">
        <f t="shared" si="1"/>
        <v>18.485585721237634</v>
      </c>
      <c r="R16">
        <v>1200</v>
      </c>
      <c r="S16" t="s">
        <v>34</v>
      </c>
      <c r="T16" s="2">
        <v>14.807253790000001</v>
      </c>
      <c r="U16" s="3" t="s">
        <v>33</v>
      </c>
    </row>
    <row r="17" spans="1:21" x14ac:dyDescent="0.2">
      <c r="A17">
        <v>4000</v>
      </c>
      <c r="B17">
        <v>4</v>
      </c>
      <c r="C17">
        <v>35.6</v>
      </c>
      <c r="D17">
        <f t="shared" si="0"/>
        <v>3.6020599913279625</v>
      </c>
      <c r="E17">
        <f t="shared" si="1"/>
        <v>18.987800132898258</v>
      </c>
      <c r="R17">
        <v>1400</v>
      </c>
      <c r="S17" t="s">
        <v>34</v>
      </c>
      <c r="T17" s="2">
        <v>15.7065967</v>
      </c>
      <c r="U17" s="3" t="s">
        <v>33</v>
      </c>
    </row>
    <row r="18" spans="1:21" x14ac:dyDescent="0.2">
      <c r="A18">
        <v>5000</v>
      </c>
      <c r="B18">
        <v>4</v>
      </c>
      <c r="C18">
        <v>36.4</v>
      </c>
      <c r="D18">
        <f t="shared" si="0"/>
        <v>3.6989700043360187</v>
      </c>
      <c r="E18">
        <f t="shared" si="1"/>
        <v>19.18082784642187</v>
      </c>
      <c r="R18">
        <v>1600</v>
      </c>
      <c r="S18" t="s">
        <v>34</v>
      </c>
      <c r="T18" s="2">
        <v>16.25826713</v>
      </c>
      <c r="U18" s="3" t="s">
        <v>33</v>
      </c>
    </row>
    <row r="19" spans="1:21" x14ac:dyDescent="0.2">
      <c r="A19">
        <v>6000</v>
      </c>
      <c r="B19">
        <v>4</v>
      </c>
      <c r="C19">
        <v>37.200000000000003</v>
      </c>
      <c r="D19">
        <f t="shared" si="0"/>
        <v>3.7781512503836434</v>
      </c>
      <c r="E19">
        <f t="shared" si="1"/>
        <v>19.369658971078703</v>
      </c>
      <c r="R19">
        <v>2000</v>
      </c>
      <c r="S19" t="s">
        <v>34</v>
      </c>
      <c r="T19" s="2">
        <v>17.384634389999999</v>
      </c>
      <c r="U19" s="3" t="s">
        <v>33</v>
      </c>
    </row>
    <row r="20" spans="1:21" x14ac:dyDescent="0.2">
      <c r="A20">
        <v>7000</v>
      </c>
      <c r="B20">
        <v>4</v>
      </c>
      <c r="C20">
        <v>38</v>
      </c>
      <c r="D20">
        <f t="shared" si="0"/>
        <v>3.8450980400142569</v>
      </c>
      <c r="E20">
        <f t="shared" si="1"/>
        <v>19.554472105776956</v>
      </c>
      <c r="R20">
        <v>2500</v>
      </c>
      <c r="S20" t="s">
        <v>34</v>
      </c>
      <c r="T20" s="2">
        <v>18.061799740000001</v>
      </c>
      <c r="U20" s="3" t="s">
        <v>33</v>
      </c>
    </row>
    <row r="21" spans="1:21" x14ac:dyDescent="0.2">
      <c r="A21">
        <v>8000</v>
      </c>
      <c r="B21">
        <v>4</v>
      </c>
      <c r="C21">
        <v>38</v>
      </c>
      <c r="D21">
        <f t="shared" si="0"/>
        <v>3.9030899869919438</v>
      </c>
      <c r="E21">
        <f t="shared" si="1"/>
        <v>19.554472105776956</v>
      </c>
      <c r="R21">
        <v>3000</v>
      </c>
      <c r="S21" t="s">
        <v>34</v>
      </c>
      <c r="T21" s="2">
        <v>18.48558572</v>
      </c>
      <c r="U21" s="3" t="s">
        <v>33</v>
      </c>
    </row>
    <row r="22" spans="1:21" x14ac:dyDescent="0.2">
      <c r="A22">
        <v>9500</v>
      </c>
      <c r="B22">
        <v>4</v>
      </c>
      <c r="C22">
        <v>38</v>
      </c>
      <c r="D22">
        <f t="shared" si="0"/>
        <v>3.9777236052888476</v>
      </c>
      <c r="E22">
        <f t="shared" si="1"/>
        <v>19.554472105776956</v>
      </c>
      <c r="R22">
        <v>4000</v>
      </c>
      <c r="S22" t="s">
        <v>34</v>
      </c>
      <c r="T22" s="2">
        <v>18.98780013</v>
      </c>
      <c r="U22" s="3" t="s">
        <v>33</v>
      </c>
    </row>
    <row r="23" spans="1:21" x14ac:dyDescent="0.2">
      <c r="A23">
        <v>11000</v>
      </c>
      <c r="B23">
        <v>4</v>
      </c>
      <c r="C23">
        <v>38</v>
      </c>
      <c r="D23">
        <f t="shared" si="0"/>
        <v>4.0413926851582254</v>
      </c>
      <c r="E23">
        <f t="shared" si="1"/>
        <v>19.554472105776956</v>
      </c>
      <c r="R23">
        <v>5000</v>
      </c>
      <c r="S23" t="s">
        <v>34</v>
      </c>
      <c r="T23" s="2">
        <v>19.18082785</v>
      </c>
      <c r="U23" s="3" t="s">
        <v>33</v>
      </c>
    </row>
    <row r="24" spans="1:21" x14ac:dyDescent="0.2">
      <c r="A24">
        <v>14000</v>
      </c>
      <c r="B24">
        <v>3.84</v>
      </c>
      <c r="C24">
        <v>38</v>
      </c>
      <c r="D24">
        <f t="shared" si="0"/>
        <v>4.1461280356782382</v>
      </c>
      <c r="E24">
        <f t="shared" si="1"/>
        <v>19.909047444985589</v>
      </c>
      <c r="R24">
        <v>6000</v>
      </c>
      <c r="S24" t="s">
        <v>34</v>
      </c>
      <c r="T24" s="2">
        <v>19.36965897</v>
      </c>
      <c r="U24" s="3" t="s">
        <v>33</v>
      </c>
    </row>
    <row r="25" spans="1:21" x14ac:dyDescent="0.2">
      <c r="A25">
        <v>17000</v>
      </c>
      <c r="B25">
        <v>3.84</v>
      </c>
      <c r="C25">
        <v>37.6</v>
      </c>
      <c r="D25">
        <f t="shared" si="0"/>
        <v>4.2304489213782741</v>
      </c>
      <c r="E25">
        <f t="shared" si="1"/>
        <v>19.817132411202607</v>
      </c>
      <c r="R25">
        <v>7000</v>
      </c>
      <c r="S25" t="s">
        <v>34</v>
      </c>
      <c r="T25" s="2">
        <v>19.554472109999999</v>
      </c>
      <c r="U25" s="3" t="s">
        <v>33</v>
      </c>
    </row>
    <row r="26" spans="1:21" x14ac:dyDescent="0.2">
      <c r="A26">
        <v>20000</v>
      </c>
      <c r="B26">
        <v>3.6</v>
      </c>
      <c r="C26">
        <v>34.799999999999997</v>
      </c>
      <c r="D26">
        <f t="shared" si="0"/>
        <v>4.3010299956639813</v>
      </c>
      <c r="E26">
        <f t="shared" si="1"/>
        <v>19.705534863585871</v>
      </c>
      <c r="R26">
        <v>8000</v>
      </c>
      <c r="S26" t="s">
        <v>34</v>
      </c>
      <c r="T26" s="2">
        <v>19.554472109999999</v>
      </c>
      <c r="U26" s="3" t="s">
        <v>33</v>
      </c>
    </row>
    <row r="27" spans="1:21" x14ac:dyDescent="0.2">
      <c r="A27">
        <v>22500</v>
      </c>
      <c r="B27">
        <v>3.68</v>
      </c>
      <c r="C27">
        <v>35.6</v>
      </c>
      <c r="D27">
        <f t="shared" si="0"/>
        <v>4.3521825181113627</v>
      </c>
      <c r="E27">
        <f t="shared" si="1"/>
        <v>19.71204358598715</v>
      </c>
      <c r="R27">
        <v>9500</v>
      </c>
      <c r="S27" t="s">
        <v>34</v>
      </c>
      <c r="T27" s="2">
        <v>19.554472109999999</v>
      </c>
      <c r="U27" s="3" t="s">
        <v>33</v>
      </c>
    </row>
    <row r="28" spans="1:21" x14ac:dyDescent="0.2">
      <c r="A28">
        <v>35000</v>
      </c>
      <c r="B28">
        <v>4.16</v>
      </c>
      <c r="C28">
        <v>40.799999999999997</v>
      </c>
      <c r="D28">
        <f t="shared" si="0"/>
        <v>4.5440680443502757</v>
      </c>
      <c r="E28">
        <f t="shared" si="1"/>
        <v>19.831336649262742</v>
      </c>
      <c r="R28">
        <v>11000</v>
      </c>
      <c r="S28" t="s">
        <v>34</v>
      </c>
      <c r="T28" s="2">
        <v>19.554472109999999</v>
      </c>
      <c r="U28" s="3" t="s">
        <v>33</v>
      </c>
    </row>
    <row r="29" spans="1:21" x14ac:dyDescent="0.2">
      <c r="A29">
        <v>50000</v>
      </c>
      <c r="B29">
        <v>4.16</v>
      </c>
      <c r="C29">
        <v>40.799999999999997</v>
      </c>
      <c r="D29">
        <f t="shared" si="0"/>
        <v>4.6989700043360187</v>
      </c>
      <c r="E29">
        <f t="shared" si="1"/>
        <v>19.831336649262742</v>
      </c>
      <c r="F29">
        <f>E29/SQRT(2)</f>
        <v>14.02287262468699</v>
      </c>
      <c r="R29">
        <v>14000</v>
      </c>
      <c r="S29" t="s">
        <v>34</v>
      </c>
      <c r="T29" s="2">
        <v>19.909047439999998</v>
      </c>
      <c r="U29" s="3" t="s">
        <v>33</v>
      </c>
    </row>
    <row r="30" spans="1:21" x14ac:dyDescent="0.2">
      <c r="A30">
        <v>75000</v>
      </c>
      <c r="B30">
        <v>4.24</v>
      </c>
      <c r="C30">
        <v>40</v>
      </c>
      <c r="D30">
        <f t="shared" si="0"/>
        <v>4.8750612633917001</v>
      </c>
      <c r="E30">
        <f t="shared" si="1"/>
        <v>19.493882694704595</v>
      </c>
      <c r="R30">
        <v>17000</v>
      </c>
      <c r="S30" t="s">
        <v>34</v>
      </c>
      <c r="T30" s="2">
        <v>19.817132409999999</v>
      </c>
      <c r="U30" s="3" t="s">
        <v>33</v>
      </c>
    </row>
    <row r="31" spans="1:21" x14ac:dyDescent="0.2">
      <c r="R31">
        <v>20000</v>
      </c>
      <c r="S31" t="s">
        <v>34</v>
      </c>
      <c r="T31" s="2">
        <v>19.70553486</v>
      </c>
      <c r="U31" s="3" t="s">
        <v>33</v>
      </c>
    </row>
    <row r="32" spans="1:21" x14ac:dyDescent="0.2">
      <c r="R32">
        <v>22500</v>
      </c>
      <c r="S32" t="s">
        <v>34</v>
      </c>
      <c r="T32" s="2">
        <v>19.71204359</v>
      </c>
      <c r="U32" s="3" t="s">
        <v>33</v>
      </c>
    </row>
    <row r="33" spans="18:21" x14ac:dyDescent="0.2">
      <c r="R33">
        <v>35000</v>
      </c>
      <c r="S33" t="s">
        <v>34</v>
      </c>
      <c r="T33" s="2">
        <v>19.831336650000001</v>
      </c>
      <c r="U33" s="3" t="s">
        <v>33</v>
      </c>
    </row>
    <row r="34" spans="18:21" x14ac:dyDescent="0.2">
      <c r="R34">
        <v>50000</v>
      </c>
      <c r="S34" t="s">
        <v>34</v>
      </c>
      <c r="T34" s="2">
        <v>19.831336650000001</v>
      </c>
      <c r="U34" s="3" t="s">
        <v>33</v>
      </c>
    </row>
  </sheetData>
  <hyperlinks>
    <hyperlink ref="U7" r:id="rId1" xr:uid="{A526615B-06F2-5645-93D5-5D008D6DE414}"/>
    <hyperlink ref="U8:U34" r:id="rId2" display="\\\hline" xr:uid="{9E6D3822-B557-6147-9F9A-EA7FBB28C27E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4D20-E7B2-4D06-A5DF-3859831B7FC3}">
  <dimension ref="A1:S29"/>
  <sheetViews>
    <sheetView tabSelected="1" workbookViewId="0">
      <selection activeCell="J26" sqref="J26"/>
    </sheetView>
  </sheetViews>
  <sheetFormatPr baseColWidth="10" defaultColWidth="8.83203125" defaultRowHeight="15" x14ac:dyDescent="0.2"/>
  <cols>
    <col min="1" max="1" width="12.83203125" bestFit="1" customWidth="1"/>
    <col min="2" max="2" width="9.5" bestFit="1" customWidth="1"/>
    <col min="3" max="3" width="10.83203125" bestFit="1" customWidth="1"/>
    <col min="4" max="4" width="10.1640625" bestFit="1" customWidth="1"/>
    <col min="5" max="5" width="8.33203125" bestFit="1" customWidth="1"/>
  </cols>
  <sheetData>
    <row r="1" spans="1:19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19" x14ac:dyDescent="0.2">
      <c r="A2">
        <v>100</v>
      </c>
      <c r="B2">
        <v>4</v>
      </c>
      <c r="C2">
        <v>39.200000000000003</v>
      </c>
      <c r="D2">
        <f>LOG10(A2)</f>
        <v>2</v>
      </c>
      <c r="E2">
        <f>20*LOG10(C2/B2)</f>
        <v>19.824521513849898</v>
      </c>
    </row>
    <row r="3" spans="1:19" x14ac:dyDescent="0.2">
      <c r="A3">
        <v>200</v>
      </c>
      <c r="B3">
        <v>4.16</v>
      </c>
      <c r="C3">
        <v>40</v>
      </c>
      <c r="D3">
        <f t="shared" ref="D3:D29" si="0">LOG10(A3)</f>
        <v>2.3010299956639813</v>
      </c>
      <c r="E3">
        <f t="shared" ref="E3:E24" si="1">20*LOG10(C3/B3)</f>
        <v>19.659333214024393</v>
      </c>
    </row>
    <row r="4" spans="1:19" x14ac:dyDescent="0.2">
      <c r="A4">
        <v>350</v>
      </c>
      <c r="B4">
        <v>4</v>
      </c>
      <c r="C4">
        <v>39.200000000000003</v>
      </c>
      <c r="D4">
        <f t="shared" si="0"/>
        <v>2.5440680443502757</v>
      </c>
      <c r="E4">
        <f t="shared" si="1"/>
        <v>19.824521513849898</v>
      </c>
      <c r="F4">
        <f>(E4)/SQRT(2)</f>
        <v>14.018053596221863</v>
      </c>
    </row>
    <row r="5" spans="1:19" x14ac:dyDescent="0.2">
      <c r="E5" t="e">
        <f t="shared" si="1"/>
        <v>#DIV/0!</v>
      </c>
      <c r="Q5" t="s">
        <v>13</v>
      </c>
      <c r="R5" s="2">
        <v>19.82452151</v>
      </c>
      <c r="S5" s="3" t="s">
        <v>33</v>
      </c>
    </row>
    <row r="6" spans="1:19" x14ac:dyDescent="0.2">
      <c r="A6">
        <v>500</v>
      </c>
      <c r="B6">
        <v>4</v>
      </c>
      <c r="C6">
        <v>38.4</v>
      </c>
      <c r="D6">
        <f t="shared" si="0"/>
        <v>2.6989700043360187</v>
      </c>
      <c r="E6">
        <f t="shared" si="1"/>
        <v>19.64542466079137</v>
      </c>
      <c r="Q6" t="s">
        <v>14</v>
      </c>
      <c r="R6" s="2">
        <v>19.65933321</v>
      </c>
      <c r="S6" s="3" t="s">
        <v>33</v>
      </c>
    </row>
    <row r="7" spans="1:19" x14ac:dyDescent="0.2">
      <c r="E7" t="e">
        <f t="shared" si="1"/>
        <v>#DIV/0!</v>
      </c>
      <c r="Q7" t="s">
        <v>15</v>
      </c>
      <c r="R7" s="2">
        <v>19.82452151</v>
      </c>
      <c r="S7" s="3" t="s">
        <v>33</v>
      </c>
    </row>
    <row r="8" spans="1:19" x14ac:dyDescent="0.2">
      <c r="A8">
        <v>700</v>
      </c>
      <c r="B8">
        <v>4</v>
      </c>
      <c r="C8">
        <v>36.799999999999997</v>
      </c>
      <c r="D8">
        <f t="shared" si="0"/>
        <v>2.8450980400142569</v>
      </c>
      <c r="E8">
        <f t="shared" si="1"/>
        <v>19.275756546911104</v>
      </c>
      <c r="Q8" t="s">
        <v>16</v>
      </c>
      <c r="R8" s="2">
        <v>19.64542466</v>
      </c>
      <c r="S8" s="3" t="s">
        <v>33</v>
      </c>
    </row>
    <row r="9" spans="1:19" x14ac:dyDescent="0.2">
      <c r="A9">
        <v>1000</v>
      </c>
      <c r="B9">
        <v>4</v>
      </c>
      <c r="C9">
        <v>35.200000000000003</v>
      </c>
      <c r="D9">
        <f t="shared" si="0"/>
        <v>3</v>
      </c>
      <c r="E9">
        <f t="shared" si="1"/>
        <v>18.889653443003375</v>
      </c>
      <c r="Q9" t="s">
        <v>17</v>
      </c>
      <c r="R9" s="2">
        <v>19.275756550000001</v>
      </c>
      <c r="S9" s="3" t="s">
        <v>33</v>
      </c>
    </row>
    <row r="10" spans="1:19" x14ac:dyDescent="0.2">
      <c r="A10">
        <v>1200</v>
      </c>
      <c r="B10">
        <v>4</v>
      </c>
      <c r="C10">
        <v>33.6</v>
      </c>
      <c r="D10">
        <f t="shared" si="0"/>
        <v>3.0791812460476247</v>
      </c>
      <c r="E10">
        <f t="shared" si="1"/>
        <v>18.485585721237634</v>
      </c>
      <c r="Q10" t="s">
        <v>18</v>
      </c>
      <c r="R10" s="2">
        <v>18.88965344</v>
      </c>
      <c r="S10" s="3" t="s">
        <v>33</v>
      </c>
    </row>
    <row r="11" spans="1:19" x14ac:dyDescent="0.2">
      <c r="A11">
        <v>1600</v>
      </c>
      <c r="B11">
        <v>4</v>
      </c>
      <c r="C11">
        <v>28.8</v>
      </c>
      <c r="D11">
        <f t="shared" si="0"/>
        <v>3.2041199826559246</v>
      </c>
      <c r="E11">
        <f t="shared" si="1"/>
        <v>17.146649928625372</v>
      </c>
      <c r="Q11" t="s">
        <v>19</v>
      </c>
      <c r="R11" s="2">
        <v>18.48558572</v>
      </c>
      <c r="S11" s="3" t="s">
        <v>33</v>
      </c>
    </row>
    <row r="12" spans="1:19" x14ac:dyDescent="0.2">
      <c r="A12">
        <v>1750</v>
      </c>
      <c r="B12">
        <v>4</v>
      </c>
      <c r="C12">
        <v>28</v>
      </c>
      <c r="D12">
        <f t="shared" si="0"/>
        <v>3.2430380486862944</v>
      </c>
      <c r="E12">
        <f t="shared" si="1"/>
        <v>16.901960800285135</v>
      </c>
      <c r="Q12" t="s">
        <v>20</v>
      </c>
      <c r="R12" s="2">
        <v>17.146649929999999</v>
      </c>
      <c r="S12" s="3" t="s">
        <v>33</v>
      </c>
    </row>
    <row r="13" spans="1:19" x14ac:dyDescent="0.2">
      <c r="A13">
        <v>2000</v>
      </c>
      <c r="B13">
        <v>4</v>
      </c>
      <c r="C13">
        <v>26.4</v>
      </c>
      <c r="D13">
        <f t="shared" si="0"/>
        <v>3.3010299956639813</v>
      </c>
      <c r="E13">
        <f t="shared" si="1"/>
        <v>16.390878710837374</v>
      </c>
      <c r="Q13" t="s">
        <v>21</v>
      </c>
      <c r="R13" s="2">
        <v>16.901960800000001</v>
      </c>
      <c r="S13" s="3" t="s">
        <v>33</v>
      </c>
    </row>
    <row r="14" spans="1:19" x14ac:dyDescent="0.2">
      <c r="A14">
        <v>2500</v>
      </c>
      <c r="B14">
        <v>4</v>
      </c>
      <c r="C14">
        <v>24</v>
      </c>
      <c r="D14">
        <f t="shared" si="0"/>
        <v>3.3979400086720375</v>
      </c>
      <c r="E14">
        <f t="shared" si="1"/>
        <v>15.563025007672874</v>
      </c>
      <c r="Q14" t="s">
        <v>22</v>
      </c>
      <c r="R14" s="2">
        <v>16.390878709999999</v>
      </c>
      <c r="S14" s="3" t="s">
        <v>33</v>
      </c>
    </row>
    <row r="15" spans="1:19" x14ac:dyDescent="0.2">
      <c r="A15">
        <v>3000</v>
      </c>
      <c r="B15">
        <v>4</v>
      </c>
      <c r="C15">
        <v>20</v>
      </c>
      <c r="D15">
        <f t="shared" si="0"/>
        <v>3.4771212547196626</v>
      </c>
      <c r="E15">
        <f t="shared" si="1"/>
        <v>13.979400086720377</v>
      </c>
      <c r="Q15" t="s">
        <v>23</v>
      </c>
      <c r="R15" s="2">
        <v>15.56302501</v>
      </c>
      <c r="S15" s="3" t="s">
        <v>33</v>
      </c>
    </row>
    <row r="16" spans="1:19" x14ac:dyDescent="0.2">
      <c r="A16">
        <v>4000</v>
      </c>
      <c r="B16">
        <v>4</v>
      </c>
      <c r="C16">
        <v>16</v>
      </c>
      <c r="D16">
        <f t="shared" si="0"/>
        <v>3.6020599913279625</v>
      </c>
      <c r="E16">
        <f t="shared" si="1"/>
        <v>12.041199826559248</v>
      </c>
      <c r="Q16" t="s">
        <v>24</v>
      </c>
      <c r="R16" s="2">
        <v>13.97940009</v>
      </c>
      <c r="S16" s="3" t="s">
        <v>33</v>
      </c>
    </row>
    <row r="17" spans="1:19" x14ac:dyDescent="0.2">
      <c r="A17">
        <v>5000</v>
      </c>
      <c r="B17">
        <v>4</v>
      </c>
      <c r="C17">
        <v>12.8</v>
      </c>
      <c r="D17">
        <f t="shared" si="0"/>
        <v>3.6989700043360187</v>
      </c>
      <c r="E17">
        <f t="shared" si="1"/>
        <v>10.102999566398122</v>
      </c>
      <c r="Q17" t="s">
        <v>25</v>
      </c>
      <c r="R17" s="2">
        <v>12.04119983</v>
      </c>
      <c r="S17" s="3" t="s">
        <v>33</v>
      </c>
    </row>
    <row r="18" spans="1:19" x14ac:dyDescent="0.2">
      <c r="A18">
        <v>6000</v>
      </c>
      <c r="B18">
        <v>4</v>
      </c>
      <c r="C18">
        <v>11.2</v>
      </c>
      <c r="D18">
        <f t="shared" si="0"/>
        <v>3.7781512503836434</v>
      </c>
      <c r="E18">
        <f t="shared" si="1"/>
        <v>8.9431606268443851</v>
      </c>
      <c r="Q18" t="s">
        <v>26</v>
      </c>
      <c r="R18" s="2">
        <v>10.10299957</v>
      </c>
      <c r="S18" s="3" t="s">
        <v>33</v>
      </c>
    </row>
    <row r="19" spans="1:19" x14ac:dyDescent="0.2">
      <c r="A19">
        <v>7000</v>
      </c>
      <c r="B19">
        <v>4</v>
      </c>
      <c r="C19">
        <v>9.6</v>
      </c>
      <c r="D19">
        <f t="shared" si="0"/>
        <v>3.8450980400142569</v>
      </c>
      <c r="E19">
        <f t="shared" si="1"/>
        <v>7.6042248342321201</v>
      </c>
      <c r="Q19" t="s">
        <v>27</v>
      </c>
      <c r="R19" s="2">
        <v>8.9431606269999993</v>
      </c>
      <c r="S19" s="3" t="s">
        <v>33</v>
      </c>
    </row>
    <row r="20" spans="1:19" x14ac:dyDescent="0.2">
      <c r="E20" t="e">
        <f t="shared" si="1"/>
        <v>#DIV/0!</v>
      </c>
      <c r="Q20" t="s">
        <v>28</v>
      </c>
      <c r="R20" s="2">
        <v>7.604224834</v>
      </c>
      <c r="S20" s="3" t="s">
        <v>33</v>
      </c>
    </row>
    <row r="21" spans="1:19" x14ac:dyDescent="0.2">
      <c r="A21">
        <v>9500</v>
      </c>
      <c r="B21">
        <v>4</v>
      </c>
      <c r="C21">
        <v>8</v>
      </c>
      <c r="D21">
        <f t="shared" si="0"/>
        <v>3.9777236052888476</v>
      </c>
      <c r="E21">
        <f t="shared" si="1"/>
        <v>6.0205999132796242</v>
      </c>
      <c r="G21" t="s">
        <v>12</v>
      </c>
      <c r="Q21" t="s">
        <v>29</v>
      </c>
      <c r="R21" s="2">
        <v>6.0205999129999999</v>
      </c>
      <c r="S21" s="3" t="s">
        <v>33</v>
      </c>
    </row>
    <row r="22" spans="1:19" x14ac:dyDescent="0.2">
      <c r="A22">
        <v>11000</v>
      </c>
      <c r="B22">
        <v>4</v>
      </c>
      <c r="C22">
        <v>6.4</v>
      </c>
      <c r="D22">
        <f t="shared" si="0"/>
        <v>4.0413926851582254</v>
      </c>
      <c r="E22">
        <f t="shared" si="1"/>
        <v>4.0823996531184958</v>
      </c>
      <c r="Q22" t="s">
        <v>30</v>
      </c>
      <c r="R22" s="2">
        <v>4.0823996530000004</v>
      </c>
      <c r="S22" s="3" t="s">
        <v>33</v>
      </c>
    </row>
    <row r="23" spans="1:19" x14ac:dyDescent="0.2">
      <c r="A23">
        <v>14000</v>
      </c>
      <c r="B23">
        <v>4</v>
      </c>
      <c r="C23">
        <v>4.8</v>
      </c>
      <c r="D23">
        <f t="shared" si="0"/>
        <v>4.1461280356782382</v>
      </c>
      <c r="E23">
        <f t="shared" si="1"/>
        <v>1.5836249209524964</v>
      </c>
      <c r="Q23" t="s">
        <v>31</v>
      </c>
      <c r="R23" s="2">
        <v>1.583624921</v>
      </c>
      <c r="S23" s="3" t="s">
        <v>33</v>
      </c>
    </row>
    <row r="24" spans="1:19" x14ac:dyDescent="0.2">
      <c r="A24">
        <v>17000</v>
      </c>
      <c r="B24">
        <v>4</v>
      </c>
      <c r="C24">
        <v>4.8</v>
      </c>
      <c r="D24">
        <f t="shared" si="0"/>
        <v>4.2304489213782741</v>
      </c>
      <c r="E24">
        <f t="shared" si="1"/>
        <v>1.5836249209524964</v>
      </c>
      <c r="Q24" t="s">
        <v>32</v>
      </c>
      <c r="R24" s="2">
        <v>1.58</v>
      </c>
      <c r="S24" s="3" t="s">
        <v>33</v>
      </c>
    </row>
    <row r="25" spans="1:19" x14ac:dyDescent="0.2">
      <c r="D25" t="e">
        <f t="shared" si="0"/>
        <v>#NUM!</v>
      </c>
      <c r="E25" t="e">
        <f t="shared" ref="E25:E29" si="2">20*LOG10(C25/B25)</f>
        <v>#DIV/0!</v>
      </c>
    </row>
    <row r="26" spans="1:19" x14ac:dyDescent="0.2">
      <c r="D26" t="e">
        <f t="shared" si="0"/>
        <v>#NUM!</v>
      </c>
      <c r="E26" t="e">
        <f t="shared" si="2"/>
        <v>#DIV/0!</v>
      </c>
    </row>
    <row r="27" spans="1:19" x14ac:dyDescent="0.2">
      <c r="D27" t="e">
        <f t="shared" si="0"/>
        <v>#NUM!</v>
      </c>
      <c r="E27" t="e">
        <f t="shared" si="2"/>
        <v>#DIV/0!</v>
      </c>
    </row>
    <row r="28" spans="1:19" x14ac:dyDescent="0.2">
      <c r="D28" t="e">
        <f t="shared" si="0"/>
        <v>#NUM!</v>
      </c>
      <c r="E28" t="e">
        <f t="shared" si="2"/>
        <v>#DIV/0!</v>
      </c>
    </row>
    <row r="29" spans="1:19" x14ac:dyDescent="0.2">
      <c r="D29" t="e">
        <f t="shared" si="0"/>
        <v>#NUM!</v>
      </c>
      <c r="E29" t="e">
        <f t="shared" si="2"/>
        <v>#DIV/0!</v>
      </c>
    </row>
  </sheetData>
  <phoneticPr fontId="1" type="noConversion"/>
  <hyperlinks>
    <hyperlink ref="S5" r:id="rId1" xr:uid="{EFA8D61D-AE28-B341-9725-EA4F5438FE10}"/>
    <hyperlink ref="S6:S24" r:id="rId2" display="\\\hline" xr:uid="{EEE90329-D7CB-2341-BA6D-57EB830D842C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2337-A667-409D-9989-0C985B6BD380}">
  <dimension ref="A1:U40"/>
  <sheetViews>
    <sheetView workbookViewId="0">
      <selection activeCell="R13" sqref="R13:U34"/>
    </sheetView>
  </sheetViews>
  <sheetFormatPr baseColWidth="10" defaultColWidth="8.83203125" defaultRowHeight="15" x14ac:dyDescent="0.2"/>
  <cols>
    <col min="1" max="1" width="12.83203125" bestFit="1" customWidth="1"/>
    <col min="2" max="2" width="9.5" bestFit="1" customWidth="1"/>
    <col min="3" max="3" width="10.83203125" bestFit="1" customWidth="1"/>
    <col min="4" max="4" width="10.1640625" bestFit="1" customWidth="1"/>
    <col min="5" max="5" width="8" bestFit="1" customWidth="1"/>
  </cols>
  <sheetData>
    <row r="1" spans="1:21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21" x14ac:dyDescent="0.2">
      <c r="A2">
        <v>500</v>
      </c>
      <c r="B2">
        <v>3.36</v>
      </c>
      <c r="C2">
        <v>3.6</v>
      </c>
      <c r="D2">
        <f t="shared" ref="D2:D23" si="0">LOG10(A2)</f>
        <v>2.6989700043360187</v>
      </c>
      <c r="E2">
        <f t="shared" ref="E2:E23" si="1">20*LOG10(C2/B2)</f>
        <v>0.59926446754886409</v>
      </c>
      <c r="G2" t="s">
        <v>11</v>
      </c>
    </row>
    <row r="3" spans="1:21" x14ac:dyDescent="0.2">
      <c r="A3">
        <v>700</v>
      </c>
      <c r="B3">
        <v>3.68</v>
      </c>
      <c r="C3">
        <v>6</v>
      </c>
      <c r="D3">
        <f t="shared" si="0"/>
        <v>2.8450980400142569</v>
      </c>
      <c r="E3">
        <f t="shared" si="1"/>
        <v>4.2460686342025191</v>
      </c>
    </row>
    <row r="4" spans="1:21" x14ac:dyDescent="0.2">
      <c r="A4">
        <v>1000</v>
      </c>
      <c r="B4">
        <v>4</v>
      </c>
      <c r="C4">
        <v>9</v>
      </c>
      <c r="D4">
        <f t="shared" si="0"/>
        <v>3</v>
      </c>
      <c r="E4">
        <f t="shared" si="1"/>
        <v>7.0436503622272495</v>
      </c>
    </row>
    <row r="5" spans="1:21" x14ac:dyDescent="0.2">
      <c r="A5">
        <v>1250</v>
      </c>
      <c r="B5">
        <v>3.2</v>
      </c>
      <c r="C5">
        <v>9</v>
      </c>
      <c r="D5">
        <f t="shared" si="0"/>
        <v>3.0969100130080562</v>
      </c>
      <c r="E5">
        <f t="shared" si="1"/>
        <v>8.9818506223883769</v>
      </c>
    </row>
    <row r="6" spans="1:21" x14ac:dyDescent="0.2">
      <c r="A6">
        <v>1500</v>
      </c>
      <c r="B6">
        <v>3.68</v>
      </c>
      <c r="C6">
        <v>13.6</v>
      </c>
      <c r="D6">
        <f t="shared" si="0"/>
        <v>3.1760912590556813</v>
      </c>
      <c r="E6">
        <f t="shared" si="1"/>
        <v>11.353821793933996</v>
      </c>
    </row>
    <row r="7" spans="1:21" x14ac:dyDescent="0.2">
      <c r="A7">
        <v>2000</v>
      </c>
      <c r="B7">
        <v>3.68</v>
      </c>
      <c r="C7">
        <v>20.399999999999999</v>
      </c>
      <c r="D7">
        <f t="shared" si="0"/>
        <v>3.3010299956639813</v>
      </c>
      <c r="E7">
        <f t="shared" si="1"/>
        <v>14.875646975047621</v>
      </c>
    </row>
    <row r="8" spans="1:21" x14ac:dyDescent="0.2">
      <c r="A8">
        <v>2250</v>
      </c>
      <c r="B8">
        <v>3.36</v>
      </c>
      <c r="C8">
        <v>22</v>
      </c>
      <c r="D8">
        <f t="shared" si="0"/>
        <v>3.3521825181113627</v>
      </c>
      <c r="E8">
        <f t="shared" si="1"/>
        <v>16.321668068647245</v>
      </c>
    </row>
    <row r="9" spans="1:21" x14ac:dyDescent="0.2">
      <c r="A9">
        <v>2500</v>
      </c>
      <c r="B9">
        <v>3.6</v>
      </c>
      <c r="C9">
        <v>27.2</v>
      </c>
      <c r="D9">
        <f t="shared" si="0"/>
        <v>3.3979400086720375</v>
      </c>
      <c r="E9">
        <f t="shared" si="1"/>
        <v>17.565328065338228</v>
      </c>
    </row>
    <row r="10" spans="1:21" x14ac:dyDescent="0.2">
      <c r="A10">
        <v>2750</v>
      </c>
      <c r="B10">
        <v>3.52</v>
      </c>
      <c r="C10">
        <v>28.8</v>
      </c>
      <c r="D10">
        <f t="shared" si="0"/>
        <v>3.4393326938302629</v>
      </c>
      <c r="E10">
        <f t="shared" si="1"/>
        <v>18.256996485621997</v>
      </c>
    </row>
    <row r="11" spans="1:21" x14ac:dyDescent="0.2">
      <c r="A11">
        <v>2900</v>
      </c>
      <c r="B11">
        <v>3.52</v>
      </c>
      <c r="C11">
        <v>28.8</v>
      </c>
      <c r="D11">
        <f t="shared" si="0"/>
        <v>3.4623979978989561</v>
      </c>
      <c r="E11">
        <f t="shared" si="1"/>
        <v>18.256996485621997</v>
      </c>
    </row>
    <row r="12" spans="1:21" x14ac:dyDescent="0.2">
      <c r="A12">
        <v>3200</v>
      </c>
      <c r="B12">
        <v>3.52</v>
      </c>
      <c r="C12">
        <v>27.2</v>
      </c>
      <c r="D12">
        <f t="shared" si="0"/>
        <v>3.5051499783199058</v>
      </c>
      <c r="E12">
        <f t="shared" si="1"/>
        <v>17.760524811121353</v>
      </c>
    </row>
    <row r="13" spans="1:21" x14ac:dyDescent="0.2">
      <c r="A13">
        <v>3500</v>
      </c>
      <c r="B13">
        <v>3.36</v>
      </c>
      <c r="C13">
        <v>24</v>
      </c>
      <c r="D13">
        <f t="shared" si="0"/>
        <v>3.5440680443502757</v>
      </c>
      <c r="E13">
        <f t="shared" si="1"/>
        <v>17.07743928643524</v>
      </c>
      <c r="R13">
        <v>500</v>
      </c>
      <c r="S13" t="s">
        <v>34</v>
      </c>
      <c r="T13" s="2">
        <v>0.59926446799999999</v>
      </c>
      <c r="U13" s="3" t="s">
        <v>33</v>
      </c>
    </row>
    <row r="14" spans="1:21" x14ac:dyDescent="0.2">
      <c r="A14">
        <v>4000</v>
      </c>
      <c r="B14">
        <v>3.68</v>
      </c>
      <c r="C14">
        <v>22.8</v>
      </c>
      <c r="D14">
        <f t="shared" si="0"/>
        <v>3.6020599913279625</v>
      </c>
      <c r="E14">
        <f t="shared" si="1"/>
        <v>15.841740566538721</v>
      </c>
      <c r="R14">
        <v>700</v>
      </c>
      <c r="S14" t="s">
        <v>34</v>
      </c>
      <c r="T14" s="4">
        <v>4.2460686340000002</v>
      </c>
      <c r="U14" s="3" t="s">
        <v>33</v>
      </c>
    </row>
    <row r="15" spans="1:21" x14ac:dyDescent="0.2">
      <c r="A15">
        <v>4500</v>
      </c>
      <c r="B15">
        <v>3.84</v>
      </c>
      <c r="C15">
        <v>20.399999999999999</v>
      </c>
      <c r="D15">
        <f t="shared" si="0"/>
        <v>3.6532125137753435</v>
      </c>
      <c r="E15">
        <f t="shared" si="1"/>
        <v>14.505978861167359</v>
      </c>
      <c r="R15">
        <v>1000</v>
      </c>
      <c r="S15" t="s">
        <v>34</v>
      </c>
      <c r="T15" s="4">
        <v>7.0436503620000002</v>
      </c>
      <c r="U15" s="3" t="s">
        <v>33</v>
      </c>
    </row>
    <row r="16" spans="1:21" x14ac:dyDescent="0.2">
      <c r="A16">
        <v>5000</v>
      </c>
      <c r="B16">
        <v>3.84</v>
      </c>
      <c r="C16">
        <v>18</v>
      </c>
      <c r="D16">
        <f t="shared" si="0"/>
        <v>3.6989700043360187</v>
      </c>
      <c r="E16">
        <f t="shared" si="1"/>
        <v>13.418825614715505</v>
      </c>
      <c r="R16">
        <v>1250</v>
      </c>
      <c r="S16" t="s">
        <v>34</v>
      </c>
      <c r="T16" s="4">
        <v>8.9818506219999996</v>
      </c>
      <c r="U16" s="3" t="s">
        <v>33</v>
      </c>
    </row>
    <row r="17" spans="1:21" x14ac:dyDescent="0.2">
      <c r="A17">
        <v>6000</v>
      </c>
      <c r="B17">
        <v>3.84</v>
      </c>
      <c r="C17">
        <v>14</v>
      </c>
      <c r="D17">
        <f t="shared" si="0"/>
        <v>3.7781512503836434</v>
      </c>
      <c r="E17">
        <f t="shared" si="1"/>
        <v>11.235936226214145</v>
      </c>
      <c r="R17">
        <v>1500</v>
      </c>
      <c r="S17" t="s">
        <v>34</v>
      </c>
      <c r="T17" s="4">
        <v>11.35382179</v>
      </c>
      <c r="U17" s="3" t="s">
        <v>33</v>
      </c>
    </row>
    <row r="18" spans="1:21" x14ac:dyDescent="0.2">
      <c r="A18">
        <v>7500</v>
      </c>
      <c r="B18">
        <v>3.84</v>
      </c>
      <c r="C18">
        <v>10</v>
      </c>
      <c r="D18">
        <f t="shared" si="0"/>
        <v>3.8750612633917001</v>
      </c>
      <c r="E18">
        <f t="shared" si="1"/>
        <v>8.3133755126493849</v>
      </c>
      <c r="R18">
        <v>2000</v>
      </c>
      <c r="S18" t="s">
        <v>34</v>
      </c>
      <c r="T18" s="4">
        <v>14.875646980000001</v>
      </c>
      <c r="U18" s="3" t="s">
        <v>33</v>
      </c>
    </row>
    <row r="19" spans="1:21" x14ac:dyDescent="0.2">
      <c r="A19">
        <v>9000</v>
      </c>
      <c r="B19">
        <v>4</v>
      </c>
      <c r="C19">
        <v>8.4</v>
      </c>
      <c r="D19">
        <f t="shared" si="0"/>
        <v>3.9542425094393248</v>
      </c>
      <c r="E19">
        <f t="shared" si="1"/>
        <v>6.4443858946783861</v>
      </c>
      <c r="R19">
        <v>2250</v>
      </c>
      <c r="S19" t="s">
        <v>34</v>
      </c>
      <c r="T19" s="4">
        <v>16.321668070000001</v>
      </c>
      <c r="U19" s="3" t="s">
        <v>33</v>
      </c>
    </row>
    <row r="20" spans="1:21" x14ac:dyDescent="0.2">
      <c r="A20">
        <v>11000</v>
      </c>
      <c r="B20">
        <v>4</v>
      </c>
      <c r="C20">
        <v>6.8</v>
      </c>
      <c r="D20">
        <f t="shared" si="0"/>
        <v>4.0413926851582254</v>
      </c>
      <c r="E20">
        <f t="shared" si="1"/>
        <v>4.6089784275654786</v>
      </c>
      <c r="R20">
        <v>2500</v>
      </c>
      <c r="S20" t="s">
        <v>34</v>
      </c>
      <c r="T20" s="4">
        <v>17.56532807</v>
      </c>
      <c r="U20" s="3" t="s">
        <v>33</v>
      </c>
    </row>
    <row r="21" spans="1:21" x14ac:dyDescent="0.2">
      <c r="A21">
        <v>14000</v>
      </c>
      <c r="B21">
        <v>4</v>
      </c>
      <c r="C21">
        <v>5.6</v>
      </c>
      <c r="D21">
        <f t="shared" si="0"/>
        <v>4.1461280356782382</v>
      </c>
      <c r="E21">
        <f t="shared" si="1"/>
        <v>2.92256071356476</v>
      </c>
      <c r="R21">
        <v>2750</v>
      </c>
      <c r="S21" t="s">
        <v>34</v>
      </c>
      <c r="T21" s="4">
        <v>18.256996489999999</v>
      </c>
      <c r="U21" s="3" t="s">
        <v>33</v>
      </c>
    </row>
    <row r="22" spans="1:21" x14ac:dyDescent="0.2">
      <c r="A22">
        <v>17000</v>
      </c>
      <c r="B22">
        <v>4</v>
      </c>
      <c r="C22">
        <v>4.4000000000000004</v>
      </c>
      <c r="D22">
        <f t="shared" si="0"/>
        <v>4.2304489213782741</v>
      </c>
      <c r="E22">
        <f t="shared" si="1"/>
        <v>0.82785370316450158</v>
      </c>
      <c r="R22">
        <v>2900</v>
      </c>
      <c r="S22" t="s">
        <v>34</v>
      </c>
      <c r="T22" s="4">
        <v>18.256996489999999</v>
      </c>
      <c r="U22" s="3" t="s">
        <v>33</v>
      </c>
    </row>
    <row r="23" spans="1:21" x14ac:dyDescent="0.2">
      <c r="A23">
        <v>20000</v>
      </c>
      <c r="B23">
        <v>4</v>
      </c>
      <c r="C23">
        <v>4</v>
      </c>
      <c r="D23">
        <f t="shared" si="0"/>
        <v>4.3010299956639813</v>
      </c>
      <c r="E23">
        <f t="shared" si="1"/>
        <v>0</v>
      </c>
      <c r="R23">
        <v>3200</v>
      </c>
      <c r="S23" t="s">
        <v>34</v>
      </c>
      <c r="T23" s="4">
        <v>17.76052481</v>
      </c>
      <c r="U23" s="3" t="s">
        <v>33</v>
      </c>
    </row>
    <row r="24" spans="1:21" x14ac:dyDescent="0.2">
      <c r="R24">
        <v>3500</v>
      </c>
      <c r="S24" t="s">
        <v>34</v>
      </c>
      <c r="T24" s="4">
        <v>17.077439290000001</v>
      </c>
      <c r="U24" s="3" t="s">
        <v>33</v>
      </c>
    </row>
    <row r="25" spans="1:21" x14ac:dyDescent="0.2">
      <c r="R25">
        <v>4000</v>
      </c>
      <c r="S25" t="s">
        <v>34</v>
      </c>
      <c r="T25" s="4">
        <v>15.841740570000001</v>
      </c>
      <c r="U25" s="3" t="s">
        <v>33</v>
      </c>
    </row>
    <row r="26" spans="1:21" x14ac:dyDescent="0.2">
      <c r="R26">
        <v>4500</v>
      </c>
      <c r="S26" t="s">
        <v>34</v>
      </c>
      <c r="T26" s="4">
        <v>14.505978860000001</v>
      </c>
      <c r="U26" s="3" t="s">
        <v>33</v>
      </c>
    </row>
    <row r="27" spans="1:21" x14ac:dyDescent="0.2">
      <c r="R27">
        <v>5000</v>
      </c>
      <c r="S27" t="s">
        <v>34</v>
      </c>
      <c r="T27" s="4">
        <v>13.418825610000001</v>
      </c>
      <c r="U27" s="3" t="s">
        <v>33</v>
      </c>
    </row>
    <row r="28" spans="1:21" x14ac:dyDescent="0.2">
      <c r="R28">
        <v>6000</v>
      </c>
      <c r="S28" t="s">
        <v>34</v>
      </c>
      <c r="T28" s="4">
        <v>11.23593623</v>
      </c>
      <c r="U28" s="3" t="s">
        <v>33</v>
      </c>
    </row>
    <row r="29" spans="1:21" x14ac:dyDescent="0.2">
      <c r="R29">
        <v>7500</v>
      </c>
      <c r="S29" t="s">
        <v>34</v>
      </c>
      <c r="T29" s="4">
        <v>8.3133755130000004</v>
      </c>
      <c r="U29" s="3" t="s">
        <v>33</v>
      </c>
    </row>
    <row r="30" spans="1:21" x14ac:dyDescent="0.2">
      <c r="R30">
        <v>9000</v>
      </c>
      <c r="S30" t="s">
        <v>34</v>
      </c>
      <c r="T30" s="4">
        <v>6.4443858949999999</v>
      </c>
      <c r="U30" s="3" t="s">
        <v>33</v>
      </c>
    </row>
    <row r="31" spans="1:21" x14ac:dyDescent="0.2">
      <c r="R31">
        <v>11000</v>
      </c>
      <c r="S31" t="s">
        <v>34</v>
      </c>
      <c r="T31" s="4">
        <v>4.6089784280000003</v>
      </c>
      <c r="U31" s="3" t="s">
        <v>33</v>
      </c>
    </row>
    <row r="32" spans="1:21" x14ac:dyDescent="0.2">
      <c r="R32">
        <v>14000</v>
      </c>
      <c r="S32" t="s">
        <v>34</v>
      </c>
      <c r="T32" s="4">
        <v>2.9225607139999998</v>
      </c>
      <c r="U32" s="3" t="s">
        <v>33</v>
      </c>
    </row>
    <row r="33" spans="18:21" x14ac:dyDescent="0.2">
      <c r="R33">
        <v>17000</v>
      </c>
      <c r="S33" t="s">
        <v>34</v>
      </c>
      <c r="T33" s="4">
        <v>0.82785370300000005</v>
      </c>
      <c r="U33" s="3" t="s">
        <v>33</v>
      </c>
    </row>
    <row r="34" spans="18:21" x14ac:dyDescent="0.2">
      <c r="R34">
        <v>20000</v>
      </c>
      <c r="S34" t="s">
        <v>34</v>
      </c>
      <c r="T34" s="4">
        <v>0</v>
      </c>
      <c r="U34" s="3" t="s">
        <v>33</v>
      </c>
    </row>
    <row r="35" spans="18:21" x14ac:dyDescent="0.2">
      <c r="T35" s="2"/>
      <c r="U35" s="3"/>
    </row>
    <row r="36" spans="18:21" x14ac:dyDescent="0.2">
      <c r="T36" s="2"/>
      <c r="U36" s="3"/>
    </row>
    <row r="37" spans="18:21" x14ac:dyDescent="0.2">
      <c r="T37" s="2"/>
      <c r="U37" s="3"/>
    </row>
    <row r="38" spans="18:21" x14ac:dyDescent="0.2">
      <c r="T38" s="2"/>
      <c r="U38" s="3"/>
    </row>
    <row r="39" spans="18:21" x14ac:dyDescent="0.2">
      <c r="T39" s="2"/>
      <c r="U39" s="3"/>
    </row>
    <row r="40" spans="18:21" x14ac:dyDescent="0.2">
      <c r="T40" s="2"/>
      <c r="U40" s="3"/>
    </row>
  </sheetData>
  <hyperlinks>
    <hyperlink ref="U13" r:id="rId1" xr:uid="{98018B1A-F588-6140-AE95-EFC0A606E57E}"/>
    <hyperlink ref="U14:U34" r:id="rId2" display="\\\hline" xr:uid="{67C7CAD3-05AF-1F42-B854-330D37E9DCD5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9260-EFBB-4B7F-960A-EA927E3AFB65}">
  <dimension ref="A1:W45"/>
  <sheetViews>
    <sheetView workbookViewId="0">
      <selection activeCell="T16" sqref="T16:W45"/>
    </sheetView>
  </sheetViews>
  <sheetFormatPr baseColWidth="10" defaultColWidth="8.83203125" defaultRowHeight="15" x14ac:dyDescent="0.2"/>
  <cols>
    <col min="22" max="22" width="8.83203125" style="2"/>
  </cols>
  <sheetData>
    <row r="1" spans="1:23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23" x14ac:dyDescent="0.2">
      <c r="A2">
        <v>200</v>
      </c>
      <c r="B2">
        <v>2.8</v>
      </c>
      <c r="C2">
        <v>23.2</v>
      </c>
      <c r="D2">
        <f>LOG10(A2)</f>
        <v>2.3010299956639813</v>
      </c>
      <c r="E2">
        <f>20*LOG10(C2/B2)</f>
        <v>18.36659907097361</v>
      </c>
    </row>
    <row r="3" spans="1:23" x14ac:dyDescent="0.2">
      <c r="A3">
        <v>500</v>
      </c>
      <c r="B3">
        <v>3.6</v>
      </c>
      <c r="C3">
        <v>29.6</v>
      </c>
      <c r="D3">
        <f t="shared" ref="D3:D31" si="0">LOG10(A3)</f>
        <v>2.6989700043360187</v>
      </c>
      <c r="E3">
        <f t="shared" ref="E3:E31" si="1">20*LOG10(C3/B3)</f>
        <v>18.299784205833028</v>
      </c>
    </row>
    <row r="4" spans="1:23" x14ac:dyDescent="0.2">
      <c r="A4">
        <v>750</v>
      </c>
      <c r="B4">
        <v>3.6</v>
      </c>
      <c r="C4">
        <v>28</v>
      </c>
      <c r="D4">
        <f t="shared" si="0"/>
        <v>2.8750612633917001</v>
      </c>
      <c r="E4">
        <f t="shared" si="1"/>
        <v>17.817110611498638</v>
      </c>
    </row>
    <row r="5" spans="1:23" x14ac:dyDescent="0.2">
      <c r="A5">
        <v>1000</v>
      </c>
      <c r="B5">
        <v>3.68</v>
      </c>
      <c r="C5">
        <v>26</v>
      </c>
      <c r="D5">
        <f t="shared" si="0"/>
        <v>3</v>
      </c>
      <c r="E5">
        <f t="shared" si="1"/>
        <v>16.982510585946006</v>
      </c>
    </row>
    <row r="6" spans="1:23" x14ac:dyDescent="0.2">
      <c r="A6">
        <v>1250</v>
      </c>
      <c r="B6">
        <v>3.6</v>
      </c>
      <c r="C6">
        <v>23.6</v>
      </c>
      <c r="D6">
        <f t="shared" si="0"/>
        <v>3.0969100130080562</v>
      </c>
      <c r="E6">
        <f t="shared" si="1"/>
        <v>16.332190044056386</v>
      </c>
    </row>
    <row r="7" spans="1:23" x14ac:dyDescent="0.2">
      <c r="A7">
        <v>1500</v>
      </c>
      <c r="B7">
        <v>3.76</v>
      </c>
      <c r="C7">
        <v>21.6</v>
      </c>
      <c r="D7">
        <f t="shared" si="0"/>
        <v>3.1760912590556813</v>
      </c>
      <c r="E7">
        <f t="shared" si="1"/>
        <v>15.185318124465399</v>
      </c>
    </row>
    <row r="8" spans="1:23" x14ac:dyDescent="0.2">
      <c r="A8">
        <v>1750</v>
      </c>
      <c r="B8">
        <v>3.76</v>
      </c>
      <c r="C8">
        <v>18</v>
      </c>
      <c r="D8">
        <f t="shared" si="0"/>
        <v>3.2430380486862944</v>
      </c>
      <c r="E8">
        <f t="shared" si="1"/>
        <v>13.601693203512902</v>
      </c>
    </row>
    <row r="9" spans="1:23" x14ac:dyDescent="0.2">
      <c r="A9">
        <v>2000</v>
      </c>
      <c r="B9">
        <v>3.76</v>
      </c>
      <c r="C9">
        <v>14.8</v>
      </c>
      <c r="D9">
        <f t="shared" si="0"/>
        <v>3.3010299956639813</v>
      </c>
      <c r="E9">
        <f t="shared" si="1"/>
        <v>11.901477409345929</v>
      </c>
    </row>
    <row r="10" spans="1:23" x14ac:dyDescent="0.2">
      <c r="A10">
        <v>2250</v>
      </c>
      <c r="B10">
        <v>3.92</v>
      </c>
      <c r="C10">
        <v>11.2</v>
      </c>
      <c r="D10">
        <f t="shared" si="0"/>
        <v>3.3521825181113627</v>
      </c>
      <c r="E10">
        <f t="shared" si="1"/>
        <v>9.1186391129944884</v>
      </c>
    </row>
    <row r="11" spans="1:23" x14ac:dyDescent="0.2">
      <c r="A11">
        <v>2500</v>
      </c>
      <c r="B11">
        <v>3.92</v>
      </c>
      <c r="C11">
        <v>7.2</v>
      </c>
      <c r="D11">
        <f t="shared" si="0"/>
        <v>3.3979400086720375</v>
      </c>
      <c r="E11">
        <f t="shared" si="1"/>
        <v>5.2809285882162254</v>
      </c>
    </row>
    <row r="12" spans="1:23" x14ac:dyDescent="0.2">
      <c r="A12">
        <v>2750</v>
      </c>
      <c r="B12">
        <v>3.84</v>
      </c>
      <c r="C12">
        <v>4.4000000000000004</v>
      </c>
      <c r="D12">
        <f t="shared" si="0"/>
        <v>3.4393326938302629</v>
      </c>
      <c r="E12">
        <f t="shared" si="1"/>
        <v>1.1824290423731338</v>
      </c>
    </row>
    <row r="13" spans="1:23" x14ac:dyDescent="0.2">
      <c r="A13">
        <v>3000</v>
      </c>
      <c r="B13">
        <v>4</v>
      </c>
      <c r="C13">
        <v>3.2</v>
      </c>
      <c r="D13">
        <f t="shared" si="0"/>
        <v>3.4771212547196626</v>
      </c>
      <c r="E13">
        <f t="shared" si="1"/>
        <v>-1.9382002601611279</v>
      </c>
    </row>
    <row r="14" spans="1:23" x14ac:dyDescent="0.2">
      <c r="A14">
        <v>3250</v>
      </c>
      <c r="B14">
        <v>4</v>
      </c>
      <c r="C14">
        <v>5.2</v>
      </c>
      <c r="D14">
        <f t="shared" si="0"/>
        <v>3.5118833609788744</v>
      </c>
      <c r="E14">
        <f t="shared" si="1"/>
        <v>2.2788670461367357</v>
      </c>
    </row>
    <row r="15" spans="1:23" x14ac:dyDescent="0.2">
      <c r="A15">
        <v>3500</v>
      </c>
      <c r="B15">
        <v>3.92</v>
      </c>
      <c r="C15">
        <v>8.4</v>
      </c>
      <c r="D15">
        <f t="shared" si="0"/>
        <v>3.5440680443502757</v>
      </c>
      <c r="E15">
        <f t="shared" si="1"/>
        <v>6.6198643808284885</v>
      </c>
    </row>
    <row r="16" spans="1:23" x14ac:dyDescent="0.2">
      <c r="A16">
        <v>4000</v>
      </c>
      <c r="B16">
        <v>3.92</v>
      </c>
      <c r="C16">
        <v>12.4</v>
      </c>
      <c r="D16">
        <f t="shared" si="0"/>
        <v>3.6020599913279625</v>
      </c>
      <c r="E16">
        <f t="shared" si="1"/>
        <v>10.002712362835558</v>
      </c>
      <c r="T16">
        <v>200</v>
      </c>
      <c r="U16" t="s">
        <v>34</v>
      </c>
      <c r="V16" s="2">
        <v>18.366599069999999</v>
      </c>
      <c r="W16" s="3" t="s">
        <v>33</v>
      </c>
    </row>
    <row r="17" spans="1:23" x14ac:dyDescent="0.2">
      <c r="A17">
        <v>4500</v>
      </c>
      <c r="B17">
        <v>3.92</v>
      </c>
      <c r="C17">
        <v>17.600000000000001</v>
      </c>
      <c r="D17">
        <f t="shared" si="0"/>
        <v>3.6532125137753435</v>
      </c>
      <c r="E17">
        <f t="shared" si="1"/>
        <v>13.044532015873854</v>
      </c>
      <c r="T17">
        <v>500</v>
      </c>
      <c r="U17" t="s">
        <v>34</v>
      </c>
      <c r="V17" s="2">
        <v>18.299784209999999</v>
      </c>
      <c r="W17" s="3" t="s">
        <v>33</v>
      </c>
    </row>
    <row r="18" spans="1:23" x14ac:dyDescent="0.2">
      <c r="A18">
        <v>5000</v>
      </c>
      <c r="B18">
        <v>3.84</v>
      </c>
      <c r="C18">
        <v>20.8</v>
      </c>
      <c r="D18">
        <f t="shared" si="0"/>
        <v>3.6989700043360187</v>
      </c>
      <c r="E18">
        <f t="shared" si="1"/>
        <v>14.674642211904615</v>
      </c>
      <c r="T18">
        <v>750</v>
      </c>
      <c r="U18" t="s">
        <v>34</v>
      </c>
      <c r="V18" s="2">
        <v>17.81711061</v>
      </c>
      <c r="W18" s="3" t="s">
        <v>33</v>
      </c>
    </row>
    <row r="19" spans="1:23" x14ac:dyDescent="0.2">
      <c r="A19">
        <v>5500</v>
      </c>
      <c r="B19">
        <v>3.76</v>
      </c>
      <c r="C19">
        <v>23.6</v>
      </c>
      <c r="D19">
        <f t="shared" si="0"/>
        <v>3.7403626894942437</v>
      </c>
      <c r="E19">
        <f t="shared" si="1"/>
        <v>15.954483160848911</v>
      </c>
      <c r="T19">
        <v>1000</v>
      </c>
      <c r="U19" t="s">
        <v>34</v>
      </c>
      <c r="V19" s="2">
        <v>16.98251059</v>
      </c>
      <c r="W19" s="3" t="s">
        <v>33</v>
      </c>
    </row>
    <row r="20" spans="1:23" x14ac:dyDescent="0.2">
      <c r="A20">
        <v>6000</v>
      </c>
      <c r="B20">
        <v>3.76</v>
      </c>
      <c r="C20">
        <v>24.8</v>
      </c>
      <c r="D20">
        <f t="shared" si="0"/>
        <v>3.7781512503836434</v>
      </c>
      <c r="E20">
        <f t="shared" si="1"/>
        <v>16.385276717971106</v>
      </c>
      <c r="T20">
        <v>1250</v>
      </c>
      <c r="U20" t="s">
        <v>34</v>
      </c>
      <c r="V20" s="2">
        <v>16.33219004</v>
      </c>
      <c r="W20" s="3" t="s">
        <v>33</v>
      </c>
    </row>
    <row r="21" spans="1:23" x14ac:dyDescent="0.2">
      <c r="A21">
        <v>6500</v>
      </c>
      <c r="B21">
        <v>3.76</v>
      </c>
      <c r="C21">
        <v>26.4</v>
      </c>
      <c r="D21">
        <f t="shared" si="0"/>
        <v>3.8129133566428557</v>
      </c>
      <c r="E21">
        <f t="shared" si="1"/>
        <v>16.9283216388434</v>
      </c>
      <c r="T21">
        <v>1500</v>
      </c>
      <c r="U21" t="s">
        <v>34</v>
      </c>
      <c r="V21" s="2">
        <v>15.18531812</v>
      </c>
      <c r="W21" s="3" t="s">
        <v>33</v>
      </c>
    </row>
    <row r="22" spans="1:23" x14ac:dyDescent="0.2">
      <c r="A22">
        <v>7000</v>
      </c>
      <c r="B22">
        <v>3.68</v>
      </c>
      <c r="C22">
        <v>27.6</v>
      </c>
      <c r="D22">
        <f t="shared" si="0"/>
        <v>3.8450980400142569</v>
      </c>
      <c r="E22">
        <f t="shared" si="1"/>
        <v>17.501225267834002</v>
      </c>
      <c r="T22">
        <v>1750</v>
      </c>
      <c r="U22" t="s">
        <v>34</v>
      </c>
      <c r="V22" s="2">
        <v>13.6016932</v>
      </c>
      <c r="W22" s="3" t="s">
        <v>33</v>
      </c>
    </row>
    <row r="23" spans="1:23" x14ac:dyDescent="0.2">
      <c r="A23">
        <v>7500</v>
      </c>
      <c r="B23">
        <v>3.68</v>
      </c>
      <c r="C23">
        <v>28.4</v>
      </c>
      <c r="D23">
        <f t="shared" si="0"/>
        <v>3.8750612633917001</v>
      </c>
      <c r="E23">
        <f t="shared" si="1"/>
        <v>17.749410427470401</v>
      </c>
      <c r="T23">
        <v>2000</v>
      </c>
      <c r="U23" t="s">
        <v>34</v>
      </c>
      <c r="V23" s="2">
        <v>11.90147741</v>
      </c>
      <c r="W23" s="3" t="s">
        <v>33</v>
      </c>
    </row>
    <row r="24" spans="1:23" x14ac:dyDescent="0.2">
      <c r="A24">
        <v>8750</v>
      </c>
      <c r="B24">
        <v>3.6</v>
      </c>
      <c r="C24">
        <v>30</v>
      </c>
      <c r="D24">
        <f t="shared" si="0"/>
        <v>3.9420080530223132</v>
      </c>
      <c r="E24">
        <f t="shared" si="1"/>
        <v>18.416375079047505</v>
      </c>
      <c r="T24">
        <v>2250</v>
      </c>
      <c r="U24" t="s">
        <v>34</v>
      </c>
      <c r="V24" s="2">
        <v>9.1186391130000004</v>
      </c>
      <c r="W24" s="3" t="s">
        <v>33</v>
      </c>
    </row>
    <row r="25" spans="1:23" x14ac:dyDescent="0.2">
      <c r="A25">
        <v>9500</v>
      </c>
      <c r="B25">
        <v>3.6</v>
      </c>
      <c r="C25">
        <v>30.4</v>
      </c>
      <c r="D25">
        <f t="shared" si="0"/>
        <v>3.9777236052888476</v>
      </c>
      <c r="E25">
        <f t="shared" si="1"/>
        <v>18.53142165682933</v>
      </c>
      <c r="T25">
        <v>2500</v>
      </c>
      <c r="U25" t="s">
        <v>34</v>
      </c>
      <c r="V25" s="2">
        <v>5.2809285880000001</v>
      </c>
      <c r="W25" s="3" t="s">
        <v>33</v>
      </c>
    </row>
    <row r="26" spans="1:23" x14ac:dyDescent="0.2">
      <c r="A26">
        <v>12500</v>
      </c>
      <c r="B26">
        <v>3.6</v>
      </c>
      <c r="C26">
        <v>32</v>
      </c>
      <c r="D26">
        <f t="shared" si="0"/>
        <v>4.0969100130080562</v>
      </c>
      <c r="E26">
        <f t="shared" si="1"/>
        <v>18.976949551052375</v>
      </c>
      <c r="T26">
        <v>2750</v>
      </c>
      <c r="U26" t="s">
        <v>34</v>
      </c>
      <c r="V26" s="2">
        <v>1.1824290420000001</v>
      </c>
      <c r="W26" s="3" t="s">
        <v>33</v>
      </c>
    </row>
    <row r="27" spans="1:23" x14ac:dyDescent="0.2">
      <c r="A27">
        <v>15000</v>
      </c>
      <c r="B27">
        <v>3.52</v>
      </c>
      <c r="C27">
        <v>32.799999999999997</v>
      </c>
      <c r="D27">
        <f t="shared" si="0"/>
        <v>4.1760912590556813</v>
      </c>
      <c r="E27">
        <f t="shared" si="1"/>
        <v>19.386623604670959</v>
      </c>
      <c r="T27">
        <v>3000</v>
      </c>
      <c r="U27" t="s">
        <v>34</v>
      </c>
      <c r="V27" s="2">
        <v>-1.9382002599999999</v>
      </c>
      <c r="W27" s="3" t="s">
        <v>33</v>
      </c>
    </row>
    <row r="28" spans="1:23" x14ac:dyDescent="0.2">
      <c r="A28">
        <v>20000</v>
      </c>
      <c r="B28">
        <v>3.52</v>
      </c>
      <c r="C28">
        <v>32.799999999999997</v>
      </c>
      <c r="D28">
        <f t="shared" si="0"/>
        <v>4.3010299956639813</v>
      </c>
      <c r="E28">
        <f t="shared" si="1"/>
        <v>19.386623604670959</v>
      </c>
      <c r="T28">
        <v>3250</v>
      </c>
      <c r="U28" t="s">
        <v>34</v>
      </c>
      <c r="V28" s="2">
        <v>2.2788670459999998</v>
      </c>
      <c r="W28" s="3" t="s">
        <v>33</v>
      </c>
    </row>
    <row r="29" spans="1:23" x14ac:dyDescent="0.2">
      <c r="A29">
        <v>25000</v>
      </c>
      <c r="B29">
        <v>3.52</v>
      </c>
      <c r="C29">
        <v>33.6</v>
      </c>
      <c r="D29">
        <f t="shared" si="0"/>
        <v>4.3979400086720375</v>
      </c>
      <c r="E29">
        <f t="shared" si="1"/>
        <v>19.595932278234262</v>
      </c>
      <c r="T29">
        <v>3500</v>
      </c>
      <c r="U29" t="s">
        <v>34</v>
      </c>
      <c r="V29" s="2">
        <v>6.6198643810000002</v>
      </c>
      <c r="W29" s="3" t="s">
        <v>33</v>
      </c>
    </row>
    <row r="30" spans="1:23" x14ac:dyDescent="0.2">
      <c r="A30">
        <v>30000</v>
      </c>
      <c r="B30">
        <v>3.52</v>
      </c>
      <c r="C30">
        <v>34</v>
      </c>
      <c r="D30">
        <f t="shared" si="0"/>
        <v>4.4771212547196626</v>
      </c>
      <c r="E30">
        <f t="shared" si="1"/>
        <v>19.698725071282482</v>
      </c>
      <c r="T30">
        <v>4000</v>
      </c>
      <c r="U30" t="s">
        <v>34</v>
      </c>
      <c r="V30" s="2">
        <v>10.00271236</v>
      </c>
      <c r="W30" s="3" t="s">
        <v>33</v>
      </c>
    </row>
    <row r="31" spans="1:23" x14ac:dyDescent="0.2">
      <c r="A31">
        <v>40000</v>
      </c>
      <c r="B31">
        <v>3.36</v>
      </c>
      <c r="C31">
        <v>33.200000000000003</v>
      </c>
      <c r="D31">
        <f t="shared" si="0"/>
        <v>4.6020599913279625</v>
      </c>
      <c r="E31">
        <f t="shared" si="1"/>
        <v>19.895976126283845</v>
      </c>
      <c r="T31">
        <v>4500</v>
      </c>
      <c r="U31" t="s">
        <v>34</v>
      </c>
      <c r="V31" s="2">
        <v>13.04453202</v>
      </c>
      <c r="W31" s="3" t="s">
        <v>33</v>
      </c>
    </row>
    <row r="32" spans="1:23" x14ac:dyDescent="0.2">
      <c r="T32">
        <v>5000</v>
      </c>
      <c r="U32" t="s">
        <v>34</v>
      </c>
      <c r="V32" s="2">
        <v>14.67464221</v>
      </c>
      <c r="W32" s="3" t="s">
        <v>33</v>
      </c>
    </row>
    <row r="33" spans="20:23" x14ac:dyDescent="0.2">
      <c r="T33">
        <v>5500</v>
      </c>
      <c r="U33" t="s">
        <v>34</v>
      </c>
      <c r="V33" s="2">
        <v>15.954483160000001</v>
      </c>
      <c r="W33" s="3" t="s">
        <v>33</v>
      </c>
    </row>
    <row r="34" spans="20:23" x14ac:dyDescent="0.2">
      <c r="T34">
        <v>6000</v>
      </c>
      <c r="U34" t="s">
        <v>34</v>
      </c>
      <c r="V34" s="2">
        <v>16.38527672</v>
      </c>
      <c r="W34" s="3" t="s">
        <v>33</v>
      </c>
    </row>
    <row r="35" spans="20:23" x14ac:dyDescent="0.2">
      <c r="T35">
        <v>6500</v>
      </c>
      <c r="U35" t="s">
        <v>34</v>
      </c>
      <c r="V35" s="2">
        <v>16.92832164</v>
      </c>
      <c r="W35" s="3" t="s">
        <v>33</v>
      </c>
    </row>
    <row r="36" spans="20:23" x14ac:dyDescent="0.2">
      <c r="T36">
        <v>7000</v>
      </c>
      <c r="U36" t="s">
        <v>34</v>
      </c>
      <c r="V36" s="2">
        <v>17.501225269999999</v>
      </c>
      <c r="W36" s="3" t="s">
        <v>33</v>
      </c>
    </row>
    <row r="37" spans="20:23" x14ac:dyDescent="0.2">
      <c r="T37">
        <v>7500</v>
      </c>
      <c r="U37" t="s">
        <v>34</v>
      </c>
      <c r="V37" s="2">
        <v>17.749410430000001</v>
      </c>
      <c r="W37" s="3" t="s">
        <v>33</v>
      </c>
    </row>
    <row r="38" spans="20:23" x14ac:dyDescent="0.2">
      <c r="T38">
        <v>8750</v>
      </c>
      <c r="U38" t="s">
        <v>34</v>
      </c>
      <c r="V38" s="2">
        <v>18.416375080000002</v>
      </c>
      <c r="W38" s="3" t="s">
        <v>33</v>
      </c>
    </row>
    <row r="39" spans="20:23" x14ac:dyDescent="0.2">
      <c r="T39">
        <v>9500</v>
      </c>
      <c r="U39" t="s">
        <v>34</v>
      </c>
      <c r="V39" s="2">
        <v>18.531421659999999</v>
      </c>
      <c r="W39" s="3" t="s">
        <v>33</v>
      </c>
    </row>
    <row r="40" spans="20:23" x14ac:dyDescent="0.2">
      <c r="T40">
        <v>12500</v>
      </c>
      <c r="U40" t="s">
        <v>34</v>
      </c>
      <c r="V40" s="2">
        <v>18.97694955</v>
      </c>
      <c r="W40" s="3" t="s">
        <v>33</v>
      </c>
    </row>
    <row r="41" spans="20:23" x14ac:dyDescent="0.2">
      <c r="T41">
        <v>15000</v>
      </c>
      <c r="U41" t="s">
        <v>34</v>
      </c>
      <c r="V41" s="2">
        <v>19.3866236</v>
      </c>
      <c r="W41" s="3" t="s">
        <v>33</v>
      </c>
    </row>
    <row r="42" spans="20:23" x14ac:dyDescent="0.2">
      <c r="T42">
        <v>20000</v>
      </c>
      <c r="U42" t="s">
        <v>34</v>
      </c>
      <c r="V42" s="2">
        <v>19.3866236</v>
      </c>
      <c r="W42" s="3" t="s">
        <v>33</v>
      </c>
    </row>
    <row r="43" spans="20:23" x14ac:dyDescent="0.2">
      <c r="T43">
        <v>25000</v>
      </c>
      <c r="U43" t="s">
        <v>34</v>
      </c>
      <c r="V43" s="2">
        <v>19.59593228</v>
      </c>
      <c r="W43" s="3" t="s">
        <v>33</v>
      </c>
    </row>
    <row r="44" spans="20:23" x14ac:dyDescent="0.2">
      <c r="T44">
        <v>30000</v>
      </c>
      <c r="U44" t="s">
        <v>34</v>
      </c>
      <c r="V44" s="2">
        <v>19.698725069999998</v>
      </c>
      <c r="W44" s="3" t="s">
        <v>33</v>
      </c>
    </row>
    <row r="45" spans="20:23" x14ac:dyDescent="0.2">
      <c r="T45">
        <v>40000</v>
      </c>
      <c r="U45" t="s">
        <v>34</v>
      </c>
      <c r="V45" s="2">
        <v>19.895976130000001</v>
      </c>
      <c r="W45" s="3" t="s">
        <v>33</v>
      </c>
    </row>
  </sheetData>
  <hyperlinks>
    <hyperlink ref="W16" r:id="rId1" xr:uid="{EA8FEA19-125F-3145-9543-35B05A80FBBE}"/>
    <hyperlink ref="W17:W45" r:id="rId2" display="\\\hline" xr:uid="{C1E06BF2-2029-A04F-B934-14D1AE4E635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 pass differentiator</vt:lpstr>
      <vt:lpstr>High pass diff real</vt:lpstr>
      <vt:lpstr>Low pass intg real</vt:lpstr>
      <vt:lpstr>LCR series</vt:lpstr>
      <vt:lpstr>LCR 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Pershad</dc:creator>
  <cp:lastModifiedBy>Aditya Malhotra</cp:lastModifiedBy>
  <dcterms:created xsi:type="dcterms:W3CDTF">2023-09-07T07:15:15Z</dcterms:created>
  <dcterms:modified xsi:type="dcterms:W3CDTF">2023-09-13T11:20:21Z</dcterms:modified>
</cp:coreProperties>
</file>