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96" yWindow="96" windowWidth="22932" windowHeight="10032" activeTab="1"/>
  </bookViews>
  <sheets>
    <sheet name="country_wise_latest formated" sheetId="1" r:id="rId1"/>
    <sheet name="Sheet1" sheetId="2" r:id="rId2"/>
    <sheet name="PivotTables" sheetId="3" r:id="rId3"/>
  </sheets>
  <calcPr calcId="12451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T188" i="2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2"/>
  <c r="R2"/>
  <c r="P2"/>
  <c r="P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</calcChain>
</file>

<file path=xl/sharedStrings.xml><?xml version="1.0" encoding="utf-8"?>
<sst xmlns="http://schemas.openxmlformats.org/spreadsheetml/2006/main" count="828" uniqueCount="223">
  <si>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</si>
  <si>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</si>
  <si>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</si>
  <si>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</si>
  <si>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</si>
  <si>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</si>
  <si>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</si>
  <si>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</si>
  <si>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</si>
  <si>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</si>
  <si>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</si>
  <si>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</si>
  <si>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</si>
  <si>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</si>
  <si>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</si>
  <si>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</si>
  <si>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</si>
  <si>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</si>
  <si>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</si>
  <si>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</si>
  <si>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</si>
  <si>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</si>
  <si>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</si>
  <si>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</si>
  <si>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</si>
  <si>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</si>
  <si>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</si>
  <si>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</si>
  <si>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</si>
  <si>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</si>
  <si>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</si>
  <si>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</si>
  <si>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</si>
  <si>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</si>
  <si>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</si>
  <si>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</si>
  <si>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</si>
  <si>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</si>
  <si>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</si>
  <si>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</si>
  <si>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</si>
  <si>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</si>
  <si>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</si>
  <si>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</si>
  <si>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</si>
  <si>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</si>
  <si>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</si>
  <si>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</si>
  <si>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</si>
  <si>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</si>
  <si>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</si>
  <si>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</si>
  <si>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</si>
  <si>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</si>
  <si>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</si>
  <si>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</si>
  <si>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</si>
  <si>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</si>
  <si>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</si>
  <si>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</si>
  <si>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</si>
  <si>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</si>
  <si>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</si>
  <si>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</si>
  <si>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</si>
  <si>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</si>
  <si>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</si>
  <si>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</si>
  <si>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</si>
  <si>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</si>
  <si>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</si>
  <si>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</si>
  <si>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</si>
  <si>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</si>
  <si>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</si>
  <si>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</si>
  <si>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</si>
  <si>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</si>
  <si>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</si>
  <si>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</si>
  <si>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</si>
  <si>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</si>
  <si>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</si>
  <si>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</si>
  <si>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</si>
  <si>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</si>
  <si>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</si>
  <si>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</si>
  <si>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</si>
  <si>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</si>
  <si>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</si>
  <si>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</si>
  <si>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</si>
  <si>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</si>
  <si>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</si>
  <si>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</si>
  <si>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</si>
  <si>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</si>
  <si>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</si>
  <si>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</si>
  <si>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</si>
  <si>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</si>
  <si>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</si>
  <si>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</si>
  <si>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</si>
  <si>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</si>
  <si>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</si>
  <si>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</si>
  <si>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</si>
  <si>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</si>
  <si>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</si>
  <si>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</si>
  <si>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</si>
  <si>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</si>
  <si>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</si>
  <si>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</si>
  <si>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</si>
  <si>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</si>
  <si>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</si>
  <si>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</si>
  <si>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</si>
  <si>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</si>
  <si>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</si>
  <si>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</si>
  <si>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</si>
  <si>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</si>
  <si>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</si>
  <si>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</si>
  <si>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</si>
  <si>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</si>
  <si>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</si>
  <si>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</si>
  <si>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</si>
  <si>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</si>
  <si>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</si>
  <si>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</si>
  <si>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</si>
  <si>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</si>
  <si>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</si>
  <si>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</si>
  <si>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</si>
  <si>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</si>
  <si>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</si>
  <si>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</si>
  <si>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</si>
  <si>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</si>
  <si>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</si>
  <si>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</si>
  <si>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</si>
  <si>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</si>
  <si>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</si>
  <si>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</si>
  <si>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</si>
  <si>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</si>
  <si>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</si>
  <si>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</si>
  <si>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</si>
  <si>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</si>
  <si>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</si>
  <si>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</si>
  <si>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</si>
  <si>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</si>
  <si>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</si>
  <si>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</si>
  <si>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</si>
  <si>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</si>
  <si>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</si>
  <si>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</si>
  <si>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</si>
  <si>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</si>
  <si>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</si>
  <si>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</si>
  <si>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</si>
  <si>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</si>
  <si>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</si>
  <si>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</si>
  <si>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</si>
  <si>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</si>
  <si>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</si>
  <si>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</si>
  <si>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</si>
  <si>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</si>
  <si>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</si>
  <si>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</si>
  <si>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</si>
  <si>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</si>
  <si>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</si>
  <si>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</si>
  <si>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</si>
  <si>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</si>
  <si>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</si>
  <si>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</si>
  <si>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</si>
  <si>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</si>
  <si>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</si>
  <si>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</si>
  <si>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</si>
  <si>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</si>
  <si>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</si>
  <si>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</si>
  <si>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</si>
  <si>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</si>
  <si>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</si>
  <si>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</si>
  <si>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</si>
  <si>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</si>
  <si>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</si>
  <si>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</si>
  <si>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</si>
  <si>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Fatality Rate</t>
  </si>
  <si>
    <t>Reccovery Rate</t>
  </si>
  <si>
    <t>Corelation</t>
  </si>
  <si>
    <t>Sum of Confirmed</t>
  </si>
  <si>
    <t>Row Labels</t>
  </si>
  <si>
    <t>Grand Total</t>
  </si>
  <si>
    <t>Sum of Fatality Rate</t>
  </si>
  <si>
    <t>Sum of Reccovery Rate</t>
  </si>
  <si>
    <t>Values</t>
  </si>
  <si>
    <t>Sum of Deaths</t>
  </si>
  <si>
    <t>Sum of Recovered</t>
  </si>
  <si>
    <t>Death Rate</t>
  </si>
  <si>
    <t>Sum of Death Rate</t>
  </si>
  <si>
    <t>confirmed rate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</si>
</sst>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" refreshedDate="45777.399175347222" createdVersion="3" refreshedVersion="3" minRefreshableVersion="3" recordCount="187">
  <cacheSource type="worksheet">
    <worksheetSource ref="A1:R188" sheet="Sheet1"/>
  </cacheSource>
  <cacheFields count="18">
    <cacheField name="Country/Region" numFmtId="0">
      <sharedItems count="187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ia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rocco"/>
        <s v="Mozambique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*"/>
        <s v="Tajikistan"/>
        <s v="Tanzania"/>
        <s v="Thailand"/>
        <s v="Timor-Leste"/>
        <s v="Togo"/>
        <s v="Trinidad and Tobago"/>
        <s v="Tunisia"/>
        <s v="Turkey"/>
        <s v="US"/>
        <s v="Uganda"/>
        <s v="Ukraine"/>
        <s v="United Arab Emirates"/>
        <s v="United Kingdom"/>
        <s v="Uruguay"/>
        <s v="Uzbekistan"/>
        <s v="Venezuela"/>
        <s v="Vietnam"/>
        <s v="West Bank and Gaza"/>
        <s v="Western Sahara"/>
        <s v="Yemen"/>
        <s v="Zambia"/>
        <s v="Zimbabwe"/>
      </sharedItems>
    </cacheField>
    <cacheField name="Confirmed" numFmtId="0">
      <sharedItems containsSemiMixedTypes="0" containsString="0" containsNumber="1" containsInteger="1" minValue="10" maxValue="4290259"/>
    </cacheField>
    <cacheField name="Deaths" numFmtId="0">
      <sharedItems containsSemiMixedTypes="0" containsString="0" containsNumber="1" containsInteger="1" minValue="0" maxValue="148011"/>
    </cacheField>
    <cacheField name="Recovered" numFmtId="0">
      <sharedItems containsSemiMixedTypes="0" containsString="0" containsNumber="1" containsInteger="1" minValue="0" maxValue="1846641"/>
    </cacheField>
    <cacheField name="Active" numFmtId="0">
      <sharedItems containsSemiMixedTypes="0" containsString="0" containsNumber="1" containsInteger="1" minValue="0" maxValue="2816444"/>
    </cacheField>
    <cacheField name="New cases" numFmtId="0">
      <sharedItems containsSemiMixedTypes="0" containsString="0" containsNumber="1" containsInteger="1" minValue="0" maxValue="56336"/>
    </cacheField>
    <cacheField name="New deaths" numFmtId="0">
      <sharedItems containsSemiMixedTypes="0" containsString="0" containsNumber="1" containsInteger="1" minValue="0" maxValue="1076"/>
    </cacheField>
    <cacheField name="New recovered" numFmtId="0">
      <sharedItems containsSemiMixedTypes="0" containsString="0" containsNumber="1" containsInteger="1" minValue="0" maxValue="33728"/>
    </cacheField>
    <cacheField name="Deaths / 100 Cases" numFmtId="0">
      <sharedItems containsSemiMixedTypes="0" containsString="0" containsNumber="1" minValue="0" maxValue="28.56"/>
    </cacheField>
    <cacheField name="Recovered / 100 Cases" numFmtId="0">
      <sharedItems containsSemiMixedTypes="0" containsString="0" containsNumber="1" minValue="0" maxValue="100"/>
    </cacheField>
    <cacheField name="Deaths / 100 Recovered" numFmtId="0">
      <sharedItems containsMixedTypes="1" containsNumber="1" minValue="0" maxValue="3259.26"/>
    </cacheField>
    <cacheField name="Confirmed last week" numFmtId="0">
      <sharedItems containsSemiMixedTypes="0" containsString="0" containsNumber="1" containsInteger="1" minValue="10" maxValue="3834677"/>
    </cacheField>
    <cacheField name="1 week change" numFmtId="0">
      <sharedItems containsSemiMixedTypes="0" containsString="0" containsNumber="1" containsInteger="1" minValue="-47" maxValue="455582"/>
    </cacheField>
    <cacheField name="1 week % increase" numFmtId="0">
      <sharedItems containsSemiMixedTypes="0" containsString="0" containsNumber="1" minValue="-3.84" maxValue="226.32"/>
    </cacheField>
    <cacheField name="WHO Region" numFmtId="0">
      <sharedItems/>
    </cacheField>
    <cacheField name="Fatality Rate" numFmtId="0">
      <sharedItems containsSemiMixedTypes="0" containsString="0" containsNumber="1" minValue="0" maxValue="0.28562980484920164"/>
    </cacheField>
    <cacheField name="Reccovery Rate" numFmtId="0">
      <sharedItems containsSemiMixedTypes="0" containsString="0" containsNumber="1" minValue="0" maxValue="1"/>
    </cacheField>
    <cacheField name="Corelation" numFmtId="0">
      <sharedItems containsString="0" containsBlank="1" containsNumber="1" minValue="0.92701827022571748" maxValue="0.92701827022571748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ity" refreshedDate="45777.409120254626" createdVersion="3" refreshedVersion="3" minRefreshableVersion="3" recordCount="187">
  <cacheSource type="worksheet">
    <worksheetSource ref="A1:S188" sheet="Sheet1"/>
  </cacheSource>
  <cacheFields count="19">
    <cacheField name="Country/Region" numFmtId="0">
      <sharedItems count="187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ia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rocco"/>
        <s v="Mozambique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*"/>
        <s v="Tajikistan"/>
        <s v="Tanzania"/>
        <s v="Thailand"/>
        <s v="Timor-Leste"/>
        <s v="Togo"/>
        <s v="Trinidad and Tobago"/>
        <s v="Tunisia"/>
        <s v="Turkey"/>
        <s v="US"/>
        <s v="Uganda"/>
        <s v="Ukraine"/>
        <s v="United Arab Emirates"/>
        <s v="United Kingdom"/>
        <s v="Uruguay"/>
        <s v="Uzbekistan"/>
        <s v="Venezuela"/>
        <s v="Vietnam"/>
        <s v="West Bank and Gaza"/>
        <s v="Western Sahara"/>
        <s v="Yemen"/>
        <s v="Zambia"/>
        <s v="Zimbabwe"/>
      </sharedItems>
    </cacheField>
    <cacheField name="Confirmed" numFmtId="0">
      <sharedItems containsSemiMixedTypes="0" containsString="0" containsNumber="1" containsInteger="1" minValue="10" maxValue="4290259"/>
    </cacheField>
    <cacheField name="Deaths" numFmtId="0">
      <sharedItems containsSemiMixedTypes="0" containsString="0" containsNumber="1" containsInteger="1" minValue="0" maxValue="148011"/>
    </cacheField>
    <cacheField name="Recovered" numFmtId="0">
      <sharedItems containsSemiMixedTypes="0" containsString="0" containsNumber="1" containsInteger="1" minValue="0" maxValue="1846641"/>
    </cacheField>
    <cacheField name="Active" numFmtId="0">
      <sharedItems containsSemiMixedTypes="0" containsString="0" containsNumber="1" containsInteger="1" minValue="0" maxValue="2816444"/>
    </cacheField>
    <cacheField name="New cases" numFmtId="0">
      <sharedItems containsSemiMixedTypes="0" containsString="0" containsNumber="1" containsInteger="1" minValue="0" maxValue="56336"/>
    </cacheField>
    <cacheField name="New deaths" numFmtId="0">
      <sharedItems containsSemiMixedTypes="0" containsString="0" containsNumber="1" containsInteger="1" minValue="0" maxValue="1076"/>
    </cacheField>
    <cacheField name="New recovered" numFmtId="0">
      <sharedItems containsSemiMixedTypes="0" containsString="0" containsNumber="1" containsInteger="1" minValue="0" maxValue="33728"/>
    </cacheField>
    <cacheField name="Deaths / 100 Cases" numFmtId="0">
      <sharedItems containsSemiMixedTypes="0" containsString="0" containsNumber="1" minValue="0" maxValue="28.56"/>
    </cacheField>
    <cacheField name="Recovered / 100 Cases" numFmtId="0">
      <sharedItems containsSemiMixedTypes="0" containsString="0" containsNumber="1" minValue="0" maxValue="100"/>
    </cacheField>
    <cacheField name="Deaths / 100 Recovered" numFmtId="0">
      <sharedItems containsMixedTypes="1" containsNumber="1" minValue="0" maxValue="3259.26"/>
    </cacheField>
    <cacheField name="Confirmed last week" numFmtId="0">
      <sharedItems containsSemiMixedTypes="0" containsString="0" containsNumber="1" containsInteger="1" minValue="10" maxValue="3834677"/>
    </cacheField>
    <cacheField name="1 week change" numFmtId="0">
      <sharedItems containsSemiMixedTypes="0" containsString="0" containsNumber="1" containsInteger="1" minValue="-47" maxValue="455582"/>
    </cacheField>
    <cacheField name="1 week % increase" numFmtId="0">
      <sharedItems containsSemiMixedTypes="0" containsString="0" containsNumber="1" minValue="-3.84" maxValue="226.32"/>
    </cacheField>
    <cacheField name="WHO Region" numFmtId="0">
      <sharedItems/>
    </cacheField>
    <cacheField name="Fatality Rate" numFmtId="0">
      <sharedItems containsSemiMixedTypes="0" containsString="0" containsNumber="1" minValue="0" maxValue="0.28562980484920164"/>
    </cacheField>
    <cacheField name="Reccovery Rate" numFmtId="0">
      <sharedItems containsSemiMixedTypes="0" containsString="0" containsNumber="1" minValue="0" maxValue="1"/>
    </cacheField>
    <cacheField name="Corelation" numFmtId="0">
      <sharedItems containsString="0" containsBlank="1" containsNumber="1" minValue="0.92701827022571748" maxValue="0.92701827022571748"/>
    </cacheField>
    <cacheField name="Death Rate" numFmtId="0">
      <sharedItems containsSemiMixedTypes="0" containsString="0" containsNumber="1" minValue="0" maxValue="28.56298048492016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n v="36263"/>
    <n v="1269"/>
    <n v="25198"/>
    <n v="9796"/>
    <n v="106"/>
    <n v="10"/>
    <n v="18"/>
    <n v="3.5"/>
    <n v="69.489999999999995"/>
    <n v="5.04"/>
    <n v="35526"/>
    <n v="737"/>
    <n v="2.0699999999999998"/>
    <s v="Eastern Mediterranean"/>
    <n v="3.4994346854920991E-2"/>
    <n v="0.69486804732096075"/>
    <n v="0.92701827022571748"/>
  </r>
  <r>
    <x v="1"/>
    <n v="4880"/>
    <n v="144"/>
    <n v="2745"/>
    <n v="1991"/>
    <n v="117"/>
    <n v="6"/>
    <n v="63"/>
    <n v="2.95"/>
    <n v="56.25"/>
    <n v="5.25"/>
    <n v="4171"/>
    <n v="709"/>
    <n v="17"/>
    <s v="Europe"/>
    <n v="2.9508196721311476E-2"/>
    <n v="0.5625"/>
    <m/>
  </r>
  <r>
    <x v="2"/>
    <n v="27973"/>
    <n v="1163"/>
    <n v="18837"/>
    <n v="7973"/>
    <n v="616"/>
    <n v="8"/>
    <n v="749"/>
    <n v="4.16"/>
    <n v="67.34"/>
    <n v="6.17"/>
    <n v="23691"/>
    <n v="4282"/>
    <n v="18.07"/>
    <s v="Africa"/>
    <n v="4.1575805240767885E-2"/>
    <n v="0.67339934937260926"/>
    <m/>
  </r>
  <r>
    <x v="3"/>
    <n v="907"/>
    <n v="52"/>
    <n v="803"/>
    <n v="52"/>
    <n v="10"/>
    <n v="0"/>
    <n v="0"/>
    <n v="5.73"/>
    <n v="88.53"/>
    <n v="6.48"/>
    <n v="884"/>
    <n v="23"/>
    <n v="2.6"/>
    <s v="Europe"/>
    <n v="5.7331863285556783E-2"/>
    <n v="0.88533627342888643"/>
    <m/>
  </r>
  <r>
    <x v="4"/>
    <n v="950"/>
    <n v="41"/>
    <n v="242"/>
    <n v="667"/>
    <n v="18"/>
    <n v="1"/>
    <n v="0"/>
    <n v="4.32"/>
    <n v="25.47"/>
    <n v="16.940000000000001"/>
    <n v="749"/>
    <n v="201"/>
    <n v="26.84"/>
    <s v="Africa"/>
    <n v="4.3157894736842103E-2"/>
    <n v="0.25473684210526315"/>
    <m/>
  </r>
  <r>
    <x v="5"/>
    <n v="86"/>
    <n v="3"/>
    <n v="65"/>
    <n v="18"/>
    <n v="4"/>
    <n v="0"/>
    <n v="5"/>
    <n v="3.49"/>
    <n v="75.58"/>
    <n v="4.62"/>
    <n v="76"/>
    <n v="10"/>
    <n v="13.16"/>
    <s v="Americas"/>
    <n v="3.4883720930232558E-2"/>
    <n v="0.7558139534883721"/>
    <m/>
  </r>
  <r>
    <x v="6"/>
    <n v="167416"/>
    <n v="3059"/>
    <n v="72575"/>
    <n v="91782"/>
    <n v="4890"/>
    <n v="120"/>
    <n v="2057"/>
    <n v="1.83"/>
    <n v="43.35"/>
    <n v="4.21"/>
    <n v="130774"/>
    <n v="36642"/>
    <n v="28.02"/>
    <s v="Americas"/>
    <n v="1.8271849763463469E-2"/>
    <n v="0.43350097959573758"/>
    <m/>
  </r>
  <r>
    <x v="7"/>
    <n v="37390"/>
    <n v="711"/>
    <n v="26665"/>
    <n v="10014"/>
    <n v="73"/>
    <n v="6"/>
    <n v="187"/>
    <n v="1.9"/>
    <n v="71.319999999999993"/>
    <n v="2.67"/>
    <n v="34981"/>
    <n v="2409"/>
    <n v="6.89"/>
    <s v="Europe"/>
    <n v="1.901577962021931E-2"/>
    <n v="0.71315859855576358"/>
    <m/>
  </r>
  <r>
    <x v="8"/>
    <n v="15303"/>
    <n v="167"/>
    <n v="9311"/>
    <n v="5825"/>
    <n v="368"/>
    <n v="6"/>
    <n v="137"/>
    <n v="1.0900000000000001"/>
    <n v="60.84"/>
    <n v="1.79"/>
    <n v="12428"/>
    <n v="2875"/>
    <n v="23.13"/>
    <s v="Western Pacific"/>
    <n v="1.0912892896817617E-2"/>
    <n v="0.60844278899562176"/>
    <m/>
  </r>
  <r>
    <x v="9"/>
    <n v="20558"/>
    <n v="713"/>
    <n v="18246"/>
    <n v="1599"/>
    <n v="86"/>
    <n v="1"/>
    <n v="37"/>
    <n v="3.47"/>
    <n v="88.75"/>
    <n v="3.91"/>
    <n v="19743"/>
    <n v="815"/>
    <n v="4.13"/>
    <s v="Europe"/>
    <n v="3.4682362097480303E-2"/>
    <n v="0.88753769821967121"/>
    <m/>
  </r>
  <r>
    <x v="10"/>
    <n v="30446"/>
    <n v="423"/>
    <n v="23242"/>
    <n v="6781"/>
    <n v="396"/>
    <n v="6"/>
    <n v="558"/>
    <n v="1.39"/>
    <n v="76.34"/>
    <n v="1.82"/>
    <n v="27890"/>
    <n v="2556"/>
    <n v="9.16"/>
    <s v="Europe"/>
    <n v="1.389345069959929E-2"/>
    <n v="0.76338435262431847"/>
    <m/>
  </r>
  <r>
    <x v="11"/>
    <n v="382"/>
    <n v="11"/>
    <n v="91"/>
    <n v="280"/>
    <n v="40"/>
    <n v="0"/>
    <n v="0"/>
    <n v="2.88"/>
    <n v="23.82"/>
    <n v="12.09"/>
    <n v="174"/>
    <n v="208"/>
    <n v="119.54"/>
    <s v="Americas"/>
    <n v="2.8795811518324606E-2"/>
    <n v="0.23821989528795812"/>
    <m/>
  </r>
  <r>
    <x v="12"/>
    <n v="39482"/>
    <n v="141"/>
    <n v="36110"/>
    <n v="3231"/>
    <n v="351"/>
    <n v="1"/>
    <n v="421"/>
    <n v="0.36"/>
    <n v="91.46"/>
    <n v="0.39"/>
    <n v="36936"/>
    <n v="2546"/>
    <n v="6.89"/>
    <s v="Eastern Mediterranean"/>
    <n v="3.5712476571602247E-3"/>
    <n v="0.91459399219897675"/>
    <m/>
  </r>
  <r>
    <x v="13"/>
    <n v="226225"/>
    <n v="2965"/>
    <n v="125683"/>
    <n v="97577"/>
    <n v="2772"/>
    <n v="37"/>
    <n v="1801"/>
    <n v="1.31"/>
    <n v="55.56"/>
    <n v="2.36"/>
    <n v="207453"/>
    <n v="18772"/>
    <n v="9.0500000000000007"/>
    <s v="South-East Asia"/>
    <n v="1.3106420598961211E-2"/>
    <n v="0.55556636092385903"/>
    <m/>
  </r>
  <r>
    <x v="14"/>
    <n v="110"/>
    <n v="7"/>
    <n v="94"/>
    <n v="9"/>
    <n v="0"/>
    <n v="0"/>
    <n v="0"/>
    <n v="6.36"/>
    <n v="85.45"/>
    <n v="7.45"/>
    <n v="106"/>
    <n v="4"/>
    <n v="3.77"/>
    <s v="Americas"/>
    <n v="6.363636363636363E-2"/>
    <n v="0.8545454545454545"/>
    <m/>
  </r>
  <r>
    <x v="15"/>
    <n v="67251"/>
    <n v="538"/>
    <n v="60492"/>
    <n v="6221"/>
    <n v="119"/>
    <n v="4"/>
    <n v="67"/>
    <n v="0.8"/>
    <n v="89.95"/>
    <n v="0.89"/>
    <n v="66213"/>
    <n v="1038"/>
    <n v="1.57"/>
    <s v="Europe"/>
    <n v="7.9998810426610764E-3"/>
    <n v="0.89949591827630815"/>
    <m/>
  </r>
  <r>
    <x v="16"/>
    <n v="66428"/>
    <n v="9822"/>
    <n v="17452"/>
    <n v="39154"/>
    <n v="402"/>
    <n v="1"/>
    <n v="14"/>
    <n v="14.79"/>
    <n v="26.27"/>
    <n v="56.28"/>
    <n v="64094"/>
    <n v="2334"/>
    <n v="3.64"/>
    <s v="Europe"/>
    <n v="0.14785933642439936"/>
    <n v="0.26272053953152286"/>
    <m/>
  </r>
  <r>
    <x v="17"/>
    <n v="48"/>
    <n v="2"/>
    <n v="26"/>
    <n v="20"/>
    <n v="0"/>
    <n v="0"/>
    <n v="0"/>
    <n v="4.17"/>
    <n v="54.17"/>
    <n v="7.69"/>
    <n v="40"/>
    <n v="8"/>
    <n v="20"/>
    <s v="Americas"/>
    <n v="4.1666666666666664E-2"/>
    <n v="0.54166666666666663"/>
    <m/>
  </r>
  <r>
    <x v="18"/>
    <n v="1770"/>
    <n v="35"/>
    <n v="1036"/>
    <n v="699"/>
    <n v="0"/>
    <n v="0"/>
    <n v="0"/>
    <n v="1.98"/>
    <n v="58.53"/>
    <n v="3.38"/>
    <n v="1602"/>
    <n v="168"/>
    <n v="10.49"/>
    <s v="Africa"/>
    <n v="1.977401129943503E-2"/>
    <n v="0.58531073446327686"/>
    <m/>
  </r>
  <r>
    <x v="19"/>
    <n v="99"/>
    <n v="0"/>
    <n v="86"/>
    <n v="13"/>
    <n v="4"/>
    <n v="0"/>
    <n v="1"/>
    <n v="0"/>
    <n v="86.87"/>
    <n v="0"/>
    <n v="90"/>
    <n v="9"/>
    <n v="10"/>
    <s v="South-East Asia"/>
    <n v="0"/>
    <n v="0.86868686868686873"/>
    <m/>
  </r>
  <r>
    <x v="20"/>
    <n v="71181"/>
    <n v="2647"/>
    <n v="21478"/>
    <n v="47056"/>
    <n v="1752"/>
    <n v="64"/>
    <n v="309"/>
    <n v="3.72"/>
    <n v="30.17"/>
    <n v="12.32"/>
    <n v="60991"/>
    <n v="10190"/>
    <n v="16.71"/>
    <s v="Americas"/>
    <n v="3.7186889759907839E-2"/>
    <n v="0.30173782329554233"/>
    <m/>
  </r>
  <r>
    <x v="21"/>
    <n v="10498"/>
    <n v="294"/>
    <n v="4930"/>
    <n v="5274"/>
    <n v="731"/>
    <n v="14"/>
    <n v="375"/>
    <n v="2.8"/>
    <n v="46.96"/>
    <n v="5.96"/>
    <n v="8479"/>
    <n v="2019"/>
    <n v="23.81"/>
    <s v="Europe"/>
    <n v="2.8005334349399887E-2"/>
    <n v="0.46961325966850831"/>
    <m/>
  </r>
  <r>
    <x v="22"/>
    <n v="739"/>
    <n v="2"/>
    <n v="63"/>
    <n v="674"/>
    <n v="53"/>
    <n v="1"/>
    <n v="11"/>
    <n v="0.27"/>
    <n v="8.5299999999999994"/>
    <n v="3.17"/>
    <n v="522"/>
    <n v="217"/>
    <n v="41.57"/>
    <s v="Africa"/>
    <n v="2.7063599458728013E-3"/>
    <n v="8.5250338294993233E-2"/>
    <m/>
  </r>
  <r>
    <x v="23"/>
    <n v="2442375"/>
    <n v="87618"/>
    <n v="1846641"/>
    <n v="508116"/>
    <n v="23284"/>
    <n v="614"/>
    <n v="33728"/>
    <n v="3.59"/>
    <n v="75.61"/>
    <n v="4.74"/>
    <n v="2118646"/>
    <n v="323729"/>
    <n v="15.28"/>
    <s v="Americas"/>
    <n v="3.5874097957930291E-2"/>
    <n v="0.75608413941348074"/>
    <m/>
  </r>
  <r>
    <x v="24"/>
    <n v="141"/>
    <n v="3"/>
    <n v="138"/>
    <n v="0"/>
    <n v="0"/>
    <n v="0"/>
    <n v="0"/>
    <n v="2.13"/>
    <n v="97.87"/>
    <n v="2.17"/>
    <n v="141"/>
    <n v="0"/>
    <n v="0"/>
    <s v="Western Pacific"/>
    <n v="2.1276595744680851E-2"/>
    <n v="0.97872340425531912"/>
    <m/>
  </r>
  <r>
    <x v="25"/>
    <n v="10621"/>
    <n v="347"/>
    <n v="5585"/>
    <n v="4689"/>
    <n v="194"/>
    <n v="7"/>
    <n v="230"/>
    <n v="3.27"/>
    <n v="52.58"/>
    <n v="6.21"/>
    <n v="8929"/>
    <n v="1692"/>
    <n v="18.95"/>
    <s v="Europe"/>
    <n v="3.2671123246398641E-2"/>
    <n v="0.52584502400903865"/>
    <m/>
  </r>
  <r>
    <x v="26"/>
    <n v="1100"/>
    <n v="53"/>
    <n v="926"/>
    <n v="121"/>
    <n v="14"/>
    <n v="0"/>
    <n v="6"/>
    <n v="4.82"/>
    <n v="84.18"/>
    <n v="5.72"/>
    <n v="1065"/>
    <n v="35"/>
    <n v="3.29"/>
    <s v="Africa"/>
    <n v="4.818181818181818E-2"/>
    <n v="0.8418181818181818"/>
    <m/>
  </r>
  <r>
    <x v="27"/>
    <n v="350"/>
    <n v="6"/>
    <n v="292"/>
    <n v="52"/>
    <n v="0"/>
    <n v="0"/>
    <n v="2"/>
    <n v="1.71"/>
    <n v="83.43"/>
    <n v="2.0499999999999998"/>
    <n v="341"/>
    <n v="9"/>
    <n v="2.64"/>
    <s v="South-East Asia"/>
    <n v="1.7142857142857144E-2"/>
    <n v="0.8342857142857143"/>
    <m/>
  </r>
  <r>
    <x v="28"/>
    <n v="378"/>
    <n v="1"/>
    <n v="301"/>
    <n v="76"/>
    <n v="17"/>
    <n v="0"/>
    <n v="22"/>
    <n v="0.26"/>
    <n v="79.63"/>
    <n v="0.33"/>
    <n v="322"/>
    <n v="56"/>
    <n v="17.39"/>
    <s v="Africa"/>
    <n v="2.6455026455026454E-3"/>
    <n v="0.79629629629629628"/>
    <m/>
  </r>
  <r>
    <x v="29"/>
    <n v="2328"/>
    <n v="22"/>
    <n v="1550"/>
    <n v="756"/>
    <n v="21"/>
    <n v="0"/>
    <n v="103"/>
    <n v="0.95"/>
    <n v="66.58"/>
    <n v="1.42"/>
    <n v="2071"/>
    <n v="257"/>
    <n v="12.41"/>
    <s v="Africa"/>
    <n v="9.4501718213058413E-3"/>
    <n v="0.66580756013745701"/>
    <m/>
  </r>
  <r>
    <x v="30"/>
    <n v="226"/>
    <n v="0"/>
    <n v="147"/>
    <n v="79"/>
    <n v="1"/>
    <n v="0"/>
    <n v="4"/>
    <n v="0"/>
    <n v="65.040000000000006"/>
    <n v="0"/>
    <n v="171"/>
    <n v="55"/>
    <n v="32.159999999999997"/>
    <s v="Western Pacific"/>
    <n v="0"/>
    <n v="0.65044247787610621"/>
    <m/>
  </r>
  <r>
    <x v="31"/>
    <n v="17110"/>
    <n v="391"/>
    <n v="14539"/>
    <n v="2180"/>
    <n v="402"/>
    <n v="6"/>
    <n v="0"/>
    <n v="2.29"/>
    <n v="84.97"/>
    <n v="2.69"/>
    <n v="16157"/>
    <n v="953"/>
    <n v="5.9"/>
    <s v="Africa"/>
    <n v="2.2852133255406196E-2"/>
    <n v="0.84973699590882523"/>
    <m/>
  </r>
  <r>
    <x v="32"/>
    <n v="116458"/>
    <n v="8944"/>
    <n v="0"/>
    <n v="107514"/>
    <n v="682"/>
    <n v="11"/>
    <n v="0"/>
    <n v="7.68"/>
    <n v="0"/>
    <s v="inf"/>
    <n v="112925"/>
    <n v="3533"/>
    <n v="3.13"/>
    <s v="Americas"/>
    <n v="7.6800219821738305E-2"/>
    <n v="0"/>
    <m/>
  </r>
  <r>
    <x v="33"/>
    <n v="4599"/>
    <n v="59"/>
    <n v="1546"/>
    <n v="2994"/>
    <n v="0"/>
    <n v="0"/>
    <n v="0"/>
    <n v="1.28"/>
    <n v="33.619999999999997"/>
    <n v="3.82"/>
    <n v="4548"/>
    <n v="51"/>
    <n v="1.1200000000000001"/>
    <s v="Africa"/>
    <n v="1.2828875842574472E-2"/>
    <n v="0.33616003479017176"/>
    <m/>
  </r>
  <r>
    <x v="34"/>
    <n v="922"/>
    <n v="75"/>
    <n v="810"/>
    <n v="37"/>
    <n v="7"/>
    <n v="0"/>
    <n v="0"/>
    <n v="8.1300000000000008"/>
    <n v="87.85"/>
    <n v="9.26"/>
    <n v="889"/>
    <n v="33"/>
    <n v="3.71"/>
    <s v="Africa"/>
    <n v="8.1344902386117135E-2"/>
    <n v="0.87852494577006512"/>
    <m/>
  </r>
  <r>
    <x v="35"/>
    <n v="347923"/>
    <n v="9187"/>
    <n v="319954"/>
    <n v="18782"/>
    <n v="2133"/>
    <n v="75"/>
    <n v="1859"/>
    <n v="2.64"/>
    <n v="91.96"/>
    <n v="2.87"/>
    <n v="333029"/>
    <n v="14894"/>
    <n v="4.47"/>
    <s v="Americas"/>
    <n v="2.6405267832250241E-2"/>
    <n v="0.91961152323933748"/>
    <m/>
  </r>
  <r>
    <x v="36"/>
    <n v="86783"/>
    <n v="4656"/>
    <n v="78869"/>
    <n v="3258"/>
    <n v="213"/>
    <n v="4"/>
    <n v="7"/>
    <n v="5.37"/>
    <n v="90.88"/>
    <n v="5.9"/>
    <n v="85622"/>
    <n v="1161"/>
    <n v="1.36"/>
    <s v="Western Pacific"/>
    <n v="5.365106069161011E-2"/>
    <n v="0.90880702441722461"/>
    <m/>
  </r>
  <r>
    <x v="37"/>
    <n v="257101"/>
    <n v="8777"/>
    <n v="131161"/>
    <n v="117163"/>
    <n v="16306"/>
    <n v="508"/>
    <n v="11494"/>
    <n v="3.41"/>
    <n v="51.02"/>
    <n v="6.69"/>
    <n v="204005"/>
    <n v="53096"/>
    <n v="26.03"/>
    <s v="Americas"/>
    <n v="3.4138334740043796E-2"/>
    <n v="0.51015359722443709"/>
    <m/>
  </r>
  <r>
    <x v="38"/>
    <n v="354"/>
    <n v="7"/>
    <n v="328"/>
    <n v="19"/>
    <n v="0"/>
    <n v="0"/>
    <n v="0"/>
    <n v="1.98"/>
    <n v="92.66"/>
    <n v="2.13"/>
    <n v="334"/>
    <n v="20"/>
    <n v="5.99"/>
    <s v="Africa"/>
    <n v="1.977401129943503E-2"/>
    <n v="0.92655367231638419"/>
    <m/>
  </r>
  <r>
    <x v="39"/>
    <n v="3200"/>
    <n v="54"/>
    <n v="829"/>
    <n v="2317"/>
    <n v="162"/>
    <n v="3"/>
    <n v="73"/>
    <n v="1.69"/>
    <n v="25.91"/>
    <n v="6.51"/>
    <n v="2851"/>
    <n v="349"/>
    <n v="12.24"/>
    <s v="Africa"/>
    <n v="1.6875000000000001E-2"/>
    <n v="0.25906249999999997"/>
    <m/>
  </r>
  <r>
    <x v="40"/>
    <n v="8844"/>
    <n v="208"/>
    <n v="5700"/>
    <n v="2936"/>
    <n v="13"/>
    <n v="4"/>
    <n v="190"/>
    <n v="2.35"/>
    <n v="64.45"/>
    <n v="3.65"/>
    <n v="8443"/>
    <n v="401"/>
    <n v="4.75"/>
    <s v="Africa"/>
    <n v="2.3518769787426504E-2"/>
    <n v="0.64450474898236088"/>
    <m/>
  </r>
  <r>
    <x v="41"/>
    <n v="15841"/>
    <n v="115"/>
    <n v="3824"/>
    <n v="11902"/>
    <n v="612"/>
    <n v="11"/>
    <n v="88"/>
    <n v="0.73"/>
    <n v="24.14"/>
    <n v="3.01"/>
    <n v="11534"/>
    <n v="4307"/>
    <n v="37.340000000000003"/>
    <s v="Americas"/>
    <n v="7.2596426993245377E-3"/>
    <n v="0.24139890158449592"/>
    <m/>
  </r>
  <r>
    <x v="42"/>
    <n v="15655"/>
    <n v="96"/>
    <n v="10361"/>
    <n v="5198"/>
    <n v="59"/>
    <n v="0"/>
    <n v="183"/>
    <n v="0.61"/>
    <n v="66.180000000000007"/>
    <n v="0.93"/>
    <n v="14312"/>
    <n v="1343"/>
    <n v="9.3800000000000008"/>
    <s v="Africa"/>
    <n v="6.1322261258383902E-3"/>
    <n v="0.66183328010220377"/>
    <m/>
  </r>
  <r>
    <x v="43"/>
    <n v="4881"/>
    <n v="139"/>
    <n v="3936"/>
    <n v="806"/>
    <n v="24"/>
    <n v="3"/>
    <n v="70"/>
    <n v="2.85"/>
    <n v="80.64"/>
    <n v="3.53"/>
    <n v="4370"/>
    <n v="511"/>
    <n v="11.69"/>
    <s v="Europe"/>
    <n v="2.8477770948576113E-2"/>
    <n v="0.80639213275968036"/>
    <m/>
  </r>
  <r>
    <x v="44"/>
    <n v="2532"/>
    <n v="87"/>
    <n v="2351"/>
    <n v="94"/>
    <n v="37"/>
    <n v="0"/>
    <n v="2"/>
    <n v="3.44"/>
    <n v="92.85"/>
    <n v="3.7"/>
    <n v="2446"/>
    <n v="86"/>
    <n v="3.52"/>
    <s v="Americas"/>
    <n v="3.4360189573459717E-2"/>
    <n v="0.92851500789889418"/>
    <m/>
  </r>
  <r>
    <x v="45"/>
    <n v="1060"/>
    <n v="19"/>
    <n v="852"/>
    <n v="189"/>
    <n v="3"/>
    <n v="0"/>
    <n v="0"/>
    <n v="1.79"/>
    <n v="80.38"/>
    <n v="2.23"/>
    <n v="1038"/>
    <n v="22"/>
    <n v="2.12"/>
    <s v="Europe"/>
    <n v="1.7924528301886792E-2"/>
    <n v="0.80377358490566042"/>
    <m/>
  </r>
  <r>
    <x v="46"/>
    <n v="15516"/>
    <n v="373"/>
    <n v="11428"/>
    <n v="3715"/>
    <n v="192"/>
    <n v="2"/>
    <n v="0"/>
    <n v="2.4"/>
    <n v="73.650000000000006"/>
    <n v="3.26"/>
    <n v="14098"/>
    <n v="1418"/>
    <n v="10.06"/>
    <s v="Europe"/>
    <n v="2.4039700953854087E-2"/>
    <n v="0.7365300335137922"/>
    <m/>
  </r>
  <r>
    <x v="47"/>
    <n v="13761"/>
    <n v="613"/>
    <n v="12605"/>
    <n v="543"/>
    <n v="109"/>
    <n v="0"/>
    <n v="77"/>
    <n v="4.45"/>
    <n v="91.6"/>
    <n v="4.8600000000000003"/>
    <n v="13453"/>
    <n v="308"/>
    <n v="2.29"/>
    <s v="Europe"/>
    <n v="4.454618123682872E-2"/>
    <n v="0.91599447714555626"/>
    <m/>
  </r>
  <r>
    <x v="48"/>
    <n v="5059"/>
    <n v="58"/>
    <n v="4977"/>
    <n v="24"/>
    <n v="9"/>
    <n v="0"/>
    <n v="11"/>
    <n v="1.1499999999999999"/>
    <n v="98.38"/>
    <n v="1.17"/>
    <n v="5020"/>
    <n v="39"/>
    <n v="0.78"/>
    <s v="Eastern Mediterranean"/>
    <n v="1.1464716347104172E-2"/>
    <n v="0.98379126309547338"/>
    <m/>
  </r>
  <r>
    <x v="49"/>
    <n v="18"/>
    <n v="0"/>
    <n v="18"/>
    <n v="0"/>
    <n v="0"/>
    <n v="0"/>
    <n v="0"/>
    <n v="0"/>
    <n v="100"/>
    <n v="0"/>
    <n v="18"/>
    <n v="0"/>
    <n v="0"/>
    <s v="Americas"/>
    <n v="0"/>
    <n v="1"/>
    <m/>
  </r>
  <r>
    <x v="50"/>
    <n v="64156"/>
    <n v="1083"/>
    <n v="30204"/>
    <n v="32869"/>
    <n v="1248"/>
    <n v="20"/>
    <n v="1601"/>
    <n v="1.69"/>
    <n v="47.08"/>
    <n v="3.59"/>
    <n v="53956"/>
    <n v="10200"/>
    <n v="18.899999999999999"/>
    <s v="Americas"/>
    <n v="1.688072822495168E-2"/>
    <n v="0.47078994949809838"/>
    <m/>
  </r>
  <r>
    <x v="51"/>
    <n v="81161"/>
    <n v="5532"/>
    <n v="34896"/>
    <n v="40733"/>
    <n v="467"/>
    <n v="17"/>
    <n v="0"/>
    <n v="6.82"/>
    <n v="43"/>
    <n v="15.85"/>
    <n v="74620"/>
    <n v="6541"/>
    <n v="8.77"/>
    <s v="Americas"/>
    <n v="6.8160816155542689E-2"/>
    <n v="0.42996020256034301"/>
    <m/>
  </r>
  <r>
    <x v="52"/>
    <n v="92482"/>
    <n v="4652"/>
    <n v="34838"/>
    <n v="52992"/>
    <n v="420"/>
    <n v="46"/>
    <n v="1007"/>
    <n v="5.03"/>
    <n v="37.67"/>
    <n v="13.35"/>
    <n v="88402"/>
    <n v="4080"/>
    <n v="4.62"/>
    <s v="Eastern Mediterranean"/>
    <n v="5.0301680326982547E-2"/>
    <n v="0.37670033087519733"/>
    <m/>
  </r>
  <r>
    <x v="53"/>
    <n v="15035"/>
    <n v="408"/>
    <n v="7778"/>
    <n v="6849"/>
    <n v="405"/>
    <n v="8"/>
    <n v="130"/>
    <n v="2.71"/>
    <n v="51.73"/>
    <n v="5.25"/>
    <n v="12207"/>
    <n v="2828"/>
    <n v="23.17"/>
    <s v="Americas"/>
    <n v="2.7136681077485868E-2"/>
    <n v="0.51732623877618888"/>
    <m/>
  </r>
  <r>
    <x v="54"/>
    <n v="3071"/>
    <n v="51"/>
    <n v="842"/>
    <n v="2178"/>
    <n v="0"/>
    <n v="0"/>
    <n v="0"/>
    <n v="1.66"/>
    <n v="27.42"/>
    <n v="6.06"/>
    <n v="3071"/>
    <n v="0"/>
    <n v="0"/>
    <s v="Africa"/>
    <n v="1.6606968414197329E-2"/>
    <n v="0.27417779225008143"/>
    <m/>
  </r>
  <r>
    <x v="55"/>
    <n v="265"/>
    <n v="0"/>
    <n v="191"/>
    <n v="74"/>
    <n v="2"/>
    <n v="0"/>
    <n v="2"/>
    <n v="0"/>
    <n v="72.08"/>
    <n v="0"/>
    <n v="251"/>
    <n v="14"/>
    <n v="5.58"/>
    <s v="Africa"/>
    <n v="0"/>
    <n v="0.72075471698113203"/>
    <m/>
  </r>
  <r>
    <x v="56"/>
    <n v="2034"/>
    <n v="69"/>
    <n v="1923"/>
    <n v="42"/>
    <n v="0"/>
    <n v="0"/>
    <n v="1"/>
    <n v="3.39"/>
    <n v="94.54"/>
    <n v="3.59"/>
    <n v="2021"/>
    <n v="13"/>
    <n v="0.64"/>
    <s v="Europe"/>
    <n v="3.3923303834808259E-2"/>
    <n v="0.94542772861356927"/>
    <m/>
  </r>
  <r>
    <x v="57"/>
    <n v="2316"/>
    <n v="34"/>
    <n v="1025"/>
    <n v="1257"/>
    <n v="109"/>
    <n v="2"/>
    <n v="39"/>
    <n v="1.47"/>
    <n v="44.26"/>
    <n v="3.32"/>
    <n v="1826"/>
    <n v="490"/>
    <n v="26.83"/>
    <s v="Africa"/>
    <n v="1.468048359240069E-2"/>
    <n v="0.442573402417962"/>
    <m/>
  </r>
  <r>
    <x v="58"/>
    <n v="14547"/>
    <n v="228"/>
    <n v="6386"/>
    <n v="7933"/>
    <n v="579"/>
    <n v="5"/>
    <n v="170"/>
    <n v="1.57"/>
    <n v="43.9"/>
    <n v="3.57"/>
    <n v="10207"/>
    <n v="4340"/>
    <n v="42.52"/>
    <s v="Africa"/>
    <n v="1.5673334708187256E-2"/>
    <n v="0.43899085722142023"/>
    <m/>
  </r>
  <r>
    <x v="59"/>
    <n v="27"/>
    <n v="0"/>
    <n v="18"/>
    <n v="9"/>
    <n v="0"/>
    <n v="0"/>
    <n v="0"/>
    <n v="0"/>
    <n v="66.67"/>
    <n v="0"/>
    <n v="27"/>
    <n v="0"/>
    <n v="0"/>
    <s v="Western Pacific"/>
    <n v="0"/>
    <n v="0.66666666666666663"/>
    <m/>
  </r>
  <r>
    <x v="60"/>
    <n v="7398"/>
    <n v="329"/>
    <n v="6920"/>
    <n v="149"/>
    <n v="5"/>
    <n v="0"/>
    <n v="0"/>
    <n v="4.45"/>
    <n v="93.54"/>
    <n v="4.75"/>
    <n v="7340"/>
    <n v="58"/>
    <n v="0.79"/>
    <s v="Europe"/>
    <n v="4.4471478778048121E-2"/>
    <n v="0.93538794268721281"/>
    <m/>
  </r>
  <r>
    <x v="61"/>
    <n v="220352"/>
    <n v="30212"/>
    <n v="81212"/>
    <n v="108928"/>
    <n v="2551"/>
    <n v="17"/>
    <n v="267"/>
    <n v="13.71"/>
    <n v="36.86"/>
    <n v="37.200000000000003"/>
    <n v="214023"/>
    <n v="6329"/>
    <n v="2.96"/>
    <s v="Europe"/>
    <n v="0.13710790008713331"/>
    <n v="0.36855576532094103"/>
    <m/>
  </r>
  <r>
    <x v="62"/>
    <n v="7189"/>
    <n v="49"/>
    <n v="4682"/>
    <n v="2458"/>
    <n v="205"/>
    <n v="0"/>
    <n v="219"/>
    <n v="0.68"/>
    <n v="65.13"/>
    <n v="1.05"/>
    <n v="6433"/>
    <n v="756"/>
    <n v="11.75"/>
    <s v="Africa"/>
    <n v="6.815968841285297E-3"/>
    <n v="0.65127277785505633"/>
    <m/>
  </r>
  <r>
    <x v="63"/>
    <n v="326"/>
    <n v="8"/>
    <n v="66"/>
    <n v="252"/>
    <n v="49"/>
    <n v="2"/>
    <n v="6"/>
    <n v="2.4500000000000002"/>
    <n v="20.25"/>
    <n v="12.12"/>
    <n v="112"/>
    <n v="214"/>
    <n v="191.07"/>
    <s v="Africa"/>
    <n v="2.4539877300613498E-2"/>
    <n v="0.20245398773006135"/>
    <m/>
  </r>
  <r>
    <x v="64"/>
    <n v="1137"/>
    <n v="16"/>
    <n v="922"/>
    <n v="199"/>
    <n v="6"/>
    <n v="0"/>
    <n v="2"/>
    <n v="1.41"/>
    <n v="81.09"/>
    <n v="1.74"/>
    <n v="1039"/>
    <n v="98"/>
    <n v="9.43"/>
    <s v="Europe"/>
    <n v="1.4072119613016711E-2"/>
    <n v="0.81090589270008795"/>
    <m/>
  </r>
  <r>
    <x v="65"/>
    <n v="207112"/>
    <n v="9125"/>
    <n v="190314"/>
    <n v="7673"/>
    <n v="445"/>
    <n v="1"/>
    <n v="259"/>
    <n v="4.41"/>
    <n v="91.89"/>
    <n v="4.79"/>
    <n v="203325"/>
    <n v="3787"/>
    <n v="1.86"/>
    <s v="Europe"/>
    <n v="4.4058287303487965E-2"/>
    <n v="0.91889412491791878"/>
    <m/>
  </r>
  <r>
    <x v="66"/>
    <n v="33624"/>
    <n v="168"/>
    <n v="29801"/>
    <n v="3655"/>
    <n v="655"/>
    <n v="0"/>
    <n v="307"/>
    <n v="0.5"/>
    <n v="88.63"/>
    <n v="0.56000000000000005"/>
    <n v="28430"/>
    <n v="5194"/>
    <n v="18.27"/>
    <s v="Africa"/>
    <n v="4.9964311206281229E-3"/>
    <n v="0.88630145134427785"/>
    <m/>
  </r>
  <r>
    <x v="67"/>
    <n v="4227"/>
    <n v="202"/>
    <n v="1374"/>
    <n v="2651"/>
    <n v="34"/>
    <n v="0"/>
    <n v="0"/>
    <n v="4.78"/>
    <n v="32.51"/>
    <n v="14.7"/>
    <n v="4012"/>
    <n v="215"/>
    <n v="5.36"/>
    <s v="Europe"/>
    <n v="4.7788029335225926E-2"/>
    <n v="0.32505322924059615"/>
    <m/>
  </r>
  <r>
    <x v="68"/>
    <n v="14"/>
    <n v="0"/>
    <n v="13"/>
    <n v="1"/>
    <n v="1"/>
    <n v="0"/>
    <n v="0"/>
    <n v="0"/>
    <n v="92.86"/>
    <n v="0"/>
    <n v="13"/>
    <n v="1"/>
    <n v="7.69"/>
    <s v="Europe"/>
    <n v="0"/>
    <n v="0.9285714285714286"/>
    <m/>
  </r>
  <r>
    <x v="69"/>
    <n v="23"/>
    <n v="0"/>
    <n v="23"/>
    <n v="0"/>
    <n v="0"/>
    <n v="0"/>
    <n v="0"/>
    <n v="0"/>
    <n v="100"/>
    <n v="0"/>
    <n v="23"/>
    <n v="0"/>
    <n v="0"/>
    <s v="Americas"/>
    <n v="0"/>
    <n v="1"/>
    <m/>
  </r>
  <r>
    <x v="70"/>
    <n v="45309"/>
    <n v="1761"/>
    <n v="32455"/>
    <n v="11093"/>
    <n v="256"/>
    <n v="27"/>
    <n v="843"/>
    <n v="3.89"/>
    <n v="71.63"/>
    <n v="5.43"/>
    <n v="39039"/>
    <n v="6270"/>
    <n v="16.059999999999999"/>
    <s v="Americas"/>
    <n v="3.8866450374097861E-2"/>
    <n v="0.71630360414045779"/>
    <m/>
  </r>
  <r>
    <x v="71"/>
    <n v="7055"/>
    <n v="45"/>
    <n v="6257"/>
    <n v="753"/>
    <n v="47"/>
    <n v="2"/>
    <n v="105"/>
    <n v="0.64"/>
    <n v="88.69"/>
    <n v="0.72"/>
    <n v="6590"/>
    <n v="465"/>
    <n v="7.06"/>
    <s v="Africa"/>
    <n v="6.3784549964564135E-3"/>
    <n v="0.88688873139617297"/>
    <m/>
  </r>
  <r>
    <x v="72"/>
    <n v="1954"/>
    <n v="26"/>
    <n v="803"/>
    <n v="1125"/>
    <n v="0"/>
    <n v="0"/>
    <n v="0"/>
    <n v="1.33"/>
    <n v="41.1"/>
    <n v="3.24"/>
    <n v="1949"/>
    <n v="5"/>
    <n v="0.26"/>
    <s v="Africa"/>
    <n v="1.3306038894575231E-2"/>
    <n v="0.41095189355168882"/>
    <m/>
  </r>
  <r>
    <x v="73"/>
    <n v="389"/>
    <n v="20"/>
    <n v="181"/>
    <n v="188"/>
    <n v="19"/>
    <n v="0"/>
    <n v="0"/>
    <n v="5.14"/>
    <n v="46.53"/>
    <n v="11.05"/>
    <n v="337"/>
    <n v="52"/>
    <n v="15.43"/>
    <s v="Americas"/>
    <n v="5.1413881748071981E-2"/>
    <n v="0.4652956298200514"/>
    <m/>
  </r>
  <r>
    <x v="74"/>
    <n v="7340"/>
    <n v="158"/>
    <n v="4365"/>
    <n v="2817"/>
    <n v="25"/>
    <n v="1"/>
    <n v="0"/>
    <n v="2.15"/>
    <n v="59.47"/>
    <n v="3.62"/>
    <n v="7053"/>
    <n v="287"/>
    <n v="4.07"/>
    <s v="Americas"/>
    <n v="2.1525885558583105E-2"/>
    <n v="0.59468664850136244"/>
    <m/>
  </r>
  <r>
    <x v="75"/>
    <n v="12"/>
    <n v="0"/>
    <n v="12"/>
    <n v="0"/>
    <n v="0"/>
    <n v="0"/>
    <n v="0"/>
    <n v="0"/>
    <n v="100"/>
    <n v="0"/>
    <n v="12"/>
    <n v="0"/>
    <n v="0"/>
    <s v="Europe"/>
    <n v="0"/>
    <n v="1"/>
    <m/>
  </r>
  <r>
    <x v="76"/>
    <n v="39741"/>
    <n v="1166"/>
    <n v="5039"/>
    <n v="33536"/>
    <n v="465"/>
    <n v="50"/>
    <n v="117"/>
    <n v="2.93"/>
    <n v="12.68"/>
    <n v="23.14"/>
    <n v="34611"/>
    <n v="5130"/>
    <n v="14.82"/>
    <s v="Americas"/>
    <n v="2.9339976346845827E-2"/>
    <n v="0.12679600412672051"/>
    <m/>
  </r>
  <r>
    <x v="77"/>
    <n v="4448"/>
    <n v="596"/>
    <n v="3329"/>
    <n v="523"/>
    <n v="13"/>
    <n v="0"/>
    <n v="0"/>
    <n v="13.4"/>
    <n v="74.84"/>
    <n v="17.899999999999999"/>
    <n v="4339"/>
    <n v="109"/>
    <n v="2.5099999999999998"/>
    <s v="Europe"/>
    <n v="0.13399280575539568"/>
    <n v="0.74842625899280579"/>
    <m/>
  </r>
  <r>
    <x v="78"/>
    <n v="1854"/>
    <n v="10"/>
    <n v="1823"/>
    <n v="21"/>
    <n v="7"/>
    <n v="0"/>
    <n v="0"/>
    <n v="0.54"/>
    <n v="98.33"/>
    <n v="0.55000000000000004"/>
    <n v="1839"/>
    <n v="15"/>
    <n v="0.82"/>
    <s v="Europe"/>
    <n v="5.3937432578209281E-3"/>
    <n v="0.98327939590075508"/>
    <m/>
  </r>
  <r>
    <x v="79"/>
    <n v="1480073"/>
    <n v="33408"/>
    <n v="951166"/>
    <n v="495499"/>
    <n v="44457"/>
    <n v="637"/>
    <n v="33598"/>
    <n v="2.2599999999999998"/>
    <n v="64.260000000000005"/>
    <n v="3.51"/>
    <n v="1155338"/>
    <n v="324735"/>
    <n v="28.11"/>
    <s v="South-East Asia"/>
    <n v="2.2571859631247918E-2"/>
    <n v="0.64264803154979522"/>
    <m/>
  </r>
  <r>
    <x v="80"/>
    <n v="100303"/>
    <n v="4838"/>
    <n v="58173"/>
    <n v="37292"/>
    <n v="1525"/>
    <n v="57"/>
    <n v="1518"/>
    <n v="4.82"/>
    <n v="58"/>
    <n v="8.32"/>
    <n v="88214"/>
    <n v="12089"/>
    <n v="13.7"/>
    <s v="South-East Asia"/>
    <n v="4.8233851430166598E-2"/>
    <n v="0.57997268277120329"/>
    <m/>
  </r>
  <r>
    <x v="81"/>
    <n v="293606"/>
    <n v="15912"/>
    <n v="255144"/>
    <n v="22550"/>
    <n v="2434"/>
    <n v="212"/>
    <n v="1931"/>
    <n v="5.42"/>
    <n v="86.9"/>
    <n v="6.24"/>
    <n v="276202"/>
    <n v="17404"/>
    <n v="6.3"/>
    <s v="Eastern Mediterranean"/>
    <n v="5.4195077757266542E-2"/>
    <n v="0.86900131468702957"/>
    <m/>
  </r>
  <r>
    <x v="82"/>
    <n v="112585"/>
    <n v="4458"/>
    <n v="77144"/>
    <n v="30983"/>
    <n v="2553"/>
    <n v="96"/>
    <n v="1927"/>
    <n v="3.96"/>
    <n v="68.52"/>
    <n v="5.78"/>
    <n v="94693"/>
    <n v="17892"/>
    <n v="18.89"/>
    <s v="Eastern Mediterranean"/>
    <n v="3.9596749122884932E-2"/>
    <n v="0.68520673269085575"/>
    <m/>
  </r>
  <r>
    <x v="83"/>
    <n v="25892"/>
    <n v="1764"/>
    <n v="23364"/>
    <n v="764"/>
    <n v="11"/>
    <n v="0"/>
    <n v="0"/>
    <n v="6.81"/>
    <n v="90.24"/>
    <n v="7.55"/>
    <n v="25766"/>
    <n v="126"/>
    <n v="0.49"/>
    <s v="Europe"/>
    <n v="6.8129151861578863E-2"/>
    <n v="0.90236366445234051"/>
    <m/>
  </r>
  <r>
    <x v="84"/>
    <n v="63985"/>
    <n v="474"/>
    <n v="27133"/>
    <n v="36378"/>
    <n v="2029"/>
    <n v="4"/>
    <n v="108"/>
    <n v="0.74"/>
    <n v="42.41"/>
    <n v="1.75"/>
    <n v="52003"/>
    <n v="11982"/>
    <n v="23.04"/>
    <s v="Europe"/>
    <n v="7.407986246776588E-3"/>
    <n v="0.42405251230757207"/>
    <m/>
  </r>
  <r>
    <x v="85"/>
    <n v="246286"/>
    <n v="35112"/>
    <n v="198593"/>
    <n v="12581"/>
    <n v="168"/>
    <n v="5"/>
    <n v="147"/>
    <n v="14.26"/>
    <n v="80.64"/>
    <n v="17.68"/>
    <n v="244624"/>
    <n v="1662"/>
    <n v="0.68"/>
    <s v="Europe"/>
    <n v="0.14256595990027854"/>
    <n v="0.80635115272488078"/>
    <m/>
  </r>
  <r>
    <x v="86"/>
    <n v="853"/>
    <n v="10"/>
    <n v="714"/>
    <n v="129"/>
    <n v="11"/>
    <n v="0"/>
    <n v="0"/>
    <n v="1.17"/>
    <n v="83.7"/>
    <n v="1.4"/>
    <n v="809"/>
    <n v="44"/>
    <n v="5.44"/>
    <s v="Americas"/>
    <n v="1.1723329425556858E-2"/>
    <n v="0.83704572098475971"/>
    <m/>
  </r>
  <r>
    <x v="87"/>
    <n v="31142"/>
    <n v="998"/>
    <n v="21970"/>
    <n v="8174"/>
    <n v="594"/>
    <n v="0"/>
    <n v="364"/>
    <n v="3.2"/>
    <n v="70.55"/>
    <n v="4.54"/>
    <n v="25706"/>
    <n v="5436"/>
    <n v="21.15"/>
    <s v="Western Pacific"/>
    <n v="3.2046753580373774E-2"/>
    <n v="0.70547813242566304"/>
    <m/>
  </r>
  <r>
    <x v="88"/>
    <n v="1176"/>
    <n v="11"/>
    <n v="1041"/>
    <n v="124"/>
    <n v="8"/>
    <n v="0"/>
    <n v="0"/>
    <n v="0.94"/>
    <n v="88.52"/>
    <n v="1.06"/>
    <n v="1223"/>
    <n v="-47"/>
    <n v="-3.84"/>
    <s v="Eastern Mediterranean"/>
    <n v="9.3537414965986394E-3"/>
    <n v="0.88520408163265307"/>
    <m/>
  </r>
  <r>
    <x v="89"/>
    <n v="84648"/>
    <n v="585"/>
    <n v="54404"/>
    <n v="29659"/>
    <n v="1526"/>
    <n v="0"/>
    <n v="1833"/>
    <n v="0.69"/>
    <n v="64.27"/>
    <n v="1.08"/>
    <n v="73468"/>
    <n v="11180"/>
    <n v="15.22"/>
    <s v="Europe"/>
    <n v="6.9109724978735467E-3"/>
    <n v="0.64270862867403833"/>
    <m/>
  </r>
  <r>
    <x v="90"/>
    <n v="17975"/>
    <n v="285"/>
    <n v="7833"/>
    <n v="9857"/>
    <n v="372"/>
    <n v="5"/>
    <n v="90"/>
    <n v="1.59"/>
    <n v="43.58"/>
    <n v="3.64"/>
    <n v="13771"/>
    <n v="4204"/>
    <n v="30.53"/>
    <s v="Africa"/>
    <n v="1.5855354659248956E-2"/>
    <n v="0.4357719054242003"/>
    <m/>
  </r>
  <r>
    <x v="91"/>
    <n v="7413"/>
    <n v="185"/>
    <n v="4027"/>
    <n v="3201"/>
    <n v="496"/>
    <n v="16"/>
    <n v="274"/>
    <n v="2.5"/>
    <n v="54.32"/>
    <n v="4.59"/>
    <n v="5877"/>
    <n v="1536"/>
    <n v="26.14"/>
    <s v="Europe"/>
    <n v="2.4956158100634021E-2"/>
    <n v="0.54323485768244972"/>
    <m/>
  </r>
  <r>
    <x v="92"/>
    <n v="64379"/>
    <n v="438"/>
    <n v="55057"/>
    <n v="8884"/>
    <n v="606"/>
    <n v="5"/>
    <n v="684"/>
    <n v="0.68"/>
    <n v="85.52"/>
    <n v="0.8"/>
    <n v="59763"/>
    <n v="4616"/>
    <n v="7.72"/>
    <s v="Eastern Mediterranean"/>
    <n v="6.8034607558365304E-3"/>
    <n v="0.85520123021482164"/>
    <m/>
  </r>
  <r>
    <x v="93"/>
    <n v="33296"/>
    <n v="1301"/>
    <n v="21205"/>
    <n v="10790"/>
    <n v="483"/>
    <n v="24"/>
    <n v="817"/>
    <n v="3.91"/>
    <n v="63.69"/>
    <n v="6.14"/>
    <n v="27143"/>
    <n v="6153"/>
    <n v="22.67"/>
    <s v="Europe"/>
    <n v="3.9073762614127823E-2"/>
    <n v="0.63686328688130711"/>
    <m/>
  </r>
  <r>
    <x v="94"/>
    <n v="20"/>
    <n v="0"/>
    <n v="19"/>
    <n v="1"/>
    <n v="0"/>
    <n v="0"/>
    <n v="0"/>
    <n v="0"/>
    <n v="95"/>
    <n v="0"/>
    <n v="19"/>
    <n v="1"/>
    <n v="5.26"/>
    <s v="Western Pacific"/>
    <n v="0"/>
    <n v="0.95"/>
    <m/>
  </r>
  <r>
    <x v="95"/>
    <n v="1219"/>
    <n v="31"/>
    <n v="1045"/>
    <n v="143"/>
    <n v="0"/>
    <n v="0"/>
    <n v="0"/>
    <n v="2.54"/>
    <n v="85.73"/>
    <n v="2.97"/>
    <n v="1192"/>
    <n v="27"/>
    <n v="2.27"/>
    <s v="Europe"/>
    <n v="2.5430680885972109E-2"/>
    <n v="0.85726004922067267"/>
    <m/>
  </r>
  <r>
    <x v="96"/>
    <n v="3882"/>
    <n v="51"/>
    <n v="1709"/>
    <n v="2122"/>
    <n v="132"/>
    <n v="0"/>
    <n v="17"/>
    <n v="1.31"/>
    <n v="44.02"/>
    <n v="2.98"/>
    <n v="2905"/>
    <n v="977"/>
    <n v="33.630000000000003"/>
    <s v="Eastern Mediterranean"/>
    <n v="1.3137557959814529E-2"/>
    <n v="0.44023699124162802"/>
    <m/>
  </r>
  <r>
    <x v="97"/>
    <n v="505"/>
    <n v="12"/>
    <n v="128"/>
    <n v="365"/>
    <n v="0"/>
    <n v="0"/>
    <n v="0"/>
    <n v="2.38"/>
    <n v="25.35"/>
    <n v="9.3800000000000008"/>
    <n v="359"/>
    <n v="146"/>
    <n v="40.67"/>
    <s v="Africa"/>
    <n v="2.3762376237623763E-2"/>
    <n v="0.25346534653465347"/>
    <m/>
  </r>
  <r>
    <x v="98"/>
    <n v="1167"/>
    <n v="72"/>
    <n v="646"/>
    <n v="449"/>
    <n v="5"/>
    <n v="0"/>
    <n v="5"/>
    <n v="6.17"/>
    <n v="55.36"/>
    <n v="11.15"/>
    <n v="1107"/>
    <n v="60"/>
    <n v="5.42"/>
    <s v="Africa"/>
    <n v="6.1696658097686374E-2"/>
    <n v="0.55355612682090827"/>
    <m/>
  </r>
  <r>
    <x v="99"/>
    <n v="2827"/>
    <n v="64"/>
    <n v="577"/>
    <n v="2186"/>
    <n v="158"/>
    <n v="4"/>
    <n v="24"/>
    <n v="2.2599999999999998"/>
    <n v="20.41"/>
    <n v="11.09"/>
    <n v="1980"/>
    <n v="847"/>
    <n v="42.78"/>
    <s v="Eastern Mediterranean"/>
    <n v="2.2638839759462327E-2"/>
    <n v="0.20410328970640254"/>
    <m/>
  </r>
  <r>
    <x v="100"/>
    <n v="86"/>
    <n v="1"/>
    <n v="81"/>
    <n v="4"/>
    <n v="0"/>
    <n v="0"/>
    <n v="0"/>
    <n v="1.1599999999999999"/>
    <n v="94.19"/>
    <n v="1.23"/>
    <n v="86"/>
    <n v="0"/>
    <n v="0"/>
    <s v="Europe"/>
    <n v="1.1627906976744186E-2"/>
    <n v="0.94186046511627908"/>
    <m/>
  </r>
  <r>
    <x v="101"/>
    <n v="2019"/>
    <n v="80"/>
    <n v="1620"/>
    <n v="319"/>
    <n v="11"/>
    <n v="0"/>
    <n v="4"/>
    <n v="3.96"/>
    <n v="80.239999999999995"/>
    <n v="4.9400000000000004"/>
    <n v="1947"/>
    <n v="72"/>
    <n v="3.7"/>
    <s v="Europe"/>
    <n v="3.9623576027736501E-2"/>
    <n v="0.80237741456166423"/>
    <m/>
  </r>
  <r>
    <x v="102"/>
    <n v="6321"/>
    <n v="112"/>
    <n v="4825"/>
    <n v="1384"/>
    <n v="49"/>
    <n v="0"/>
    <n v="178"/>
    <n v="1.77"/>
    <n v="76.33"/>
    <n v="2.3199999999999998"/>
    <n v="5639"/>
    <n v="682"/>
    <n v="12.09"/>
    <s v="Europe"/>
    <n v="1.7718715393133997E-2"/>
    <n v="0.763328587248853"/>
    <m/>
  </r>
  <r>
    <x v="103"/>
    <n v="9690"/>
    <n v="91"/>
    <n v="6260"/>
    <n v="3339"/>
    <n v="395"/>
    <n v="6"/>
    <n v="681"/>
    <n v="0.94"/>
    <n v="64.599999999999994"/>
    <n v="1.45"/>
    <n v="7153"/>
    <n v="2537"/>
    <n v="35.47"/>
    <s v="Africa"/>
    <n v="9.3911248710010324E-3"/>
    <n v="0.6460268317853457"/>
    <m/>
  </r>
  <r>
    <x v="104"/>
    <n v="3664"/>
    <n v="99"/>
    <n v="1645"/>
    <n v="1920"/>
    <n v="24"/>
    <n v="0"/>
    <n v="6"/>
    <n v="2.7"/>
    <n v="44.9"/>
    <n v="6.02"/>
    <n v="2992"/>
    <n v="672"/>
    <n v="22.46"/>
    <s v="Africa"/>
    <n v="2.7019650655021835E-2"/>
    <n v="0.44896288209606988"/>
    <m/>
  </r>
  <r>
    <x v="105"/>
    <n v="8904"/>
    <n v="124"/>
    <n v="8601"/>
    <n v="179"/>
    <n v="7"/>
    <n v="0"/>
    <n v="1"/>
    <n v="1.39"/>
    <n v="96.6"/>
    <n v="1.44"/>
    <n v="8800"/>
    <n v="104"/>
    <n v="1.18"/>
    <s v="Western Pacific"/>
    <n v="1.3926325247079964E-2"/>
    <n v="0.96597035040431267"/>
    <m/>
  </r>
  <r>
    <x v="106"/>
    <n v="3369"/>
    <n v="15"/>
    <n v="2547"/>
    <n v="807"/>
    <n v="67"/>
    <n v="0"/>
    <n v="19"/>
    <n v="0.45"/>
    <n v="75.599999999999994"/>
    <n v="0.59"/>
    <n v="2999"/>
    <n v="370"/>
    <n v="12.34"/>
    <s v="South-East Asia"/>
    <n v="4.4523597506678537E-3"/>
    <n v="0.75601068566340157"/>
    <m/>
  </r>
  <r>
    <x v="107"/>
    <n v="2513"/>
    <n v="124"/>
    <n v="1913"/>
    <n v="476"/>
    <n v="3"/>
    <n v="1"/>
    <n v="2"/>
    <n v="4.93"/>
    <n v="76.12"/>
    <n v="6.48"/>
    <n v="2475"/>
    <n v="38"/>
    <n v="1.54"/>
    <s v="Africa"/>
    <n v="4.9343414245921209E-2"/>
    <n v="0.76124154397134902"/>
    <m/>
  </r>
  <r>
    <x v="108"/>
    <n v="701"/>
    <n v="9"/>
    <n v="665"/>
    <n v="27"/>
    <n v="1"/>
    <n v="0"/>
    <n v="0"/>
    <n v="1.28"/>
    <n v="94.86"/>
    <n v="1.35"/>
    <n v="677"/>
    <n v="24"/>
    <n v="3.55"/>
    <s v="Europe"/>
    <n v="1.2838801711840228E-2"/>
    <n v="0.94864479315263905"/>
    <m/>
  </r>
  <r>
    <x v="109"/>
    <n v="6208"/>
    <n v="156"/>
    <n v="4653"/>
    <n v="1399"/>
    <n v="37"/>
    <n v="0"/>
    <n v="223"/>
    <n v="2.5099999999999998"/>
    <n v="74.95"/>
    <n v="3.35"/>
    <n v="5923"/>
    <n v="285"/>
    <n v="4.8099999999999996"/>
    <s v="Africa"/>
    <n v="2.5128865979381444E-2"/>
    <n v="0.74951675257731953"/>
    <m/>
  </r>
  <r>
    <x v="110"/>
    <n v="344"/>
    <n v="10"/>
    <n v="332"/>
    <n v="2"/>
    <n v="0"/>
    <n v="0"/>
    <n v="0"/>
    <n v="2.91"/>
    <n v="96.51"/>
    <n v="3.01"/>
    <n v="343"/>
    <n v="1"/>
    <n v="0.28999999999999998"/>
    <s v="Africa"/>
    <n v="2.9069767441860465E-2"/>
    <n v="0.96511627906976749"/>
    <m/>
  </r>
  <r>
    <x v="111"/>
    <n v="395489"/>
    <n v="44022"/>
    <n v="303810"/>
    <n v="47657"/>
    <n v="4973"/>
    <n v="342"/>
    <n v="8588"/>
    <n v="11.13"/>
    <n v="76.819999999999993"/>
    <n v="14.49"/>
    <n v="349396"/>
    <n v="46093"/>
    <n v="13.19"/>
    <s v="Americas"/>
    <n v="0.11131030193001576"/>
    <n v="0.7681882429094109"/>
    <m/>
  </r>
  <r>
    <x v="112"/>
    <n v="23154"/>
    <n v="748"/>
    <n v="16154"/>
    <n v="6252"/>
    <n v="120"/>
    <n v="13"/>
    <n v="245"/>
    <n v="3.23"/>
    <n v="69.77"/>
    <n v="4.63"/>
    <n v="21115"/>
    <n v="2039"/>
    <n v="9.66"/>
    <s v="Europe"/>
    <n v="3.2305433186490456E-2"/>
    <n v="0.69767642739915348"/>
    <m/>
  </r>
  <r>
    <x v="113"/>
    <n v="116"/>
    <n v="4"/>
    <n v="104"/>
    <n v="8"/>
    <n v="0"/>
    <n v="0"/>
    <n v="0"/>
    <n v="3.45"/>
    <n v="89.66"/>
    <n v="3.85"/>
    <n v="109"/>
    <n v="7"/>
    <n v="6.42"/>
    <s v="Europe"/>
    <n v="3.4482758620689655E-2"/>
    <n v="0.89655172413793105"/>
    <m/>
  </r>
  <r>
    <x v="114"/>
    <n v="289"/>
    <n v="0"/>
    <n v="222"/>
    <n v="67"/>
    <n v="1"/>
    <n v="0"/>
    <n v="4"/>
    <n v="0"/>
    <n v="76.819999999999993"/>
    <n v="0"/>
    <n v="287"/>
    <n v="2"/>
    <n v="0.7"/>
    <s v="Western Pacific"/>
    <n v="0"/>
    <n v="0.76816608996539792"/>
    <m/>
  </r>
  <r>
    <x v="115"/>
    <n v="2893"/>
    <n v="45"/>
    <n v="809"/>
    <n v="2039"/>
    <n v="94"/>
    <n v="2"/>
    <n v="70"/>
    <n v="1.56"/>
    <n v="27.96"/>
    <n v="5.56"/>
    <n v="2188"/>
    <n v="705"/>
    <n v="32.22"/>
    <s v="Europe"/>
    <n v="1.5554787417905289E-2"/>
    <n v="0.27964051157967507"/>
    <m/>
  </r>
  <r>
    <x v="116"/>
    <n v="20887"/>
    <n v="316"/>
    <n v="16553"/>
    <n v="4018"/>
    <n v="609"/>
    <n v="3"/>
    <n v="115"/>
    <n v="1.51"/>
    <n v="79.25"/>
    <n v="1.91"/>
    <n v="17562"/>
    <n v="3325"/>
    <n v="18.93"/>
    <s v="Eastern Mediterranean"/>
    <n v="1.5129027624838417E-2"/>
    <n v="0.79250251352515921"/>
    <m/>
  </r>
  <r>
    <x v="117"/>
    <n v="1701"/>
    <n v="11"/>
    <n v="0"/>
    <n v="1690"/>
    <n v="32"/>
    <n v="0"/>
    <n v="0"/>
    <n v="0.65"/>
    <n v="0"/>
    <s v="inf"/>
    <n v="1507"/>
    <n v="194"/>
    <n v="12.87"/>
    <s v="Africa"/>
    <n v="6.4667842445620223E-3"/>
    <n v="0"/>
    <m/>
  </r>
  <r>
    <x v="118"/>
    <n v="1843"/>
    <n v="8"/>
    <n v="101"/>
    <n v="1734"/>
    <n v="68"/>
    <n v="0"/>
    <n v="26"/>
    <n v="0.43"/>
    <n v="5.48"/>
    <n v="7.92"/>
    <n v="1344"/>
    <n v="499"/>
    <n v="37.130000000000003"/>
    <s v="Africa"/>
    <n v="4.3407487791644059E-3"/>
    <n v="5.4801953336950621E-2"/>
    <m/>
  </r>
  <r>
    <x v="119"/>
    <n v="18752"/>
    <n v="48"/>
    <n v="13754"/>
    <n v="4950"/>
    <n v="139"/>
    <n v="3"/>
    <n v="626"/>
    <n v="0.26"/>
    <n v="73.349999999999994"/>
    <n v="0.35"/>
    <n v="17844"/>
    <n v="908"/>
    <n v="5.09"/>
    <s v="South-East Asia"/>
    <n v="2.5597269624573378E-3"/>
    <n v="0.73346843003412965"/>
    <m/>
  </r>
  <r>
    <x v="120"/>
    <n v="53413"/>
    <n v="6160"/>
    <n v="189"/>
    <n v="47064"/>
    <n v="419"/>
    <n v="1"/>
    <n v="0"/>
    <n v="11.53"/>
    <n v="0.35"/>
    <n v="3259.26"/>
    <n v="52132"/>
    <n v="1281"/>
    <n v="2.46"/>
    <s v="Europe"/>
    <n v="0.11532772920450078"/>
    <n v="3.5384644187744555E-3"/>
    <m/>
  </r>
  <r>
    <x v="121"/>
    <n v="1557"/>
    <n v="22"/>
    <n v="1514"/>
    <n v="21"/>
    <n v="1"/>
    <n v="0"/>
    <n v="1"/>
    <n v="1.41"/>
    <n v="97.24"/>
    <n v="1.45"/>
    <n v="1555"/>
    <n v="2"/>
    <n v="0.13"/>
    <s v="Western Pacific"/>
    <n v="1.4129736673089274E-2"/>
    <n v="0.97238278741168915"/>
    <m/>
  </r>
  <r>
    <x v="122"/>
    <n v="3439"/>
    <n v="108"/>
    <n v="2492"/>
    <n v="839"/>
    <n v="0"/>
    <n v="0"/>
    <n v="0"/>
    <n v="3.14"/>
    <n v="72.459999999999994"/>
    <n v="4.33"/>
    <n v="3147"/>
    <n v="292"/>
    <n v="9.2799999999999994"/>
    <s v="Americas"/>
    <n v="3.1404478045943589E-2"/>
    <n v="0.72462925268973544"/>
    <m/>
  </r>
  <r>
    <x v="123"/>
    <n v="1132"/>
    <n v="69"/>
    <n v="1027"/>
    <n v="36"/>
    <n v="0"/>
    <n v="0"/>
    <n v="0"/>
    <n v="6.1"/>
    <n v="90.72"/>
    <n v="6.72"/>
    <n v="1105"/>
    <n v="27"/>
    <n v="2.44"/>
    <s v="Africa"/>
    <n v="6.0954063604240286E-2"/>
    <n v="0.90724381625441697"/>
    <m/>
  </r>
  <r>
    <x v="124"/>
    <n v="41180"/>
    <n v="860"/>
    <n v="18203"/>
    <n v="22117"/>
    <n v="648"/>
    <n v="2"/>
    <n v="829"/>
    <n v="2.09"/>
    <n v="44.2"/>
    <n v="4.72"/>
    <n v="37225"/>
    <n v="3955"/>
    <n v="10.62"/>
    <s v="Africa"/>
    <n v="2.0883924235065566E-2"/>
    <n v="0.44203496843127732"/>
    <m/>
  </r>
  <r>
    <x v="125"/>
    <n v="10213"/>
    <n v="466"/>
    <n v="5564"/>
    <n v="4183"/>
    <n v="127"/>
    <n v="6"/>
    <n v="137"/>
    <n v="4.5599999999999996"/>
    <n v="54.48"/>
    <n v="8.3800000000000008"/>
    <n v="9249"/>
    <n v="964"/>
    <n v="10.42"/>
    <s v="Europe"/>
    <n v="4.5628121022226575E-2"/>
    <n v="0.54479584842847351"/>
    <m/>
  </r>
  <r>
    <x v="126"/>
    <n v="9132"/>
    <n v="255"/>
    <n v="8752"/>
    <n v="125"/>
    <n v="15"/>
    <n v="0"/>
    <n v="0"/>
    <n v="2.79"/>
    <n v="95.84"/>
    <n v="2.91"/>
    <n v="9034"/>
    <n v="98"/>
    <n v="1.08"/>
    <s v="Europe"/>
    <n v="2.7923784494086726E-2"/>
    <n v="0.95838808585194923"/>
    <m/>
  </r>
  <r>
    <x v="127"/>
    <n v="77058"/>
    <n v="393"/>
    <n v="57028"/>
    <n v="19637"/>
    <n v="1053"/>
    <n v="9"/>
    <n v="1729"/>
    <n v="0.51"/>
    <n v="74.010000000000005"/>
    <n v="0.69"/>
    <n v="68400"/>
    <n v="8658"/>
    <n v="12.66"/>
    <s v="Eastern Mediterranean"/>
    <n v="5.1000545043992833E-3"/>
    <n v="0.74006592436865737"/>
    <m/>
  </r>
  <r>
    <x v="128"/>
    <n v="274289"/>
    <n v="5842"/>
    <n v="241026"/>
    <n v="27421"/>
    <n v="1176"/>
    <n v="20"/>
    <n v="3592"/>
    <n v="2.13"/>
    <n v="87.87"/>
    <n v="2.42"/>
    <n v="266096"/>
    <n v="8193"/>
    <n v="3.08"/>
    <s v="Eastern Mediterranean"/>
    <n v="2.1298703192618004E-2"/>
    <n v="0.8787300985456945"/>
    <m/>
  </r>
  <r>
    <x v="129"/>
    <n v="61442"/>
    <n v="1322"/>
    <n v="35086"/>
    <n v="25034"/>
    <n v="1146"/>
    <n v="28"/>
    <n v="955"/>
    <n v="2.15"/>
    <n v="57.1"/>
    <n v="3.77"/>
    <n v="54426"/>
    <n v="7016"/>
    <n v="12.89"/>
    <s v="Americas"/>
    <n v="2.1516226685329255E-2"/>
    <n v="0.57104260929006212"/>
    <m/>
  </r>
  <r>
    <x v="130"/>
    <n v="62"/>
    <n v="0"/>
    <n v="11"/>
    <n v="51"/>
    <n v="0"/>
    <n v="0"/>
    <n v="0"/>
    <n v="0"/>
    <n v="17.739999999999998"/>
    <n v="0"/>
    <n v="19"/>
    <n v="43"/>
    <n v="226.32"/>
    <s v="Western Pacific"/>
    <n v="0"/>
    <n v="0.17741935483870969"/>
    <m/>
  </r>
  <r>
    <x v="131"/>
    <n v="4548"/>
    <n v="43"/>
    <n v="2905"/>
    <n v="1600"/>
    <n v="104"/>
    <n v="2"/>
    <n v="111"/>
    <n v="0.95"/>
    <n v="63.87"/>
    <n v="1.48"/>
    <n v="3748"/>
    <n v="800"/>
    <n v="21.34"/>
    <s v="Americas"/>
    <n v="9.4547053649956022E-3"/>
    <n v="0.63874230430958667"/>
    <m/>
  </r>
  <r>
    <x v="132"/>
    <n v="389717"/>
    <n v="18418"/>
    <n v="272547"/>
    <n v="98752"/>
    <n v="13756"/>
    <n v="575"/>
    <n v="4697"/>
    <n v="4.7300000000000004"/>
    <n v="69.930000000000007"/>
    <n v="6.76"/>
    <n v="357681"/>
    <n v="32036"/>
    <n v="8.9600000000000009"/>
    <s v="Americas"/>
    <n v="4.7259934773181564E-2"/>
    <n v="0.69934593564047753"/>
    <m/>
  </r>
  <r>
    <x v="133"/>
    <n v="82040"/>
    <n v="1945"/>
    <n v="26446"/>
    <n v="53649"/>
    <n v="1592"/>
    <n v="13"/>
    <n v="336"/>
    <n v="2.37"/>
    <n v="32.24"/>
    <n v="7.35"/>
    <n v="68898"/>
    <n v="13142"/>
    <n v="19.07"/>
    <s v="Western Pacific"/>
    <n v="2.370794734275963E-2"/>
    <n v="0.32235494880546073"/>
    <m/>
  </r>
  <r>
    <x v="134"/>
    <n v="43402"/>
    <n v="1676"/>
    <n v="32856"/>
    <n v="8870"/>
    <n v="337"/>
    <n v="5"/>
    <n v="103"/>
    <n v="3.86"/>
    <n v="75.7"/>
    <n v="5.0999999999999996"/>
    <n v="40383"/>
    <n v="3019"/>
    <n v="7.48"/>
    <s v="Europe"/>
    <n v="3.8615731993917331E-2"/>
    <n v="0.75701580572323857"/>
    <m/>
  </r>
  <r>
    <x v="135"/>
    <n v="50299"/>
    <n v="1719"/>
    <n v="35375"/>
    <n v="13205"/>
    <n v="135"/>
    <n v="2"/>
    <n v="158"/>
    <n v="3.42"/>
    <n v="70.33"/>
    <n v="4.8600000000000003"/>
    <n v="48771"/>
    <n v="1528"/>
    <n v="3.13"/>
    <s v="Europe"/>
    <n v="3.4175629734189548E-2"/>
    <n v="0.70329430008548877"/>
    <m/>
  </r>
  <r>
    <x v="136"/>
    <n v="109597"/>
    <n v="165"/>
    <n v="106328"/>
    <n v="3104"/>
    <n v="292"/>
    <n v="0"/>
    <n v="304"/>
    <n v="0.15"/>
    <n v="97.02"/>
    <n v="0.16"/>
    <n v="107037"/>
    <n v="2560"/>
    <n v="2.39"/>
    <s v="Eastern Mediterranean"/>
    <n v="1.5055156619250528E-3"/>
    <n v="0.97017254121919394"/>
    <m/>
  </r>
  <r>
    <x v="137"/>
    <n v="45902"/>
    <n v="2206"/>
    <n v="25794"/>
    <n v="17902"/>
    <n v="1104"/>
    <n v="19"/>
    <n v="151"/>
    <n v="4.8099999999999996"/>
    <n v="56.19"/>
    <n v="8.5500000000000007"/>
    <n v="38139"/>
    <n v="7763"/>
    <n v="20.350000000000001"/>
    <s v="Europe"/>
    <n v="4.805890810857915E-2"/>
    <n v="0.56193629907193587"/>
    <m/>
  </r>
  <r>
    <x v="138"/>
    <n v="816680"/>
    <n v="13334"/>
    <n v="602249"/>
    <n v="201097"/>
    <n v="5607"/>
    <n v="85"/>
    <n v="3077"/>
    <n v="1.63"/>
    <n v="73.739999999999995"/>
    <n v="2.21"/>
    <n v="776212"/>
    <n v="40468"/>
    <n v="5.21"/>
    <s v="Europe"/>
    <n v="1.6327080374197972E-2"/>
    <n v="0.73743571533525987"/>
    <m/>
  </r>
  <r>
    <x v="139"/>
    <n v="1879"/>
    <n v="5"/>
    <n v="975"/>
    <n v="899"/>
    <n v="58"/>
    <n v="0"/>
    <n v="57"/>
    <n v="0.27"/>
    <n v="51.89"/>
    <n v="0.51"/>
    <n v="1629"/>
    <n v="250"/>
    <n v="15.35"/>
    <s v="Africa"/>
    <n v="2.6609898882384245E-3"/>
    <n v="0.51889302820649286"/>
    <m/>
  </r>
  <r>
    <x v="140"/>
    <n v="17"/>
    <n v="0"/>
    <n v="15"/>
    <n v="2"/>
    <n v="0"/>
    <n v="0"/>
    <n v="0"/>
    <n v="0"/>
    <n v="88.24"/>
    <n v="0"/>
    <n v="17"/>
    <n v="0"/>
    <n v="0"/>
    <s v="Americas"/>
    <n v="0"/>
    <n v="0.88235294117647056"/>
    <m/>
  </r>
  <r>
    <x v="141"/>
    <n v="24"/>
    <n v="0"/>
    <n v="22"/>
    <n v="2"/>
    <n v="0"/>
    <n v="0"/>
    <n v="0"/>
    <n v="0"/>
    <n v="91.67"/>
    <n v="0"/>
    <n v="23"/>
    <n v="1"/>
    <n v="4.3499999999999996"/>
    <s v="Americas"/>
    <n v="0"/>
    <n v="0.91666666666666663"/>
    <m/>
  </r>
  <r>
    <x v="142"/>
    <n v="52"/>
    <n v="0"/>
    <n v="39"/>
    <n v="13"/>
    <n v="0"/>
    <n v="0"/>
    <n v="0"/>
    <n v="0"/>
    <n v="75"/>
    <n v="0"/>
    <n v="50"/>
    <n v="2"/>
    <n v="4"/>
    <s v="Americas"/>
    <n v="0"/>
    <n v="0.75"/>
    <m/>
  </r>
  <r>
    <x v="143"/>
    <n v="699"/>
    <n v="42"/>
    <n v="657"/>
    <n v="0"/>
    <n v="0"/>
    <n v="0"/>
    <n v="0"/>
    <n v="6.01"/>
    <n v="93.99"/>
    <n v="6.39"/>
    <n v="699"/>
    <n v="0"/>
    <n v="0"/>
    <s v="Europe"/>
    <n v="6.0085836909871244E-2"/>
    <n v="0.93991416309012876"/>
    <m/>
  </r>
  <r>
    <x v="144"/>
    <n v="865"/>
    <n v="14"/>
    <n v="734"/>
    <n v="117"/>
    <n v="2"/>
    <n v="0"/>
    <n v="38"/>
    <n v="1.62"/>
    <n v="84.86"/>
    <n v="1.91"/>
    <n v="746"/>
    <n v="119"/>
    <n v="15.95"/>
    <s v="Africa"/>
    <n v="1.6184971098265895E-2"/>
    <n v="0.84855491329479771"/>
    <m/>
  </r>
  <r>
    <x v="145"/>
    <n v="268934"/>
    <n v="2760"/>
    <n v="222936"/>
    <n v="43238"/>
    <n v="1993"/>
    <n v="27"/>
    <n v="2613"/>
    <n v="1.03"/>
    <n v="82.9"/>
    <n v="1.24"/>
    <n v="253349"/>
    <n v="15585"/>
    <n v="6.15"/>
    <s v="Eastern Mediterranean"/>
    <n v="1.0262741044271086E-2"/>
    <n v="0.8289617526976879"/>
    <m/>
  </r>
  <r>
    <x v="146"/>
    <n v="9764"/>
    <n v="194"/>
    <n v="6477"/>
    <n v="3093"/>
    <n v="83"/>
    <n v="3"/>
    <n v="68"/>
    <n v="1.99"/>
    <n v="66.34"/>
    <n v="3"/>
    <n v="8948"/>
    <n v="816"/>
    <n v="9.1199999999999992"/>
    <s v="Africa"/>
    <n v="1.9868906185989348E-2"/>
    <n v="0.66335518230233514"/>
    <m/>
  </r>
  <r>
    <x v="147"/>
    <n v="24141"/>
    <n v="543"/>
    <n v="0"/>
    <n v="23598"/>
    <n v="411"/>
    <n v="9"/>
    <n v="0"/>
    <n v="2.25"/>
    <n v="0"/>
    <s v="inf"/>
    <n v="21253"/>
    <n v="2888"/>
    <n v="13.59"/>
    <s v="Europe"/>
    <n v="2.2492854479930408E-2"/>
    <n v="0"/>
    <m/>
  </r>
  <r>
    <x v="148"/>
    <n v="114"/>
    <n v="0"/>
    <n v="39"/>
    <n v="75"/>
    <n v="0"/>
    <n v="0"/>
    <n v="0"/>
    <n v="0"/>
    <n v="34.21"/>
    <n v="0"/>
    <n v="108"/>
    <n v="6"/>
    <n v="5.56"/>
    <s v="Africa"/>
    <n v="0"/>
    <n v="0.34210526315789475"/>
    <m/>
  </r>
  <r>
    <x v="149"/>
    <n v="1783"/>
    <n v="66"/>
    <n v="1317"/>
    <n v="400"/>
    <n v="0"/>
    <n v="0"/>
    <n v="4"/>
    <n v="3.7"/>
    <n v="73.86"/>
    <n v="5.01"/>
    <n v="1711"/>
    <n v="72"/>
    <n v="4.21"/>
    <s v="Africa"/>
    <n v="3.7016264722378012E-2"/>
    <n v="0.73864273696017946"/>
    <m/>
  </r>
  <r>
    <x v="150"/>
    <n v="50838"/>
    <n v="27"/>
    <n v="45692"/>
    <n v="5119"/>
    <n v="469"/>
    <n v="0"/>
    <n v="171"/>
    <n v="0.05"/>
    <n v="89.88"/>
    <n v="0.06"/>
    <n v="48035"/>
    <n v="2803"/>
    <n v="5.84"/>
    <s v="Western Pacific"/>
    <n v="5.3109878437389356E-4"/>
    <n v="0.89877650576340529"/>
    <m/>
  </r>
  <r>
    <x v="151"/>
    <n v="2181"/>
    <n v="28"/>
    <n v="1616"/>
    <n v="537"/>
    <n v="2"/>
    <n v="0"/>
    <n v="39"/>
    <n v="1.28"/>
    <n v="74.09"/>
    <n v="1.73"/>
    <n v="1980"/>
    <n v="201"/>
    <n v="10.15"/>
    <s v="Europe"/>
    <n v="1.2838147638697846E-2"/>
    <n v="0.74094452086198992"/>
    <m/>
  </r>
  <r>
    <x v="152"/>
    <n v="2087"/>
    <n v="116"/>
    <n v="1733"/>
    <n v="238"/>
    <n v="5"/>
    <n v="0"/>
    <n v="55"/>
    <n v="5.56"/>
    <n v="83.04"/>
    <n v="6.69"/>
    <n v="1953"/>
    <n v="134"/>
    <n v="6.86"/>
    <s v="Europe"/>
    <n v="5.558217537134643E-2"/>
    <n v="0.83037853378054627"/>
    <m/>
  </r>
  <r>
    <x v="153"/>
    <n v="3196"/>
    <n v="93"/>
    <n v="1543"/>
    <n v="1560"/>
    <n v="18"/>
    <n v="0"/>
    <n v="22"/>
    <n v="2.91"/>
    <n v="48.28"/>
    <n v="6.03"/>
    <n v="3130"/>
    <n v="66"/>
    <n v="2.11"/>
    <s v="Eastern Mediterranean"/>
    <n v="2.9098873591989989E-2"/>
    <n v="0.48279098873591991"/>
    <m/>
  </r>
  <r>
    <x v="154"/>
    <n v="452529"/>
    <n v="7067"/>
    <n v="274925"/>
    <n v="170537"/>
    <n v="7096"/>
    <n v="298"/>
    <n v="9848"/>
    <n v="1.56"/>
    <n v="60.75"/>
    <n v="2.57"/>
    <n v="373628"/>
    <n v="78901"/>
    <n v="21.12"/>
    <s v="Africa"/>
    <n v="1.5616678710093718E-2"/>
    <n v="0.60753012514115112"/>
    <m/>
  </r>
  <r>
    <x v="155"/>
    <n v="14203"/>
    <n v="300"/>
    <n v="13007"/>
    <n v="896"/>
    <n v="28"/>
    <n v="1"/>
    <n v="102"/>
    <n v="2.11"/>
    <n v="91.58"/>
    <n v="2.31"/>
    <n v="13816"/>
    <n v="387"/>
    <n v="2.8"/>
    <s v="Western Pacific"/>
    <n v="2.1122298106033936E-2"/>
    <n v="0.91579243821727807"/>
    <m/>
  </r>
  <r>
    <x v="156"/>
    <n v="2305"/>
    <n v="46"/>
    <n v="1175"/>
    <n v="1084"/>
    <n v="43"/>
    <n v="1"/>
    <n v="0"/>
    <n v="2"/>
    <n v="50.98"/>
    <n v="3.91"/>
    <n v="2211"/>
    <n v="94"/>
    <n v="4.25"/>
    <s v="Africa"/>
    <n v="1.9956616052060738E-2"/>
    <n v="0.50976138828633411"/>
    <m/>
  </r>
  <r>
    <x v="157"/>
    <n v="272421"/>
    <n v="28432"/>
    <n v="150376"/>
    <n v="93613"/>
    <n v="0"/>
    <n v="0"/>
    <n v="0"/>
    <n v="10.44"/>
    <n v="55.2"/>
    <n v="18.91"/>
    <n v="264836"/>
    <n v="7585"/>
    <n v="2.86"/>
    <s v="Europe"/>
    <n v="0.10436787178668311"/>
    <n v="0.55199856105072664"/>
    <m/>
  </r>
  <r>
    <x v="158"/>
    <n v="2805"/>
    <n v="11"/>
    <n v="2121"/>
    <n v="673"/>
    <n v="23"/>
    <n v="0"/>
    <n v="15"/>
    <n v="0.39"/>
    <n v="75.61"/>
    <n v="0.52"/>
    <n v="2730"/>
    <n v="75"/>
    <n v="2.75"/>
    <s v="South-East Asia"/>
    <n v="3.9215686274509803E-3"/>
    <n v="0.75614973262032081"/>
    <m/>
  </r>
  <r>
    <x v="159"/>
    <n v="11424"/>
    <n v="720"/>
    <n v="5939"/>
    <n v="4765"/>
    <n v="39"/>
    <n v="3"/>
    <n v="49"/>
    <n v="6.3"/>
    <n v="51.99"/>
    <n v="12.12"/>
    <n v="10992"/>
    <n v="432"/>
    <n v="3.93"/>
    <s v="Eastern Mediterranean"/>
    <n v="6.3025210084033612E-2"/>
    <n v="0.51987044817927175"/>
    <m/>
  </r>
  <r>
    <x v="160"/>
    <n v="1483"/>
    <n v="24"/>
    <n v="925"/>
    <n v="534"/>
    <n v="44"/>
    <n v="1"/>
    <n v="35"/>
    <n v="1.62"/>
    <n v="62.37"/>
    <n v="2.59"/>
    <n v="1079"/>
    <n v="404"/>
    <n v="37.44"/>
    <s v="Americas"/>
    <n v="1.6183412002697236E-2"/>
    <n v="0.62373567093728932"/>
    <m/>
  </r>
  <r>
    <x v="161"/>
    <n v="79395"/>
    <n v="5700"/>
    <n v="0"/>
    <n v="73695"/>
    <n v="398"/>
    <n v="3"/>
    <n v="0"/>
    <n v="7.18"/>
    <n v="0"/>
    <s v="inf"/>
    <n v="78048"/>
    <n v="1347"/>
    <n v="1.73"/>
    <s v="Europe"/>
    <n v="7.1792934063857922E-2"/>
    <n v="0"/>
    <m/>
  </r>
  <r>
    <x v="162"/>
    <n v="34477"/>
    <n v="1978"/>
    <n v="30900"/>
    <n v="1599"/>
    <n v="65"/>
    <n v="1"/>
    <n v="200"/>
    <n v="5.74"/>
    <n v="89.62"/>
    <n v="6.4"/>
    <n v="33634"/>
    <n v="843"/>
    <n v="2.5099999999999998"/>
    <s v="Europe"/>
    <n v="5.7371581054036024E-2"/>
    <n v="0.89624967369550712"/>
    <m/>
  </r>
  <r>
    <x v="163"/>
    <n v="674"/>
    <n v="40"/>
    <n v="0"/>
    <n v="634"/>
    <n v="24"/>
    <n v="2"/>
    <n v="0"/>
    <n v="5.93"/>
    <n v="0"/>
    <s v="inf"/>
    <n v="522"/>
    <n v="152"/>
    <n v="29.12"/>
    <s v="Eastern Mediterranean"/>
    <n v="5.9347181008902079E-2"/>
    <n v="0"/>
    <m/>
  </r>
  <r>
    <x v="164"/>
    <n v="462"/>
    <n v="7"/>
    <n v="440"/>
    <n v="15"/>
    <n v="4"/>
    <n v="0"/>
    <n v="0"/>
    <n v="1.52"/>
    <n v="95.24"/>
    <n v="1.59"/>
    <n v="451"/>
    <n v="11"/>
    <n v="2.44"/>
    <s v="Western Pacific"/>
    <n v="1.5151515151515152E-2"/>
    <n v="0.95238095238095233"/>
    <m/>
  </r>
  <r>
    <x v="165"/>
    <n v="7235"/>
    <n v="60"/>
    <n v="6028"/>
    <n v="1147"/>
    <n v="43"/>
    <n v="1"/>
    <n v="58"/>
    <n v="0.83"/>
    <n v="83.32"/>
    <n v="1"/>
    <n v="6921"/>
    <n v="314"/>
    <n v="4.54"/>
    <s v="Europe"/>
    <n v="8.2930200414651004E-3"/>
    <n v="0.83317208016586042"/>
    <m/>
  </r>
  <r>
    <x v="166"/>
    <n v="509"/>
    <n v="21"/>
    <n v="183"/>
    <n v="305"/>
    <n v="0"/>
    <n v="0"/>
    <n v="0"/>
    <n v="4.13"/>
    <n v="35.950000000000003"/>
    <n v="11.48"/>
    <n v="509"/>
    <n v="0"/>
    <n v="0"/>
    <s v="Africa"/>
    <n v="4.1257367387033402E-2"/>
    <n v="0.35952848722986247"/>
    <m/>
  </r>
  <r>
    <x v="167"/>
    <n v="3297"/>
    <n v="58"/>
    <n v="3111"/>
    <n v="128"/>
    <n v="6"/>
    <n v="0"/>
    <n v="2"/>
    <n v="1.76"/>
    <n v="94.36"/>
    <n v="1.86"/>
    <n v="3250"/>
    <n v="47"/>
    <n v="1.45"/>
    <s v="South-East Asia"/>
    <n v="1.7591750075826508E-2"/>
    <n v="0.94358507734303909"/>
    <m/>
  </r>
  <r>
    <x v="168"/>
    <n v="24"/>
    <n v="0"/>
    <n v="0"/>
    <n v="24"/>
    <n v="0"/>
    <n v="0"/>
    <n v="0"/>
    <n v="0"/>
    <n v="0"/>
    <n v="0"/>
    <n v="24"/>
    <n v="0"/>
    <n v="0"/>
    <s v="South-East Asia"/>
    <n v="0"/>
    <n v="0"/>
    <m/>
  </r>
  <r>
    <x v="169"/>
    <n v="874"/>
    <n v="18"/>
    <n v="607"/>
    <n v="249"/>
    <n v="6"/>
    <n v="0"/>
    <n v="8"/>
    <n v="2.06"/>
    <n v="69.45"/>
    <n v="2.97"/>
    <n v="783"/>
    <n v="91"/>
    <n v="11.62"/>
    <s v="Africa"/>
    <n v="2.0594965675057208E-2"/>
    <n v="0.69450800915331812"/>
    <m/>
  </r>
  <r>
    <x v="170"/>
    <n v="148"/>
    <n v="8"/>
    <n v="128"/>
    <n v="12"/>
    <n v="1"/>
    <n v="0"/>
    <n v="0"/>
    <n v="5.41"/>
    <n v="86.49"/>
    <n v="6.25"/>
    <n v="137"/>
    <n v="11"/>
    <n v="8.0299999999999994"/>
    <s v="Americas"/>
    <n v="5.4054054054054057E-2"/>
    <n v="0.86486486486486491"/>
    <m/>
  </r>
  <r>
    <x v="171"/>
    <n v="1455"/>
    <n v="50"/>
    <n v="1157"/>
    <n v="248"/>
    <n v="3"/>
    <n v="0"/>
    <n v="15"/>
    <n v="3.44"/>
    <n v="79.52"/>
    <n v="4.32"/>
    <n v="1381"/>
    <n v="74"/>
    <n v="5.36"/>
    <s v="Eastern Mediterranean"/>
    <n v="3.4364261168384883E-2"/>
    <n v="0.79518900343642607"/>
    <m/>
  </r>
  <r>
    <x v="172"/>
    <n v="227019"/>
    <n v="5630"/>
    <n v="210469"/>
    <n v="10920"/>
    <n v="919"/>
    <n v="17"/>
    <n v="982"/>
    <n v="2.48"/>
    <n v="92.71"/>
    <n v="2.67"/>
    <n v="220572"/>
    <n v="6447"/>
    <n v="2.92"/>
    <s v="Europe"/>
    <n v="2.4799686369863315E-2"/>
    <n v="0.92709861289143203"/>
    <m/>
  </r>
  <r>
    <x v="173"/>
    <n v="4290259"/>
    <n v="148011"/>
    <n v="1325804"/>
    <n v="2816444"/>
    <n v="56336"/>
    <n v="1076"/>
    <n v="27941"/>
    <n v="3.45"/>
    <n v="30.9"/>
    <n v="11.16"/>
    <n v="3834677"/>
    <n v="455582"/>
    <n v="11.88"/>
    <s v="Americas"/>
    <n v="3.4499315775574385E-2"/>
    <n v="0.30902656459668287"/>
    <m/>
  </r>
  <r>
    <x v="174"/>
    <n v="1128"/>
    <n v="2"/>
    <n v="986"/>
    <n v="140"/>
    <n v="13"/>
    <n v="0"/>
    <n v="4"/>
    <n v="0.18"/>
    <n v="87.41"/>
    <n v="0.2"/>
    <n v="1069"/>
    <n v="59"/>
    <n v="5.52"/>
    <s v="Africa"/>
    <n v="1.7730496453900709E-3"/>
    <n v="0.87411347517730498"/>
    <m/>
  </r>
  <r>
    <x v="175"/>
    <n v="67096"/>
    <n v="1636"/>
    <n v="37202"/>
    <n v="28258"/>
    <n v="835"/>
    <n v="11"/>
    <n v="317"/>
    <n v="2.44"/>
    <n v="55.45"/>
    <n v="4.4000000000000004"/>
    <n v="60767"/>
    <n v="6329"/>
    <n v="10.42"/>
    <s v="Europe"/>
    <n v="2.4382973649695959E-2"/>
    <n v="0.55445928222248719"/>
    <m/>
  </r>
  <r>
    <x v="176"/>
    <n v="59177"/>
    <n v="345"/>
    <n v="52510"/>
    <n v="6322"/>
    <n v="264"/>
    <n v="1"/>
    <n v="328"/>
    <n v="0.57999999999999996"/>
    <n v="88.73"/>
    <n v="0.66"/>
    <n v="57193"/>
    <n v="1984"/>
    <n v="3.47"/>
    <s v="Eastern Mediterranean"/>
    <n v="5.8299677239468037E-3"/>
    <n v="0.88733798604187442"/>
    <m/>
  </r>
  <r>
    <x v="177"/>
    <n v="301708"/>
    <n v="45844"/>
    <n v="1437"/>
    <n v="254427"/>
    <n v="688"/>
    <n v="7"/>
    <n v="3"/>
    <n v="15.19"/>
    <n v="0.48"/>
    <n v="3190.26"/>
    <n v="296944"/>
    <n v="4764"/>
    <n v="1.6"/>
    <s v="Europe"/>
    <n v="0.15194824134593712"/>
    <n v="4.7628833176448756E-3"/>
    <m/>
  </r>
  <r>
    <x v="178"/>
    <n v="1202"/>
    <n v="35"/>
    <n v="951"/>
    <n v="216"/>
    <n v="10"/>
    <n v="1"/>
    <n v="3"/>
    <n v="2.91"/>
    <n v="79.12"/>
    <n v="3.68"/>
    <n v="1064"/>
    <n v="138"/>
    <n v="12.97"/>
    <s v="Americas"/>
    <n v="2.9118136439267885E-2"/>
    <n v="0.79118136439267883"/>
    <m/>
  </r>
  <r>
    <x v="179"/>
    <n v="21209"/>
    <n v="121"/>
    <n v="11674"/>
    <n v="9414"/>
    <n v="678"/>
    <n v="5"/>
    <n v="569"/>
    <n v="0.56999999999999995"/>
    <n v="55.04"/>
    <n v="1.04"/>
    <n v="17149"/>
    <n v="4060"/>
    <n v="23.67"/>
    <s v="Europe"/>
    <n v="5.7051251827054551E-3"/>
    <n v="0.55042670564383045"/>
    <m/>
  </r>
  <r>
    <x v="180"/>
    <n v="15988"/>
    <n v="146"/>
    <n v="9959"/>
    <n v="5883"/>
    <n v="525"/>
    <n v="4"/>
    <n v="213"/>
    <n v="0.91"/>
    <n v="62.29"/>
    <n v="1.47"/>
    <n v="12334"/>
    <n v="3654"/>
    <n v="29.63"/>
    <s v="Americas"/>
    <n v="9.1318488866649981E-3"/>
    <n v="0.62290467850888165"/>
    <m/>
  </r>
  <r>
    <x v="181"/>
    <n v="431"/>
    <n v="0"/>
    <n v="365"/>
    <n v="66"/>
    <n v="11"/>
    <n v="0"/>
    <n v="0"/>
    <n v="0"/>
    <n v="84.69"/>
    <n v="0"/>
    <n v="384"/>
    <n v="47"/>
    <n v="12.24"/>
    <s v="Western Pacific"/>
    <n v="0"/>
    <n v="0.84686774941995357"/>
    <m/>
  </r>
  <r>
    <x v="182"/>
    <n v="10621"/>
    <n v="78"/>
    <n v="3752"/>
    <n v="6791"/>
    <n v="152"/>
    <n v="2"/>
    <n v="0"/>
    <n v="0.73"/>
    <n v="35.33"/>
    <n v="2.08"/>
    <n v="8916"/>
    <n v="1705"/>
    <n v="19.12"/>
    <s v="Eastern Mediterranean"/>
    <n v="7.3439412484700125E-3"/>
    <n v="0.35326240466999342"/>
    <m/>
  </r>
  <r>
    <x v="183"/>
    <n v="10"/>
    <n v="1"/>
    <n v="8"/>
    <n v="1"/>
    <n v="0"/>
    <n v="0"/>
    <n v="0"/>
    <n v="10"/>
    <n v="80"/>
    <n v="12.5"/>
    <n v="10"/>
    <n v="0"/>
    <n v="0"/>
    <s v="Africa"/>
    <n v="0.1"/>
    <n v="0.8"/>
    <m/>
  </r>
  <r>
    <x v="184"/>
    <n v="1691"/>
    <n v="483"/>
    <n v="833"/>
    <n v="375"/>
    <n v="10"/>
    <n v="4"/>
    <n v="36"/>
    <n v="28.56"/>
    <n v="49.26"/>
    <n v="57.98"/>
    <n v="1619"/>
    <n v="72"/>
    <n v="4.45"/>
    <s v="Eastern Mediterranean"/>
    <n v="0.28562980484920164"/>
    <n v="0.49260792430514488"/>
    <m/>
  </r>
  <r>
    <x v="185"/>
    <n v="4552"/>
    <n v="140"/>
    <n v="2815"/>
    <n v="1597"/>
    <n v="71"/>
    <n v="1"/>
    <n v="465"/>
    <n v="3.08"/>
    <n v="61.84"/>
    <n v="4.97"/>
    <n v="3326"/>
    <n v="1226"/>
    <n v="36.86"/>
    <s v="Africa"/>
    <n v="3.0755711775043937E-2"/>
    <n v="0.61840949033391912"/>
    <m/>
  </r>
  <r>
    <x v="186"/>
    <n v="2704"/>
    <n v="36"/>
    <n v="542"/>
    <n v="2126"/>
    <n v="192"/>
    <n v="2"/>
    <n v="24"/>
    <n v="1.33"/>
    <n v="20.04"/>
    <n v="6.64"/>
    <n v="1713"/>
    <n v="991"/>
    <n v="57.85"/>
    <s v="Africa"/>
    <n v="1.3313609467455622E-2"/>
    <n v="0.2004437869822485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">
  <r>
    <x v="0"/>
    <n v="36263"/>
    <n v="1269"/>
    <n v="25198"/>
    <n v="9796"/>
    <n v="106"/>
    <n v="10"/>
    <n v="18"/>
    <n v="3.5"/>
    <n v="69.489999999999995"/>
    <n v="5.04"/>
    <n v="35526"/>
    <n v="737"/>
    <n v="2.0699999999999998"/>
    <s v="Eastern Mediterranean"/>
    <n v="3.4994346854920991E-2"/>
    <n v="0.69486804732096075"/>
    <n v="0.92701827022571748"/>
    <n v="3.499434685492099"/>
  </r>
  <r>
    <x v="1"/>
    <n v="4880"/>
    <n v="144"/>
    <n v="2745"/>
    <n v="1991"/>
    <n v="117"/>
    <n v="6"/>
    <n v="63"/>
    <n v="2.95"/>
    <n v="56.25"/>
    <n v="5.25"/>
    <n v="4171"/>
    <n v="709"/>
    <n v="17"/>
    <s v="Europe"/>
    <n v="2.9508196721311476E-2"/>
    <n v="0.5625"/>
    <m/>
    <n v="2.9508196721311477"/>
  </r>
  <r>
    <x v="2"/>
    <n v="27973"/>
    <n v="1163"/>
    <n v="18837"/>
    <n v="7973"/>
    <n v="616"/>
    <n v="8"/>
    <n v="749"/>
    <n v="4.16"/>
    <n v="67.34"/>
    <n v="6.17"/>
    <n v="23691"/>
    <n v="4282"/>
    <n v="18.07"/>
    <s v="Africa"/>
    <n v="4.1575805240767885E-2"/>
    <n v="0.67339934937260926"/>
    <m/>
    <n v="4.1575805240767885"/>
  </r>
  <r>
    <x v="3"/>
    <n v="907"/>
    <n v="52"/>
    <n v="803"/>
    <n v="52"/>
    <n v="10"/>
    <n v="0"/>
    <n v="0"/>
    <n v="5.73"/>
    <n v="88.53"/>
    <n v="6.48"/>
    <n v="884"/>
    <n v="23"/>
    <n v="2.6"/>
    <s v="Europe"/>
    <n v="5.7331863285556783E-2"/>
    <n v="0.88533627342888643"/>
    <m/>
    <n v="5.7331863285556786"/>
  </r>
  <r>
    <x v="4"/>
    <n v="950"/>
    <n v="41"/>
    <n v="242"/>
    <n v="667"/>
    <n v="18"/>
    <n v="1"/>
    <n v="0"/>
    <n v="4.32"/>
    <n v="25.47"/>
    <n v="16.940000000000001"/>
    <n v="749"/>
    <n v="201"/>
    <n v="26.84"/>
    <s v="Africa"/>
    <n v="4.3157894736842103E-2"/>
    <n v="0.25473684210526315"/>
    <m/>
    <n v="4.3157894736842106"/>
  </r>
  <r>
    <x v="5"/>
    <n v="86"/>
    <n v="3"/>
    <n v="65"/>
    <n v="18"/>
    <n v="4"/>
    <n v="0"/>
    <n v="5"/>
    <n v="3.49"/>
    <n v="75.58"/>
    <n v="4.62"/>
    <n v="76"/>
    <n v="10"/>
    <n v="13.16"/>
    <s v="Americas"/>
    <n v="3.4883720930232558E-2"/>
    <n v="0.7558139534883721"/>
    <m/>
    <n v="3.4883720930232558"/>
  </r>
  <r>
    <x v="6"/>
    <n v="167416"/>
    <n v="3059"/>
    <n v="72575"/>
    <n v="91782"/>
    <n v="4890"/>
    <n v="120"/>
    <n v="2057"/>
    <n v="1.83"/>
    <n v="43.35"/>
    <n v="4.21"/>
    <n v="130774"/>
    <n v="36642"/>
    <n v="28.02"/>
    <s v="Americas"/>
    <n v="1.8271849763463469E-2"/>
    <n v="0.43350097959573758"/>
    <m/>
    <n v="1.827184976346347"/>
  </r>
  <r>
    <x v="7"/>
    <n v="37390"/>
    <n v="711"/>
    <n v="26665"/>
    <n v="10014"/>
    <n v="73"/>
    <n v="6"/>
    <n v="187"/>
    <n v="1.9"/>
    <n v="71.319999999999993"/>
    <n v="2.67"/>
    <n v="34981"/>
    <n v="2409"/>
    <n v="6.89"/>
    <s v="Europe"/>
    <n v="1.901577962021931E-2"/>
    <n v="0.71315859855576358"/>
    <m/>
    <n v="1.9015779620219311"/>
  </r>
  <r>
    <x v="8"/>
    <n v="15303"/>
    <n v="167"/>
    <n v="9311"/>
    <n v="5825"/>
    <n v="368"/>
    <n v="6"/>
    <n v="137"/>
    <n v="1.0900000000000001"/>
    <n v="60.84"/>
    <n v="1.79"/>
    <n v="12428"/>
    <n v="2875"/>
    <n v="23.13"/>
    <s v="Western Pacific"/>
    <n v="1.0912892896817617E-2"/>
    <n v="0.60844278899562176"/>
    <m/>
    <n v="1.0912892896817616"/>
  </r>
  <r>
    <x v="9"/>
    <n v="20558"/>
    <n v="713"/>
    <n v="18246"/>
    <n v="1599"/>
    <n v="86"/>
    <n v="1"/>
    <n v="37"/>
    <n v="3.47"/>
    <n v="88.75"/>
    <n v="3.91"/>
    <n v="19743"/>
    <n v="815"/>
    <n v="4.13"/>
    <s v="Europe"/>
    <n v="3.4682362097480303E-2"/>
    <n v="0.88753769821967121"/>
    <m/>
    <n v="3.4682362097480302"/>
  </r>
  <r>
    <x v="10"/>
    <n v="30446"/>
    <n v="423"/>
    <n v="23242"/>
    <n v="6781"/>
    <n v="396"/>
    <n v="6"/>
    <n v="558"/>
    <n v="1.39"/>
    <n v="76.34"/>
    <n v="1.82"/>
    <n v="27890"/>
    <n v="2556"/>
    <n v="9.16"/>
    <s v="Europe"/>
    <n v="1.389345069959929E-2"/>
    <n v="0.76338435262431847"/>
    <m/>
    <n v="1.389345069959929"/>
  </r>
  <r>
    <x v="11"/>
    <n v="382"/>
    <n v="11"/>
    <n v="91"/>
    <n v="280"/>
    <n v="40"/>
    <n v="0"/>
    <n v="0"/>
    <n v="2.88"/>
    <n v="23.82"/>
    <n v="12.09"/>
    <n v="174"/>
    <n v="208"/>
    <n v="119.54"/>
    <s v="Americas"/>
    <n v="2.8795811518324606E-2"/>
    <n v="0.23821989528795812"/>
    <m/>
    <n v="2.8795811518324608"/>
  </r>
  <r>
    <x v="12"/>
    <n v="39482"/>
    <n v="141"/>
    <n v="36110"/>
    <n v="3231"/>
    <n v="351"/>
    <n v="1"/>
    <n v="421"/>
    <n v="0.36"/>
    <n v="91.46"/>
    <n v="0.39"/>
    <n v="36936"/>
    <n v="2546"/>
    <n v="6.89"/>
    <s v="Eastern Mediterranean"/>
    <n v="3.5712476571602247E-3"/>
    <n v="0.91459399219897675"/>
    <m/>
    <n v="0.35712476571602247"/>
  </r>
  <r>
    <x v="13"/>
    <n v="226225"/>
    <n v="2965"/>
    <n v="125683"/>
    <n v="97577"/>
    <n v="2772"/>
    <n v="37"/>
    <n v="1801"/>
    <n v="1.31"/>
    <n v="55.56"/>
    <n v="2.36"/>
    <n v="207453"/>
    <n v="18772"/>
    <n v="9.0500000000000007"/>
    <s v="South-East Asia"/>
    <n v="1.3106420598961211E-2"/>
    <n v="0.55556636092385903"/>
    <m/>
    <n v="1.310642059896121"/>
  </r>
  <r>
    <x v="14"/>
    <n v="110"/>
    <n v="7"/>
    <n v="94"/>
    <n v="9"/>
    <n v="0"/>
    <n v="0"/>
    <n v="0"/>
    <n v="6.36"/>
    <n v="85.45"/>
    <n v="7.45"/>
    <n v="106"/>
    <n v="4"/>
    <n v="3.77"/>
    <s v="Americas"/>
    <n v="6.363636363636363E-2"/>
    <n v="0.8545454545454545"/>
    <m/>
    <n v="6.3636363636363633"/>
  </r>
  <r>
    <x v="15"/>
    <n v="67251"/>
    <n v="538"/>
    <n v="60492"/>
    <n v="6221"/>
    <n v="119"/>
    <n v="4"/>
    <n v="67"/>
    <n v="0.8"/>
    <n v="89.95"/>
    <n v="0.89"/>
    <n v="66213"/>
    <n v="1038"/>
    <n v="1.57"/>
    <s v="Europe"/>
    <n v="7.9998810426610764E-3"/>
    <n v="0.89949591827630815"/>
    <m/>
    <n v="0.79998810426610767"/>
  </r>
  <r>
    <x v="16"/>
    <n v="66428"/>
    <n v="9822"/>
    <n v="17452"/>
    <n v="39154"/>
    <n v="402"/>
    <n v="1"/>
    <n v="14"/>
    <n v="14.79"/>
    <n v="26.27"/>
    <n v="56.28"/>
    <n v="64094"/>
    <n v="2334"/>
    <n v="3.64"/>
    <s v="Europe"/>
    <n v="0.14785933642439936"/>
    <n v="0.26272053953152286"/>
    <m/>
    <n v="14.785933642439936"/>
  </r>
  <r>
    <x v="17"/>
    <n v="48"/>
    <n v="2"/>
    <n v="26"/>
    <n v="20"/>
    <n v="0"/>
    <n v="0"/>
    <n v="0"/>
    <n v="4.17"/>
    <n v="54.17"/>
    <n v="7.69"/>
    <n v="40"/>
    <n v="8"/>
    <n v="20"/>
    <s v="Americas"/>
    <n v="4.1666666666666664E-2"/>
    <n v="0.54166666666666663"/>
    <m/>
    <n v="4.1666666666666661"/>
  </r>
  <r>
    <x v="18"/>
    <n v="1770"/>
    <n v="35"/>
    <n v="1036"/>
    <n v="699"/>
    <n v="0"/>
    <n v="0"/>
    <n v="0"/>
    <n v="1.98"/>
    <n v="58.53"/>
    <n v="3.38"/>
    <n v="1602"/>
    <n v="168"/>
    <n v="10.49"/>
    <s v="Africa"/>
    <n v="1.977401129943503E-2"/>
    <n v="0.58531073446327686"/>
    <m/>
    <n v="1.977401129943503"/>
  </r>
  <r>
    <x v="19"/>
    <n v="99"/>
    <n v="0"/>
    <n v="86"/>
    <n v="13"/>
    <n v="4"/>
    <n v="0"/>
    <n v="1"/>
    <n v="0"/>
    <n v="86.87"/>
    <n v="0"/>
    <n v="90"/>
    <n v="9"/>
    <n v="10"/>
    <s v="South-East Asia"/>
    <n v="0"/>
    <n v="0.86868686868686873"/>
    <m/>
    <n v="0"/>
  </r>
  <r>
    <x v="20"/>
    <n v="71181"/>
    <n v="2647"/>
    <n v="21478"/>
    <n v="47056"/>
    <n v="1752"/>
    <n v="64"/>
    <n v="309"/>
    <n v="3.72"/>
    <n v="30.17"/>
    <n v="12.32"/>
    <n v="60991"/>
    <n v="10190"/>
    <n v="16.71"/>
    <s v="Americas"/>
    <n v="3.7186889759907839E-2"/>
    <n v="0.30173782329554233"/>
    <m/>
    <n v="3.718688975990784"/>
  </r>
  <r>
    <x v="21"/>
    <n v="10498"/>
    <n v="294"/>
    <n v="4930"/>
    <n v="5274"/>
    <n v="731"/>
    <n v="14"/>
    <n v="375"/>
    <n v="2.8"/>
    <n v="46.96"/>
    <n v="5.96"/>
    <n v="8479"/>
    <n v="2019"/>
    <n v="23.81"/>
    <s v="Europe"/>
    <n v="2.8005334349399887E-2"/>
    <n v="0.46961325966850831"/>
    <m/>
    <n v="2.8005334349399886"/>
  </r>
  <r>
    <x v="22"/>
    <n v="739"/>
    <n v="2"/>
    <n v="63"/>
    <n v="674"/>
    <n v="53"/>
    <n v="1"/>
    <n v="11"/>
    <n v="0.27"/>
    <n v="8.5299999999999994"/>
    <n v="3.17"/>
    <n v="522"/>
    <n v="217"/>
    <n v="41.57"/>
    <s v="Africa"/>
    <n v="2.7063599458728013E-3"/>
    <n v="8.5250338294993233E-2"/>
    <m/>
    <n v="0.2706359945872801"/>
  </r>
  <r>
    <x v="23"/>
    <n v="2442375"/>
    <n v="87618"/>
    <n v="1846641"/>
    <n v="508116"/>
    <n v="23284"/>
    <n v="614"/>
    <n v="33728"/>
    <n v="3.59"/>
    <n v="75.61"/>
    <n v="4.74"/>
    <n v="2118646"/>
    <n v="323729"/>
    <n v="15.28"/>
    <s v="Americas"/>
    <n v="3.5874097957930291E-2"/>
    <n v="0.75608413941348074"/>
    <m/>
    <n v="3.5874097957930293"/>
  </r>
  <r>
    <x v="24"/>
    <n v="141"/>
    <n v="3"/>
    <n v="138"/>
    <n v="0"/>
    <n v="0"/>
    <n v="0"/>
    <n v="0"/>
    <n v="2.13"/>
    <n v="97.87"/>
    <n v="2.17"/>
    <n v="141"/>
    <n v="0"/>
    <n v="0"/>
    <s v="Western Pacific"/>
    <n v="2.1276595744680851E-2"/>
    <n v="0.97872340425531912"/>
    <m/>
    <n v="2.1276595744680851"/>
  </r>
  <r>
    <x v="25"/>
    <n v="10621"/>
    <n v="347"/>
    <n v="5585"/>
    <n v="4689"/>
    <n v="194"/>
    <n v="7"/>
    <n v="230"/>
    <n v="3.27"/>
    <n v="52.58"/>
    <n v="6.21"/>
    <n v="8929"/>
    <n v="1692"/>
    <n v="18.95"/>
    <s v="Europe"/>
    <n v="3.2671123246398641E-2"/>
    <n v="0.52584502400903865"/>
    <m/>
    <n v="3.2671123246398639"/>
  </r>
  <r>
    <x v="26"/>
    <n v="1100"/>
    <n v="53"/>
    <n v="926"/>
    <n v="121"/>
    <n v="14"/>
    <n v="0"/>
    <n v="6"/>
    <n v="4.82"/>
    <n v="84.18"/>
    <n v="5.72"/>
    <n v="1065"/>
    <n v="35"/>
    <n v="3.29"/>
    <s v="Africa"/>
    <n v="4.818181818181818E-2"/>
    <n v="0.8418181818181818"/>
    <m/>
    <n v="4.8181818181818183"/>
  </r>
  <r>
    <x v="27"/>
    <n v="350"/>
    <n v="6"/>
    <n v="292"/>
    <n v="52"/>
    <n v="0"/>
    <n v="0"/>
    <n v="2"/>
    <n v="1.71"/>
    <n v="83.43"/>
    <n v="2.0499999999999998"/>
    <n v="341"/>
    <n v="9"/>
    <n v="2.64"/>
    <s v="South-East Asia"/>
    <n v="1.7142857142857144E-2"/>
    <n v="0.8342857142857143"/>
    <m/>
    <n v="1.7142857142857144"/>
  </r>
  <r>
    <x v="28"/>
    <n v="378"/>
    <n v="1"/>
    <n v="301"/>
    <n v="76"/>
    <n v="17"/>
    <n v="0"/>
    <n v="22"/>
    <n v="0.26"/>
    <n v="79.63"/>
    <n v="0.33"/>
    <n v="322"/>
    <n v="56"/>
    <n v="17.39"/>
    <s v="Africa"/>
    <n v="2.6455026455026454E-3"/>
    <n v="0.79629629629629628"/>
    <m/>
    <n v="0.26455026455026454"/>
  </r>
  <r>
    <x v="29"/>
    <n v="2328"/>
    <n v="22"/>
    <n v="1550"/>
    <n v="756"/>
    <n v="21"/>
    <n v="0"/>
    <n v="103"/>
    <n v="0.95"/>
    <n v="66.58"/>
    <n v="1.42"/>
    <n v="2071"/>
    <n v="257"/>
    <n v="12.41"/>
    <s v="Africa"/>
    <n v="9.4501718213058413E-3"/>
    <n v="0.66580756013745701"/>
    <m/>
    <n v="0.94501718213058417"/>
  </r>
  <r>
    <x v="30"/>
    <n v="226"/>
    <n v="0"/>
    <n v="147"/>
    <n v="79"/>
    <n v="1"/>
    <n v="0"/>
    <n v="4"/>
    <n v="0"/>
    <n v="65.040000000000006"/>
    <n v="0"/>
    <n v="171"/>
    <n v="55"/>
    <n v="32.159999999999997"/>
    <s v="Western Pacific"/>
    <n v="0"/>
    <n v="0.65044247787610621"/>
    <m/>
    <n v="0"/>
  </r>
  <r>
    <x v="31"/>
    <n v="17110"/>
    <n v="391"/>
    <n v="14539"/>
    <n v="2180"/>
    <n v="402"/>
    <n v="6"/>
    <n v="0"/>
    <n v="2.29"/>
    <n v="84.97"/>
    <n v="2.69"/>
    <n v="16157"/>
    <n v="953"/>
    <n v="5.9"/>
    <s v="Africa"/>
    <n v="2.2852133255406196E-2"/>
    <n v="0.84973699590882523"/>
    <m/>
    <n v="2.2852133255406195"/>
  </r>
  <r>
    <x v="32"/>
    <n v="116458"/>
    <n v="8944"/>
    <n v="0"/>
    <n v="107514"/>
    <n v="682"/>
    <n v="11"/>
    <n v="0"/>
    <n v="7.68"/>
    <n v="0"/>
    <s v="inf"/>
    <n v="112925"/>
    <n v="3533"/>
    <n v="3.13"/>
    <s v="Americas"/>
    <n v="7.6800219821738305E-2"/>
    <n v="0"/>
    <m/>
    <n v="7.6800219821738303"/>
  </r>
  <r>
    <x v="33"/>
    <n v="4599"/>
    <n v="59"/>
    <n v="1546"/>
    <n v="2994"/>
    <n v="0"/>
    <n v="0"/>
    <n v="0"/>
    <n v="1.28"/>
    <n v="33.619999999999997"/>
    <n v="3.82"/>
    <n v="4548"/>
    <n v="51"/>
    <n v="1.1200000000000001"/>
    <s v="Africa"/>
    <n v="1.2828875842574472E-2"/>
    <n v="0.33616003479017176"/>
    <m/>
    <n v="1.2828875842574472"/>
  </r>
  <r>
    <x v="34"/>
    <n v="922"/>
    <n v="75"/>
    <n v="810"/>
    <n v="37"/>
    <n v="7"/>
    <n v="0"/>
    <n v="0"/>
    <n v="8.1300000000000008"/>
    <n v="87.85"/>
    <n v="9.26"/>
    <n v="889"/>
    <n v="33"/>
    <n v="3.71"/>
    <s v="Africa"/>
    <n v="8.1344902386117135E-2"/>
    <n v="0.87852494577006512"/>
    <m/>
    <n v="8.1344902386117131"/>
  </r>
  <r>
    <x v="35"/>
    <n v="347923"/>
    <n v="9187"/>
    <n v="319954"/>
    <n v="18782"/>
    <n v="2133"/>
    <n v="75"/>
    <n v="1859"/>
    <n v="2.64"/>
    <n v="91.96"/>
    <n v="2.87"/>
    <n v="333029"/>
    <n v="14894"/>
    <n v="4.47"/>
    <s v="Americas"/>
    <n v="2.6405267832250241E-2"/>
    <n v="0.91961152323933748"/>
    <m/>
    <n v="2.6405267832250239"/>
  </r>
  <r>
    <x v="36"/>
    <n v="86783"/>
    <n v="4656"/>
    <n v="78869"/>
    <n v="3258"/>
    <n v="213"/>
    <n v="4"/>
    <n v="7"/>
    <n v="5.37"/>
    <n v="90.88"/>
    <n v="5.9"/>
    <n v="85622"/>
    <n v="1161"/>
    <n v="1.36"/>
    <s v="Western Pacific"/>
    <n v="5.365106069161011E-2"/>
    <n v="0.90880702441722461"/>
    <m/>
    <n v="5.3651060691610111"/>
  </r>
  <r>
    <x v="37"/>
    <n v="257101"/>
    <n v="8777"/>
    <n v="131161"/>
    <n v="117163"/>
    <n v="16306"/>
    <n v="508"/>
    <n v="11494"/>
    <n v="3.41"/>
    <n v="51.02"/>
    <n v="6.69"/>
    <n v="204005"/>
    <n v="53096"/>
    <n v="26.03"/>
    <s v="Americas"/>
    <n v="3.4138334740043796E-2"/>
    <n v="0.51015359722443709"/>
    <m/>
    <n v="3.4138334740043796"/>
  </r>
  <r>
    <x v="38"/>
    <n v="354"/>
    <n v="7"/>
    <n v="328"/>
    <n v="19"/>
    <n v="0"/>
    <n v="0"/>
    <n v="0"/>
    <n v="1.98"/>
    <n v="92.66"/>
    <n v="2.13"/>
    <n v="334"/>
    <n v="20"/>
    <n v="5.99"/>
    <s v="Africa"/>
    <n v="1.977401129943503E-2"/>
    <n v="0.92655367231638419"/>
    <m/>
    <n v="1.977401129943503"/>
  </r>
  <r>
    <x v="39"/>
    <n v="3200"/>
    <n v="54"/>
    <n v="829"/>
    <n v="2317"/>
    <n v="162"/>
    <n v="3"/>
    <n v="73"/>
    <n v="1.69"/>
    <n v="25.91"/>
    <n v="6.51"/>
    <n v="2851"/>
    <n v="349"/>
    <n v="12.24"/>
    <s v="Africa"/>
    <n v="1.6875000000000001E-2"/>
    <n v="0.25906249999999997"/>
    <m/>
    <n v="1.6875"/>
  </r>
  <r>
    <x v="40"/>
    <n v="8844"/>
    <n v="208"/>
    <n v="5700"/>
    <n v="2936"/>
    <n v="13"/>
    <n v="4"/>
    <n v="190"/>
    <n v="2.35"/>
    <n v="64.45"/>
    <n v="3.65"/>
    <n v="8443"/>
    <n v="401"/>
    <n v="4.75"/>
    <s v="Africa"/>
    <n v="2.3518769787426504E-2"/>
    <n v="0.64450474898236088"/>
    <m/>
    <n v="2.3518769787426503"/>
  </r>
  <r>
    <x v="41"/>
    <n v="15841"/>
    <n v="115"/>
    <n v="3824"/>
    <n v="11902"/>
    <n v="612"/>
    <n v="11"/>
    <n v="88"/>
    <n v="0.73"/>
    <n v="24.14"/>
    <n v="3.01"/>
    <n v="11534"/>
    <n v="4307"/>
    <n v="37.340000000000003"/>
    <s v="Americas"/>
    <n v="7.2596426993245377E-3"/>
    <n v="0.24139890158449592"/>
    <m/>
    <n v="0.72596426993245378"/>
  </r>
  <r>
    <x v="42"/>
    <n v="15655"/>
    <n v="96"/>
    <n v="10361"/>
    <n v="5198"/>
    <n v="59"/>
    <n v="0"/>
    <n v="183"/>
    <n v="0.61"/>
    <n v="66.180000000000007"/>
    <n v="0.93"/>
    <n v="14312"/>
    <n v="1343"/>
    <n v="9.3800000000000008"/>
    <s v="Africa"/>
    <n v="6.1322261258383902E-3"/>
    <n v="0.66183328010220377"/>
    <m/>
    <n v="0.61322261258383903"/>
  </r>
  <r>
    <x v="43"/>
    <n v="4881"/>
    <n v="139"/>
    <n v="3936"/>
    <n v="806"/>
    <n v="24"/>
    <n v="3"/>
    <n v="70"/>
    <n v="2.85"/>
    <n v="80.64"/>
    <n v="3.53"/>
    <n v="4370"/>
    <n v="511"/>
    <n v="11.69"/>
    <s v="Europe"/>
    <n v="2.8477770948576113E-2"/>
    <n v="0.80639213275968036"/>
    <m/>
    <n v="2.8477770948576113"/>
  </r>
  <r>
    <x v="44"/>
    <n v="2532"/>
    <n v="87"/>
    <n v="2351"/>
    <n v="94"/>
    <n v="37"/>
    <n v="0"/>
    <n v="2"/>
    <n v="3.44"/>
    <n v="92.85"/>
    <n v="3.7"/>
    <n v="2446"/>
    <n v="86"/>
    <n v="3.52"/>
    <s v="Americas"/>
    <n v="3.4360189573459717E-2"/>
    <n v="0.92851500789889418"/>
    <m/>
    <n v="3.4360189573459716"/>
  </r>
  <r>
    <x v="45"/>
    <n v="1060"/>
    <n v="19"/>
    <n v="852"/>
    <n v="189"/>
    <n v="3"/>
    <n v="0"/>
    <n v="0"/>
    <n v="1.79"/>
    <n v="80.38"/>
    <n v="2.23"/>
    <n v="1038"/>
    <n v="22"/>
    <n v="2.12"/>
    <s v="Europe"/>
    <n v="1.7924528301886792E-2"/>
    <n v="0.80377358490566042"/>
    <m/>
    <n v="1.7924528301886793"/>
  </r>
  <r>
    <x v="46"/>
    <n v="15516"/>
    <n v="373"/>
    <n v="11428"/>
    <n v="3715"/>
    <n v="192"/>
    <n v="2"/>
    <n v="0"/>
    <n v="2.4"/>
    <n v="73.650000000000006"/>
    <n v="3.26"/>
    <n v="14098"/>
    <n v="1418"/>
    <n v="10.06"/>
    <s v="Europe"/>
    <n v="2.4039700953854087E-2"/>
    <n v="0.7365300335137922"/>
    <m/>
    <n v="2.4039700953854086"/>
  </r>
  <r>
    <x v="47"/>
    <n v="13761"/>
    <n v="613"/>
    <n v="12605"/>
    <n v="543"/>
    <n v="109"/>
    <n v="0"/>
    <n v="77"/>
    <n v="4.45"/>
    <n v="91.6"/>
    <n v="4.8600000000000003"/>
    <n v="13453"/>
    <n v="308"/>
    <n v="2.29"/>
    <s v="Europe"/>
    <n v="4.454618123682872E-2"/>
    <n v="0.91599447714555626"/>
    <m/>
    <n v="4.4546181236828719"/>
  </r>
  <r>
    <x v="48"/>
    <n v="5059"/>
    <n v="58"/>
    <n v="4977"/>
    <n v="24"/>
    <n v="9"/>
    <n v="0"/>
    <n v="11"/>
    <n v="1.1499999999999999"/>
    <n v="98.38"/>
    <n v="1.17"/>
    <n v="5020"/>
    <n v="39"/>
    <n v="0.78"/>
    <s v="Eastern Mediterranean"/>
    <n v="1.1464716347104172E-2"/>
    <n v="0.98379126309547338"/>
    <m/>
    <n v="1.1464716347104171"/>
  </r>
  <r>
    <x v="49"/>
    <n v="18"/>
    <n v="0"/>
    <n v="18"/>
    <n v="0"/>
    <n v="0"/>
    <n v="0"/>
    <n v="0"/>
    <n v="0"/>
    <n v="100"/>
    <n v="0"/>
    <n v="18"/>
    <n v="0"/>
    <n v="0"/>
    <s v="Americas"/>
    <n v="0"/>
    <n v="1"/>
    <m/>
    <n v="0"/>
  </r>
  <r>
    <x v="50"/>
    <n v="64156"/>
    <n v="1083"/>
    <n v="30204"/>
    <n v="32869"/>
    <n v="1248"/>
    <n v="20"/>
    <n v="1601"/>
    <n v="1.69"/>
    <n v="47.08"/>
    <n v="3.59"/>
    <n v="53956"/>
    <n v="10200"/>
    <n v="18.899999999999999"/>
    <s v="Americas"/>
    <n v="1.688072822495168E-2"/>
    <n v="0.47078994949809838"/>
    <m/>
    <n v="1.688072822495168"/>
  </r>
  <r>
    <x v="51"/>
    <n v="81161"/>
    <n v="5532"/>
    <n v="34896"/>
    <n v="40733"/>
    <n v="467"/>
    <n v="17"/>
    <n v="0"/>
    <n v="6.82"/>
    <n v="43"/>
    <n v="15.85"/>
    <n v="74620"/>
    <n v="6541"/>
    <n v="8.77"/>
    <s v="Americas"/>
    <n v="6.8160816155542689E-2"/>
    <n v="0.42996020256034301"/>
    <m/>
    <n v="6.8160816155542685"/>
  </r>
  <r>
    <x v="52"/>
    <n v="92482"/>
    <n v="4652"/>
    <n v="34838"/>
    <n v="52992"/>
    <n v="420"/>
    <n v="46"/>
    <n v="1007"/>
    <n v="5.03"/>
    <n v="37.67"/>
    <n v="13.35"/>
    <n v="88402"/>
    <n v="4080"/>
    <n v="4.62"/>
    <s v="Eastern Mediterranean"/>
    <n v="5.0301680326982547E-2"/>
    <n v="0.37670033087519733"/>
    <m/>
    <n v="5.0301680326982545"/>
  </r>
  <r>
    <x v="53"/>
    <n v="15035"/>
    <n v="408"/>
    <n v="7778"/>
    <n v="6849"/>
    <n v="405"/>
    <n v="8"/>
    <n v="130"/>
    <n v="2.71"/>
    <n v="51.73"/>
    <n v="5.25"/>
    <n v="12207"/>
    <n v="2828"/>
    <n v="23.17"/>
    <s v="Americas"/>
    <n v="2.7136681077485868E-2"/>
    <n v="0.51732623877618888"/>
    <m/>
    <n v="2.7136681077485867"/>
  </r>
  <r>
    <x v="54"/>
    <n v="3071"/>
    <n v="51"/>
    <n v="842"/>
    <n v="2178"/>
    <n v="0"/>
    <n v="0"/>
    <n v="0"/>
    <n v="1.66"/>
    <n v="27.42"/>
    <n v="6.06"/>
    <n v="3071"/>
    <n v="0"/>
    <n v="0"/>
    <s v="Africa"/>
    <n v="1.6606968414197329E-2"/>
    <n v="0.27417779225008143"/>
    <m/>
    <n v="1.6606968414197329"/>
  </r>
  <r>
    <x v="55"/>
    <n v="265"/>
    <n v="0"/>
    <n v="191"/>
    <n v="74"/>
    <n v="2"/>
    <n v="0"/>
    <n v="2"/>
    <n v="0"/>
    <n v="72.08"/>
    <n v="0"/>
    <n v="251"/>
    <n v="14"/>
    <n v="5.58"/>
    <s v="Africa"/>
    <n v="0"/>
    <n v="0.72075471698113203"/>
    <m/>
    <n v="0"/>
  </r>
  <r>
    <x v="56"/>
    <n v="2034"/>
    <n v="69"/>
    <n v="1923"/>
    <n v="42"/>
    <n v="0"/>
    <n v="0"/>
    <n v="1"/>
    <n v="3.39"/>
    <n v="94.54"/>
    <n v="3.59"/>
    <n v="2021"/>
    <n v="13"/>
    <n v="0.64"/>
    <s v="Europe"/>
    <n v="3.3923303834808259E-2"/>
    <n v="0.94542772861356927"/>
    <m/>
    <n v="3.3923303834808261"/>
  </r>
  <r>
    <x v="57"/>
    <n v="2316"/>
    <n v="34"/>
    <n v="1025"/>
    <n v="1257"/>
    <n v="109"/>
    <n v="2"/>
    <n v="39"/>
    <n v="1.47"/>
    <n v="44.26"/>
    <n v="3.32"/>
    <n v="1826"/>
    <n v="490"/>
    <n v="26.83"/>
    <s v="Africa"/>
    <n v="1.468048359240069E-2"/>
    <n v="0.442573402417962"/>
    <m/>
    <n v="1.468048359240069"/>
  </r>
  <r>
    <x v="58"/>
    <n v="14547"/>
    <n v="228"/>
    <n v="6386"/>
    <n v="7933"/>
    <n v="579"/>
    <n v="5"/>
    <n v="170"/>
    <n v="1.57"/>
    <n v="43.9"/>
    <n v="3.57"/>
    <n v="10207"/>
    <n v="4340"/>
    <n v="42.52"/>
    <s v="Africa"/>
    <n v="1.5673334708187256E-2"/>
    <n v="0.43899085722142023"/>
    <m/>
    <n v="1.5673334708187256"/>
  </r>
  <r>
    <x v="59"/>
    <n v="27"/>
    <n v="0"/>
    <n v="18"/>
    <n v="9"/>
    <n v="0"/>
    <n v="0"/>
    <n v="0"/>
    <n v="0"/>
    <n v="66.67"/>
    <n v="0"/>
    <n v="27"/>
    <n v="0"/>
    <n v="0"/>
    <s v="Western Pacific"/>
    <n v="0"/>
    <n v="0.66666666666666663"/>
    <m/>
    <n v="0"/>
  </r>
  <r>
    <x v="60"/>
    <n v="7398"/>
    <n v="329"/>
    <n v="6920"/>
    <n v="149"/>
    <n v="5"/>
    <n v="0"/>
    <n v="0"/>
    <n v="4.45"/>
    <n v="93.54"/>
    <n v="4.75"/>
    <n v="7340"/>
    <n v="58"/>
    <n v="0.79"/>
    <s v="Europe"/>
    <n v="4.4471478778048121E-2"/>
    <n v="0.93538794268721281"/>
    <m/>
    <n v="4.4471478778048121"/>
  </r>
  <r>
    <x v="61"/>
    <n v="220352"/>
    <n v="30212"/>
    <n v="81212"/>
    <n v="108928"/>
    <n v="2551"/>
    <n v="17"/>
    <n v="267"/>
    <n v="13.71"/>
    <n v="36.86"/>
    <n v="37.200000000000003"/>
    <n v="214023"/>
    <n v="6329"/>
    <n v="2.96"/>
    <s v="Europe"/>
    <n v="0.13710790008713331"/>
    <n v="0.36855576532094103"/>
    <m/>
    <n v="13.71079000871333"/>
  </r>
  <r>
    <x v="62"/>
    <n v="7189"/>
    <n v="49"/>
    <n v="4682"/>
    <n v="2458"/>
    <n v="205"/>
    <n v="0"/>
    <n v="219"/>
    <n v="0.68"/>
    <n v="65.13"/>
    <n v="1.05"/>
    <n v="6433"/>
    <n v="756"/>
    <n v="11.75"/>
    <s v="Africa"/>
    <n v="6.815968841285297E-3"/>
    <n v="0.65127277785505633"/>
    <m/>
    <n v="0.6815968841285297"/>
  </r>
  <r>
    <x v="63"/>
    <n v="326"/>
    <n v="8"/>
    <n v="66"/>
    <n v="252"/>
    <n v="49"/>
    <n v="2"/>
    <n v="6"/>
    <n v="2.4500000000000002"/>
    <n v="20.25"/>
    <n v="12.12"/>
    <n v="112"/>
    <n v="214"/>
    <n v="191.07"/>
    <s v="Africa"/>
    <n v="2.4539877300613498E-2"/>
    <n v="0.20245398773006135"/>
    <m/>
    <n v="2.4539877300613497"/>
  </r>
  <r>
    <x v="64"/>
    <n v="1137"/>
    <n v="16"/>
    <n v="922"/>
    <n v="199"/>
    <n v="6"/>
    <n v="0"/>
    <n v="2"/>
    <n v="1.41"/>
    <n v="81.09"/>
    <n v="1.74"/>
    <n v="1039"/>
    <n v="98"/>
    <n v="9.43"/>
    <s v="Europe"/>
    <n v="1.4072119613016711E-2"/>
    <n v="0.81090589270008795"/>
    <m/>
    <n v="1.4072119613016711"/>
  </r>
  <r>
    <x v="65"/>
    <n v="207112"/>
    <n v="9125"/>
    <n v="190314"/>
    <n v="7673"/>
    <n v="445"/>
    <n v="1"/>
    <n v="259"/>
    <n v="4.41"/>
    <n v="91.89"/>
    <n v="4.79"/>
    <n v="203325"/>
    <n v="3787"/>
    <n v="1.86"/>
    <s v="Europe"/>
    <n v="4.4058287303487965E-2"/>
    <n v="0.91889412491791878"/>
    <m/>
    <n v="4.4058287303487962"/>
  </r>
  <r>
    <x v="66"/>
    <n v="33624"/>
    <n v="168"/>
    <n v="29801"/>
    <n v="3655"/>
    <n v="655"/>
    <n v="0"/>
    <n v="307"/>
    <n v="0.5"/>
    <n v="88.63"/>
    <n v="0.56000000000000005"/>
    <n v="28430"/>
    <n v="5194"/>
    <n v="18.27"/>
    <s v="Africa"/>
    <n v="4.9964311206281229E-3"/>
    <n v="0.88630145134427785"/>
    <m/>
    <n v="0.49964311206281231"/>
  </r>
  <r>
    <x v="67"/>
    <n v="4227"/>
    <n v="202"/>
    <n v="1374"/>
    <n v="2651"/>
    <n v="34"/>
    <n v="0"/>
    <n v="0"/>
    <n v="4.78"/>
    <n v="32.51"/>
    <n v="14.7"/>
    <n v="4012"/>
    <n v="215"/>
    <n v="5.36"/>
    <s v="Europe"/>
    <n v="4.7788029335225926E-2"/>
    <n v="0.32505322924059615"/>
    <m/>
    <n v="4.7788029335225923"/>
  </r>
  <r>
    <x v="68"/>
    <n v="14"/>
    <n v="0"/>
    <n v="13"/>
    <n v="1"/>
    <n v="1"/>
    <n v="0"/>
    <n v="0"/>
    <n v="0"/>
    <n v="92.86"/>
    <n v="0"/>
    <n v="13"/>
    <n v="1"/>
    <n v="7.69"/>
    <s v="Europe"/>
    <n v="0"/>
    <n v="0.9285714285714286"/>
    <m/>
    <n v="0"/>
  </r>
  <r>
    <x v="69"/>
    <n v="23"/>
    <n v="0"/>
    <n v="23"/>
    <n v="0"/>
    <n v="0"/>
    <n v="0"/>
    <n v="0"/>
    <n v="0"/>
    <n v="100"/>
    <n v="0"/>
    <n v="23"/>
    <n v="0"/>
    <n v="0"/>
    <s v="Americas"/>
    <n v="0"/>
    <n v="1"/>
    <m/>
    <n v="0"/>
  </r>
  <r>
    <x v="70"/>
    <n v="45309"/>
    <n v="1761"/>
    <n v="32455"/>
    <n v="11093"/>
    <n v="256"/>
    <n v="27"/>
    <n v="843"/>
    <n v="3.89"/>
    <n v="71.63"/>
    <n v="5.43"/>
    <n v="39039"/>
    <n v="6270"/>
    <n v="16.059999999999999"/>
    <s v="Americas"/>
    <n v="3.8866450374097861E-2"/>
    <n v="0.71630360414045779"/>
    <m/>
    <n v="3.8866450374097861"/>
  </r>
  <r>
    <x v="71"/>
    <n v="7055"/>
    <n v="45"/>
    <n v="6257"/>
    <n v="753"/>
    <n v="47"/>
    <n v="2"/>
    <n v="105"/>
    <n v="0.64"/>
    <n v="88.69"/>
    <n v="0.72"/>
    <n v="6590"/>
    <n v="465"/>
    <n v="7.06"/>
    <s v="Africa"/>
    <n v="6.3784549964564135E-3"/>
    <n v="0.88688873139617297"/>
    <m/>
    <n v="0.6378454996456413"/>
  </r>
  <r>
    <x v="72"/>
    <n v="1954"/>
    <n v="26"/>
    <n v="803"/>
    <n v="1125"/>
    <n v="0"/>
    <n v="0"/>
    <n v="0"/>
    <n v="1.33"/>
    <n v="41.1"/>
    <n v="3.24"/>
    <n v="1949"/>
    <n v="5"/>
    <n v="0.26"/>
    <s v="Africa"/>
    <n v="1.3306038894575231E-2"/>
    <n v="0.41095189355168882"/>
    <m/>
    <n v="1.3306038894575232"/>
  </r>
  <r>
    <x v="73"/>
    <n v="389"/>
    <n v="20"/>
    <n v="181"/>
    <n v="188"/>
    <n v="19"/>
    <n v="0"/>
    <n v="0"/>
    <n v="5.14"/>
    <n v="46.53"/>
    <n v="11.05"/>
    <n v="337"/>
    <n v="52"/>
    <n v="15.43"/>
    <s v="Americas"/>
    <n v="5.1413881748071981E-2"/>
    <n v="0.4652956298200514"/>
    <m/>
    <n v="5.1413881748071981"/>
  </r>
  <r>
    <x v="74"/>
    <n v="7340"/>
    <n v="158"/>
    <n v="4365"/>
    <n v="2817"/>
    <n v="25"/>
    <n v="1"/>
    <n v="0"/>
    <n v="2.15"/>
    <n v="59.47"/>
    <n v="3.62"/>
    <n v="7053"/>
    <n v="287"/>
    <n v="4.07"/>
    <s v="Americas"/>
    <n v="2.1525885558583105E-2"/>
    <n v="0.59468664850136244"/>
    <m/>
    <n v="2.1525885558583107"/>
  </r>
  <r>
    <x v="75"/>
    <n v="12"/>
    <n v="0"/>
    <n v="12"/>
    <n v="0"/>
    <n v="0"/>
    <n v="0"/>
    <n v="0"/>
    <n v="0"/>
    <n v="100"/>
    <n v="0"/>
    <n v="12"/>
    <n v="0"/>
    <n v="0"/>
    <s v="Europe"/>
    <n v="0"/>
    <n v="1"/>
    <m/>
    <n v="0"/>
  </r>
  <r>
    <x v="76"/>
    <n v="39741"/>
    <n v="1166"/>
    <n v="5039"/>
    <n v="33536"/>
    <n v="465"/>
    <n v="50"/>
    <n v="117"/>
    <n v="2.93"/>
    <n v="12.68"/>
    <n v="23.14"/>
    <n v="34611"/>
    <n v="5130"/>
    <n v="14.82"/>
    <s v="Americas"/>
    <n v="2.9339976346845827E-2"/>
    <n v="0.12679600412672051"/>
    <m/>
    <n v="2.9339976346845829"/>
  </r>
  <r>
    <x v="77"/>
    <n v="4448"/>
    <n v="596"/>
    <n v="3329"/>
    <n v="523"/>
    <n v="13"/>
    <n v="0"/>
    <n v="0"/>
    <n v="13.4"/>
    <n v="74.84"/>
    <n v="17.899999999999999"/>
    <n v="4339"/>
    <n v="109"/>
    <n v="2.5099999999999998"/>
    <s v="Europe"/>
    <n v="0.13399280575539568"/>
    <n v="0.74842625899280579"/>
    <m/>
    <n v="13.399280575539569"/>
  </r>
  <r>
    <x v="78"/>
    <n v="1854"/>
    <n v="10"/>
    <n v="1823"/>
    <n v="21"/>
    <n v="7"/>
    <n v="0"/>
    <n v="0"/>
    <n v="0.54"/>
    <n v="98.33"/>
    <n v="0.55000000000000004"/>
    <n v="1839"/>
    <n v="15"/>
    <n v="0.82"/>
    <s v="Europe"/>
    <n v="5.3937432578209281E-3"/>
    <n v="0.98327939590075508"/>
    <m/>
    <n v="0.53937432578209277"/>
  </r>
  <r>
    <x v="79"/>
    <n v="1480073"/>
    <n v="33408"/>
    <n v="951166"/>
    <n v="495499"/>
    <n v="44457"/>
    <n v="637"/>
    <n v="33598"/>
    <n v="2.2599999999999998"/>
    <n v="64.260000000000005"/>
    <n v="3.51"/>
    <n v="1155338"/>
    <n v="324735"/>
    <n v="28.11"/>
    <s v="South-East Asia"/>
    <n v="2.2571859631247918E-2"/>
    <n v="0.64264803154979522"/>
    <m/>
    <n v="2.2571859631247917"/>
  </r>
  <r>
    <x v="80"/>
    <n v="100303"/>
    <n v="4838"/>
    <n v="58173"/>
    <n v="37292"/>
    <n v="1525"/>
    <n v="57"/>
    <n v="1518"/>
    <n v="4.82"/>
    <n v="58"/>
    <n v="8.32"/>
    <n v="88214"/>
    <n v="12089"/>
    <n v="13.7"/>
    <s v="South-East Asia"/>
    <n v="4.8233851430166598E-2"/>
    <n v="0.57997268277120329"/>
    <m/>
    <n v="4.8233851430166599"/>
  </r>
  <r>
    <x v="81"/>
    <n v="293606"/>
    <n v="15912"/>
    <n v="255144"/>
    <n v="22550"/>
    <n v="2434"/>
    <n v="212"/>
    <n v="1931"/>
    <n v="5.42"/>
    <n v="86.9"/>
    <n v="6.24"/>
    <n v="276202"/>
    <n v="17404"/>
    <n v="6.3"/>
    <s v="Eastern Mediterranean"/>
    <n v="5.4195077757266542E-2"/>
    <n v="0.86900131468702957"/>
    <m/>
    <n v="5.4195077757266539"/>
  </r>
  <r>
    <x v="82"/>
    <n v="112585"/>
    <n v="4458"/>
    <n v="77144"/>
    <n v="30983"/>
    <n v="2553"/>
    <n v="96"/>
    <n v="1927"/>
    <n v="3.96"/>
    <n v="68.52"/>
    <n v="5.78"/>
    <n v="94693"/>
    <n v="17892"/>
    <n v="18.89"/>
    <s v="Eastern Mediterranean"/>
    <n v="3.9596749122884932E-2"/>
    <n v="0.68520673269085575"/>
    <m/>
    <n v="3.9596749122884933"/>
  </r>
  <r>
    <x v="83"/>
    <n v="25892"/>
    <n v="1764"/>
    <n v="23364"/>
    <n v="764"/>
    <n v="11"/>
    <n v="0"/>
    <n v="0"/>
    <n v="6.81"/>
    <n v="90.24"/>
    <n v="7.55"/>
    <n v="25766"/>
    <n v="126"/>
    <n v="0.49"/>
    <s v="Europe"/>
    <n v="6.8129151861578863E-2"/>
    <n v="0.90236366445234051"/>
    <m/>
    <n v="6.8129151861578858"/>
  </r>
  <r>
    <x v="84"/>
    <n v="63985"/>
    <n v="474"/>
    <n v="27133"/>
    <n v="36378"/>
    <n v="2029"/>
    <n v="4"/>
    <n v="108"/>
    <n v="0.74"/>
    <n v="42.41"/>
    <n v="1.75"/>
    <n v="52003"/>
    <n v="11982"/>
    <n v="23.04"/>
    <s v="Europe"/>
    <n v="7.407986246776588E-3"/>
    <n v="0.42405251230757207"/>
    <m/>
    <n v="0.74079862467765878"/>
  </r>
  <r>
    <x v="85"/>
    <n v="246286"/>
    <n v="35112"/>
    <n v="198593"/>
    <n v="12581"/>
    <n v="168"/>
    <n v="5"/>
    <n v="147"/>
    <n v="14.26"/>
    <n v="80.64"/>
    <n v="17.68"/>
    <n v="244624"/>
    <n v="1662"/>
    <n v="0.68"/>
    <s v="Europe"/>
    <n v="0.14256595990027854"/>
    <n v="0.80635115272488078"/>
    <m/>
    <n v="14.256595990027854"/>
  </r>
  <r>
    <x v="86"/>
    <n v="853"/>
    <n v="10"/>
    <n v="714"/>
    <n v="129"/>
    <n v="11"/>
    <n v="0"/>
    <n v="0"/>
    <n v="1.17"/>
    <n v="83.7"/>
    <n v="1.4"/>
    <n v="809"/>
    <n v="44"/>
    <n v="5.44"/>
    <s v="Americas"/>
    <n v="1.1723329425556858E-2"/>
    <n v="0.83704572098475971"/>
    <m/>
    <n v="1.1723329425556859"/>
  </r>
  <r>
    <x v="87"/>
    <n v="31142"/>
    <n v="998"/>
    <n v="21970"/>
    <n v="8174"/>
    <n v="594"/>
    <n v="0"/>
    <n v="364"/>
    <n v="3.2"/>
    <n v="70.55"/>
    <n v="4.54"/>
    <n v="25706"/>
    <n v="5436"/>
    <n v="21.15"/>
    <s v="Western Pacific"/>
    <n v="3.2046753580373774E-2"/>
    <n v="0.70547813242566304"/>
    <m/>
    <n v="3.2046753580373775"/>
  </r>
  <r>
    <x v="88"/>
    <n v="1176"/>
    <n v="11"/>
    <n v="1041"/>
    <n v="124"/>
    <n v="8"/>
    <n v="0"/>
    <n v="0"/>
    <n v="0.94"/>
    <n v="88.52"/>
    <n v="1.06"/>
    <n v="1223"/>
    <n v="-47"/>
    <n v="-3.84"/>
    <s v="Eastern Mediterranean"/>
    <n v="9.3537414965986394E-3"/>
    <n v="0.88520408163265307"/>
    <m/>
    <n v="0.93537414965986398"/>
  </r>
  <r>
    <x v="89"/>
    <n v="84648"/>
    <n v="585"/>
    <n v="54404"/>
    <n v="29659"/>
    <n v="1526"/>
    <n v="0"/>
    <n v="1833"/>
    <n v="0.69"/>
    <n v="64.27"/>
    <n v="1.08"/>
    <n v="73468"/>
    <n v="11180"/>
    <n v="15.22"/>
    <s v="Europe"/>
    <n v="6.9109724978735467E-3"/>
    <n v="0.64270862867403833"/>
    <m/>
    <n v="0.69109724978735465"/>
  </r>
  <r>
    <x v="90"/>
    <n v="17975"/>
    <n v="285"/>
    <n v="7833"/>
    <n v="9857"/>
    <n v="372"/>
    <n v="5"/>
    <n v="90"/>
    <n v="1.59"/>
    <n v="43.58"/>
    <n v="3.64"/>
    <n v="13771"/>
    <n v="4204"/>
    <n v="30.53"/>
    <s v="Africa"/>
    <n v="1.5855354659248956E-2"/>
    <n v="0.4357719054242003"/>
    <m/>
    <n v="1.5855354659248957"/>
  </r>
  <r>
    <x v="91"/>
    <n v="7413"/>
    <n v="185"/>
    <n v="4027"/>
    <n v="3201"/>
    <n v="496"/>
    <n v="16"/>
    <n v="274"/>
    <n v="2.5"/>
    <n v="54.32"/>
    <n v="4.59"/>
    <n v="5877"/>
    <n v="1536"/>
    <n v="26.14"/>
    <s v="Europe"/>
    <n v="2.4956158100634021E-2"/>
    <n v="0.54323485768244972"/>
    <m/>
    <n v="2.4956158100634021"/>
  </r>
  <r>
    <x v="92"/>
    <n v="64379"/>
    <n v="438"/>
    <n v="55057"/>
    <n v="8884"/>
    <n v="606"/>
    <n v="5"/>
    <n v="684"/>
    <n v="0.68"/>
    <n v="85.52"/>
    <n v="0.8"/>
    <n v="59763"/>
    <n v="4616"/>
    <n v="7.72"/>
    <s v="Eastern Mediterranean"/>
    <n v="6.8034607558365304E-3"/>
    <n v="0.85520123021482164"/>
    <m/>
    <n v="0.68034607558365301"/>
  </r>
  <r>
    <x v="93"/>
    <n v="33296"/>
    <n v="1301"/>
    <n v="21205"/>
    <n v="10790"/>
    <n v="483"/>
    <n v="24"/>
    <n v="817"/>
    <n v="3.91"/>
    <n v="63.69"/>
    <n v="6.14"/>
    <n v="27143"/>
    <n v="6153"/>
    <n v="22.67"/>
    <s v="Europe"/>
    <n v="3.9073762614127823E-2"/>
    <n v="0.63686328688130711"/>
    <m/>
    <n v="3.9073762614127823"/>
  </r>
  <r>
    <x v="94"/>
    <n v="20"/>
    <n v="0"/>
    <n v="19"/>
    <n v="1"/>
    <n v="0"/>
    <n v="0"/>
    <n v="0"/>
    <n v="0"/>
    <n v="95"/>
    <n v="0"/>
    <n v="19"/>
    <n v="1"/>
    <n v="5.26"/>
    <s v="Western Pacific"/>
    <n v="0"/>
    <n v="0.95"/>
    <m/>
    <n v="0"/>
  </r>
  <r>
    <x v="95"/>
    <n v="1219"/>
    <n v="31"/>
    <n v="1045"/>
    <n v="143"/>
    <n v="0"/>
    <n v="0"/>
    <n v="0"/>
    <n v="2.54"/>
    <n v="85.73"/>
    <n v="2.97"/>
    <n v="1192"/>
    <n v="27"/>
    <n v="2.27"/>
    <s v="Europe"/>
    <n v="2.5430680885972109E-2"/>
    <n v="0.85726004922067267"/>
    <m/>
    <n v="2.5430680885972108"/>
  </r>
  <r>
    <x v="96"/>
    <n v="3882"/>
    <n v="51"/>
    <n v="1709"/>
    <n v="2122"/>
    <n v="132"/>
    <n v="0"/>
    <n v="17"/>
    <n v="1.31"/>
    <n v="44.02"/>
    <n v="2.98"/>
    <n v="2905"/>
    <n v="977"/>
    <n v="33.630000000000003"/>
    <s v="Eastern Mediterranean"/>
    <n v="1.3137557959814529E-2"/>
    <n v="0.44023699124162802"/>
    <m/>
    <n v="1.313755795981453"/>
  </r>
  <r>
    <x v="97"/>
    <n v="505"/>
    <n v="12"/>
    <n v="128"/>
    <n v="365"/>
    <n v="0"/>
    <n v="0"/>
    <n v="0"/>
    <n v="2.38"/>
    <n v="25.35"/>
    <n v="9.3800000000000008"/>
    <n v="359"/>
    <n v="146"/>
    <n v="40.67"/>
    <s v="Africa"/>
    <n v="2.3762376237623763E-2"/>
    <n v="0.25346534653465347"/>
    <m/>
    <n v="2.3762376237623761"/>
  </r>
  <r>
    <x v="98"/>
    <n v="1167"/>
    <n v="72"/>
    <n v="646"/>
    <n v="449"/>
    <n v="5"/>
    <n v="0"/>
    <n v="5"/>
    <n v="6.17"/>
    <n v="55.36"/>
    <n v="11.15"/>
    <n v="1107"/>
    <n v="60"/>
    <n v="5.42"/>
    <s v="Africa"/>
    <n v="6.1696658097686374E-2"/>
    <n v="0.55355612682090827"/>
    <m/>
    <n v="6.1696658097686372"/>
  </r>
  <r>
    <x v="99"/>
    <n v="2827"/>
    <n v="64"/>
    <n v="577"/>
    <n v="2186"/>
    <n v="158"/>
    <n v="4"/>
    <n v="24"/>
    <n v="2.2599999999999998"/>
    <n v="20.41"/>
    <n v="11.09"/>
    <n v="1980"/>
    <n v="847"/>
    <n v="42.78"/>
    <s v="Eastern Mediterranean"/>
    <n v="2.2638839759462327E-2"/>
    <n v="0.20410328970640254"/>
    <m/>
    <n v="2.2638839759462326"/>
  </r>
  <r>
    <x v="100"/>
    <n v="86"/>
    <n v="1"/>
    <n v="81"/>
    <n v="4"/>
    <n v="0"/>
    <n v="0"/>
    <n v="0"/>
    <n v="1.1599999999999999"/>
    <n v="94.19"/>
    <n v="1.23"/>
    <n v="86"/>
    <n v="0"/>
    <n v="0"/>
    <s v="Europe"/>
    <n v="1.1627906976744186E-2"/>
    <n v="0.94186046511627908"/>
    <m/>
    <n v="1.1627906976744187"/>
  </r>
  <r>
    <x v="101"/>
    <n v="2019"/>
    <n v="80"/>
    <n v="1620"/>
    <n v="319"/>
    <n v="11"/>
    <n v="0"/>
    <n v="4"/>
    <n v="3.96"/>
    <n v="80.239999999999995"/>
    <n v="4.9400000000000004"/>
    <n v="1947"/>
    <n v="72"/>
    <n v="3.7"/>
    <s v="Europe"/>
    <n v="3.9623576027736501E-2"/>
    <n v="0.80237741456166423"/>
    <m/>
    <n v="3.96235760277365"/>
  </r>
  <r>
    <x v="102"/>
    <n v="6321"/>
    <n v="112"/>
    <n v="4825"/>
    <n v="1384"/>
    <n v="49"/>
    <n v="0"/>
    <n v="178"/>
    <n v="1.77"/>
    <n v="76.33"/>
    <n v="2.3199999999999998"/>
    <n v="5639"/>
    <n v="682"/>
    <n v="12.09"/>
    <s v="Europe"/>
    <n v="1.7718715393133997E-2"/>
    <n v="0.763328587248853"/>
    <m/>
    <n v="1.7718715393133997"/>
  </r>
  <r>
    <x v="103"/>
    <n v="9690"/>
    <n v="91"/>
    <n v="6260"/>
    <n v="3339"/>
    <n v="395"/>
    <n v="6"/>
    <n v="681"/>
    <n v="0.94"/>
    <n v="64.599999999999994"/>
    <n v="1.45"/>
    <n v="7153"/>
    <n v="2537"/>
    <n v="35.47"/>
    <s v="Africa"/>
    <n v="9.3911248710010324E-3"/>
    <n v="0.6460268317853457"/>
    <m/>
    <n v="0.9391124871001032"/>
  </r>
  <r>
    <x v="104"/>
    <n v="3664"/>
    <n v="99"/>
    <n v="1645"/>
    <n v="1920"/>
    <n v="24"/>
    <n v="0"/>
    <n v="6"/>
    <n v="2.7"/>
    <n v="44.9"/>
    <n v="6.02"/>
    <n v="2992"/>
    <n v="672"/>
    <n v="22.46"/>
    <s v="Africa"/>
    <n v="2.7019650655021835E-2"/>
    <n v="0.44896288209606988"/>
    <m/>
    <n v="2.7019650655021836"/>
  </r>
  <r>
    <x v="105"/>
    <n v="8904"/>
    <n v="124"/>
    <n v="8601"/>
    <n v="179"/>
    <n v="7"/>
    <n v="0"/>
    <n v="1"/>
    <n v="1.39"/>
    <n v="96.6"/>
    <n v="1.44"/>
    <n v="8800"/>
    <n v="104"/>
    <n v="1.18"/>
    <s v="Western Pacific"/>
    <n v="1.3926325247079964E-2"/>
    <n v="0.96597035040431267"/>
    <m/>
    <n v="1.3926325247079965"/>
  </r>
  <r>
    <x v="106"/>
    <n v="3369"/>
    <n v="15"/>
    <n v="2547"/>
    <n v="807"/>
    <n v="67"/>
    <n v="0"/>
    <n v="19"/>
    <n v="0.45"/>
    <n v="75.599999999999994"/>
    <n v="0.59"/>
    <n v="2999"/>
    <n v="370"/>
    <n v="12.34"/>
    <s v="South-East Asia"/>
    <n v="4.4523597506678537E-3"/>
    <n v="0.75601068566340157"/>
    <m/>
    <n v="0.44523597506678536"/>
  </r>
  <r>
    <x v="107"/>
    <n v="2513"/>
    <n v="124"/>
    <n v="1913"/>
    <n v="476"/>
    <n v="3"/>
    <n v="1"/>
    <n v="2"/>
    <n v="4.93"/>
    <n v="76.12"/>
    <n v="6.48"/>
    <n v="2475"/>
    <n v="38"/>
    <n v="1.54"/>
    <s v="Africa"/>
    <n v="4.9343414245921209E-2"/>
    <n v="0.76124154397134902"/>
    <m/>
    <n v="4.9343414245921213"/>
  </r>
  <r>
    <x v="108"/>
    <n v="701"/>
    <n v="9"/>
    <n v="665"/>
    <n v="27"/>
    <n v="1"/>
    <n v="0"/>
    <n v="0"/>
    <n v="1.28"/>
    <n v="94.86"/>
    <n v="1.35"/>
    <n v="677"/>
    <n v="24"/>
    <n v="3.55"/>
    <s v="Europe"/>
    <n v="1.2838801711840228E-2"/>
    <n v="0.94864479315263905"/>
    <m/>
    <n v="1.2838801711840229"/>
  </r>
  <r>
    <x v="109"/>
    <n v="6208"/>
    <n v="156"/>
    <n v="4653"/>
    <n v="1399"/>
    <n v="37"/>
    <n v="0"/>
    <n v="223"/>
    <n v="2.5099999999999998"/>
    <n v="74.95"/>
    <n v="3.35"/>
    <n v="5923"/>
    <n v="285"/>
    <n v="4.8099999999999996"/>
    <s v="Africa"/>
    <n v="2.5128865979381444E-2"/>
    <n v="0.74951675257731953"/>
    <m/>
    <n v="2.5128865979381443"/>
  </r>
  <r>
    <x v="110"/>
    <n v="344"/>
    <n v="10"/>
    <n v="332"/>
    <n v="2"/>
    <n v="0"/>
    <n v="0"/>
    <n v="0"/>
    <n v="2.91"/>
    <n v="96.51"/>
    <n v="3.01"/>
    <n v="343"/>
    <n v="1"/>
    <n v="0.28999999999999998"/>
    <s v="Africa"/>
    <n v="2.9069767441860465E-2"/>
    <n v="0.96511627906976749"/>
    <m/>
    <n v="2.9069767441860463"/>
  </r>
  <r>
    <x v="111"/>
    <n v="395489"/>
    <n v="44022"/>
    <n v="303810"/>
    <n v="47657"/>
    <n v="4973"/>
    <n v="342"/>
    <n v="8588"/>
    <n v="11.13"/>
    <n v="76.819999999999993"/>
    <n v="14.49"/>
    <n v="349396"/>
    <n v="46093"/>
    <n v="13.19"/>
    <s v="Americas"/>
    <n v="0.11131030193001576"/>
    <n v="0.7681882429094109"/>
    <m/>
    <n v="11.131030193001576"/>
  </r>
  <r>
    <x v="112"/>
    <n v="23154"/>
    <n v="748"/>
    <n v="16154"/>
    <n v="6252"/>
    <n v="120"/>
    <n v="13"/>
    <n v="245"/>
    <n v="3.23"/>
    <n v="69.77"/>
    <n v="4.63"/>
    <n v="21115"/>
    <n v="2039"/>
    <n v="9.66"/>
    <s v="Europe"/>
    <n v="3.2305433186490456E-2"/>
    <n v="0.69767642739915348"/>
    <m/>
    <n v="3.2305433186490458"/>
  </r>
  <r>
    <x v="113"/>
    <n v="116"/>
    <n v="4"/>
    <n v="104"/>
    <n v="8"/>
    <n v="0"/>
    <n v="0"/>
    <n v="0"/>
    <n v="3.45"/>
    <n v="89.66"/>
    <n v="3.85"/>
    <n v="109"/>
    <n v="7"/>
    <n v="6.42"/>
    <s v="Europe"/>
    <n v="3.4482758620689655E-2"/>
    <n v="0.89655172413793105"/>
    <m/>
    <n v="3.4482758620689653"/>
  </r>
  <r>
    <x v="114"/>
    <n v="289"/>
    <n v="0"/>
    <n v="222"/>
    <n v="67"/>
    <n v="1"/>
    <n v="0"/>
    <n v="4"/>
    <n v="0"/>
    <n v="76.819999999999993"/>
    <n v="0"/>
    <n v="287"/>
    <n v="2"/>
    <n v="0.7"/>
    <s v="Western Pacific"/>
    <n v="0"/>
    <n v="0.76816608996539792"/>
    <m/>
    <n v="0"/>
  </r>
  <r>
    <x v="115"/>
    <n v="2893"/>
    <n v="45"/>
    <n v="809"/>
    <n v="2039"/>
    <n v="94"/>
    <n v="2"/>
    <n v="70"/>
    <n v="1.56"/>
    <n v="27.96"/>
    <n v="5.56"/>
    <n v="2188"/>
    <n v="705"/>
    <n v="32.22"/>
    <s v="Europe"/>
    <n v="1.5554787417905289E-2"/>
    <n v="0.27964051157967507"/>
    <m/>
    <n v="1.5554787417905289"/>
  </r>
  <r>
    <x v="116"/>
    <n v="20887"/>
    <n v="316"/>
    <n v="16553"/>
    <n v="4018"/>
    <n v="609"/>
    <n v="3"/>
    <n v="115"/>
    <n v="1.51"/>
    <n v="79.25"/>
    <n v="1.91"/>
    <n v="17562"/>
    <n v="3325"/>
    <n v="18.93"/>
    <s v="Eastern Mediterranean"/>
    <n v="1.5129027624838417E-2"/>
    <n v="0.79250251352515921"/>
    <m/>
    <n v="1.5129027624838416"/>
  </r>
  <r>
    <x v="117"/>
    <n v="1701"/>
    <n v="11"/>
    <n v="0"/>
    <n v="1690"/>
    <n v="32"/>
    <n v="0"/>
    <n v="0"/>
    <n v="0.65"/>
    <n v="0"/>
    <s v="inf"/>
    <n v="1507"/>
    <n v="194"/>
    <n v="12.87"/>
    <s v="Africa"/>
    <n v="6.4667842445620223E-3"/>
    <n v="0"/>
    <m/>
    <n v="0.64667842445620227"/>
  </r>
  <r>
    <x v="118"/>
    <n v="1843"/>
    <n v="8"/>
    <n v="101"/>
    <n v="1734"/>
    <n v="68"/>
    <n v="0"/>
    <n v="26"/>
    <n v="0.43"/>
    <n v="5.48"/>
    <n v="7.92"/>
    <n v="1344"/>
    <n v="499"/>
    <n v="37.130000000000003"/>
    <s v="Africa"/>
    <n v="4.3407487791644059E-3"/>
    <n v="5.4801953336950621E-2"/>
    <m/>
    <n v="0.43407487791644062"/>
  </r>
  <r>
    <x v="119"/>
    <n v="18752"/>
    <n v="48"/>
    <n v="13754"/>
    <n v="4950"/>
    <n v="139"/>
    <n v="3"/>
    <n v="626"/>
    <n v="0.26"/>
    <n v="73.349999999999994"/>
    <n v="0.35"/>
    <n v="17844"/>
    <n v="908"/>
    <n v="5.09"/>
    <s v="South-East Asia"/>
    <n v="2.5597269624573378E-3"/>
    <n v="0.73346843003412965"/>
    <m/>
    <n v="0.25597269624573377"/>
  </r>
  <r>
    <x v="120"/>
    <n v="53413"/>
    <n v="6160"/>
    <n v="189"/>
    <n v="47064"/>
    <n v="419"/>
    <n v="1"/>
    <n v="0"/>
    <n v="11.53"/>
    <n v="0.35"/>
    <n v="3259.26"/>
    <n v="52132"/>
    <n v="1281"/>
    <n v="2.46"/>
    <s v="Europe"/>
    <n v="0.11532772920450078"/>
    <n v="3.5384644187744555E-3"/>
    <m/>
    <n v="11.532772920450078"/>
  </r>
  <r>
    <x v="121"/>
    <n v="1557"/>
    <n v="22"/>
    <n v="1514"/>
    <n v="21"/>
    <n v="1"/>
    <n v="0"/>
    <n v="1"/>
    <n v="1.41"/>
    <n v="97.24"/>
    <n v="1.45"/>
    <n v="1555"/>
    <n v="2"/>
    <n v="0.13"/>
    <s v="Western Pacific"/>
    <n v="1.4129736673089274E-2"/>
    <n v="0.97238278741168915"/>
    <m/>
    <n v="1.4129736673089275"/>
  </r>
  <r>
    <x v="122"/>
    <n v="3439"/>
    <n v="108"/>
    <n v="2492"/>
    <n v="839"/>
    <n v="0"/>
    <n v="0"/>
    <n v="0"/>
    <n v="3.14"/>
    <n v="72.459999999999994"/>
    <n v="4.33"/>
    <n v="3147"/>
    <n v="292"/>
    <n v="9.2799999999999994"/>
    <s v="Americas"/>
    <n v="3.1404478045943589E-2"/>
    <n v="0.72462925268973544"/>
    <m/>
    <n v="3.1404478045943587"/>
  </r>
  <r>
    <x v="123"/>
    <n v="1132"/>
    <n v="69"/>
    <n v="1027"/>
    <n v="36"/>
    <n v="0"/>
    <n v="0"/>
    <n v="0"/>
    <n v="6.1"/>
    <n v="90.72"/>
    <n v="6.72"/>
    <n v="1105"/>
    <n v="27"/>
    <n v="2.44"/>
    <s v="Africa"/>
    <n v="6.0954063604240286E-2"/>
    <n v="0.90724381625441697"/>
    <m/>
    <n v="6.0954063604240289"/>
  </r>
  <r>
    <x v="124"/>
    <n v="41180"/>
    <n v="860"/>
    <n v="18203"/>
    <n v="22117"/>
    <n v="648"/>
    <n v="2"/>
    <n v="829"/>
    <n v="2.09"/>
    <n v="44.2"/>
    <n v="4.72"/>
    <n v="37225"/>
    <n v="3955"/>
    <n v="10.62"/>
    <s v="Africa"/>
    <n v="2.0883924235065566E-2"/>
    <n v="0.44203496843127732"/>
    <m/>
    <n v="2.0883924235065567"/>
  </r>
  <r>
    <x v="125"/>
    <n v="10213"/>
    <n v="466"/>
    <n v="5564"/>
    <n v="4183"/>
    <n v="127"/>
    <n v="6"/>
    <n v="137"/>
    <n v="4.5599999999999996"/>
    <n v="54.48"/>
    <n v="8.3800000000000008"/>
    <n v="9249"/>
    <n v="964"/>
    <n v="10.42"/>
    <s v="Europe"/>
    <n v="4.5628121022226575E-2"/>
    <n v="0.54479584842847351"/>
    <m/>
    <n v="4.562812102222658"/>
  </r>
  <r>
    <x v="126"/>
    <n v="9132"/>
    <n v="255"/>
    <n v="8752"/>
    <n v="125"/>
    <n v="15"/>
    <n v="0"/>
    <n v="0"/>
    <n v="2.79"/>
    <n v="95.84"/>
    <n v="2.91"/>
    <n v="9034"/>
    <n v="98"/>
    <n v="1.08"/>
    <s v="Europe"/>
    <n v="2.7923784494086726E-2"/>
    <n v="0.95838808585194923"/>
    <m/>
    <n v="2.7923784494086727"/>
  </r>
  <r>
    <x v="127"/>
    <n v="77058"/>
    <n v="393"/>
    <n v="57028"/>
    <n v="19637"/>
    <n v="1053"/>
    <n v="9"/>
    <n v="1729"/>
    <n v="0.51"/>
    <n v="74.010000000000005"/>
    <n v="0.69"/>
    <n v="68400"/>
    <n v="8658"/>
    <n v="12.66"/>
    <s v="Eastern Mediterranean"/>
    <n v="5.1000545043992833E-3"/>
    <n v="0.74006592436865737"/>
    <m/>
    <n v="0.51000545043992829"/>
  </r>
  <r>
    <x v="128"/>
    <n v="274289"/>
    <n v="5842"/>
    <n v="241026"/>
    <n v="27421"/>
    <n v="1176"/>
    <n v="20"/>
    <n v="3592"/>
    <n v="2.13"/>
    <n v="87.87"/>
    <n v="2.42"/>
    <n v="266096"/>
    <n v="8193"/>
    <n v="3.08"/>
    <s v="Eastern Mediterranean"/>
    <n v="2.1298703192618004E-2"/>
    <n v="0.8787300985456945"/>
    <m/>
    <n v="2.1298703192618005"/>
  </r>
  <r>
    <x v="129"/>
    <n v="61442"/>
    <n v="1322"/>
    <n v="35086"/>
    <n v="25034"/>
    <n v="1146"/>
    <n v="28"/>
    <n v="955"/>
    <n v="2.15"/>
    <n v="57.1"/>
    <n v="3.77"/>
    <n v="54426"/>
    <n v="7016"/>
    <n v="12.89"/>
    <s v="Americas"/>
    <n v="2.1516226685329255E-2"/>
    <n v="0.57104260929006212"/>
    <m/>
    <n v="2.1516226685329256"/>
  </r>
  <r>
    <x v="130"/>
    <n v="62"/>
    <n v="0"/>
    <n v="11"/>
    <n v="51"/>
    <n v="0"/>
    <n v="0"/>
    <n v="0"/>
    <n v="0"/>
    <n v="17.739999999999998"/>
    <n v="0"/>
    <n v="19"/>
    <n v="43"/>
    <n v="226.32"/>
    <s v="Western Pacific"/>
    <n v="0"/>
    <n v="0.17741935483870969"/>
    <m/>
    <n v="0"/>
  </r>
  <r>
    <x v="131"/>
    <n v="4548"/>
    <n v="43"/>
    <n v="2905"/>
    <n v="1600"/>
    <n v="104"/>
    <n v="2"/>
    <n v="111"/>
    <n v="0.95"/>
    <n v="63.87"/>
    <n v="1.48"/>
    <n v="3748"/>
    <n v="800"/>
    <n v="21.34"/>
    <s v="Americas"/>
    <n v="9.4547053649956022E-3"/>
    <n v="0.63874230430958667"/>
    <m/>
    <n v="0.94547053649956025"/>
  </r>
  <r>
    <x v="132"/>
    <n v="389717"/>
    <n v="18418"/>
    <n v="272547"/>
    <n v="98752"/>
    <n v="13756"/>
    <n v="575"/>
    <n v="4697"/>
    <n v="4.7300000000000004"/>
    <n v="69.930000000000007"/>
    <n v="6.76"/>
    <n v="357681"/>
    <n v="32036"/>
    <n v="8.9600000000000009"/>
    <s v="Americas"/>
    <n v="4.7259934773181564E-2"/>
    <n v="0.69934593564047753"/>
    <m/>
    <n v="4.7259934773181564"/>
  </r>
  <r>
    <x v="133"/>
    <n v="82040"/>
    <n v="1945"/>
    <n v="26446"/>
    <n v="53649"/>
    <n v="1592"/>
    <n v="13"/>
    <n v="336"/>
    <n v="2.37"/>
    <n v="32.24"/>
    <n v="7.35"/>
    <n v="68898"/>
    <n v="13142"/>
    <n v="19.07"/>
    <s v="Western Pacific"/>
    <n v="2.370794734275963E-2"/>
    <n v="0.32235494880546073"/>
    <m/>
    <n v="2.3707947342759628"/>
  </r>
  <r>
    <x v="134"/>
    <n v="43402"/>
    <n v="1676"/>
    <n v="32856"/>
    <n v="8870"/>
    <n v="337"/>
    <n v="5"/>
    <n v="103"/>
    <n v="3.86"/>
    <n v="75.7"/>
    <n v="5.0999999999999996"/>
    <n v="40383"/>
    <n v="3019"/>
    <n v="7.48"/>
    <s v="Europe"/>
    <n v="3.8615731993917331E-2"/>
    <n v="0.75701580572323857"/>
    <m/>
    <n v="3.8615731993917333"/>
  </r>
  <r>
    <x v="135"/>
    <n v="50299"/>
    <n v="1719"/>
    <n v="35375"/>
    <n v="13205"/>
    <n v="135"/>
    <n v="2"/>
    <n v="158"/>
    <n v="3.42"/>
    <n v="70.33"/>
    <n v="4.8600000000000003"/>
    <n v="48771"/>
    <n v="1528"/>
    <n v="3.13"/>
    <s v="Europe"/>
    <n v="3.4175629734189548E-2"/>
    <n v="0.70329430008548877"/>
    <m/>
    <n v="3.417562973418955"/>
  </r>
  <r>
    <x v="136"/>
    <n v="109597"/>
    <n v="165"/>
    <n v="106328"/>
    <n v="3104"/>
    <n v="292"/>
    <n v="0"/>
    <n v="304"/>
    <n v="0.15"/>
    <n v="97.02"/>
    <n v="0.16"/>
    <n v="107037"/>
    <n v="2560"/>
    <n v="2.39"/>
    <s v="Eastern Mediterranean"/>
    <n v="1.5055156619250528E-3"/>
    <n v="0.97017254121919394"/>
    <m/>
    <n v="0.15055156619250529"/>
  </r>
  <r>
    <x v="137"/>
    <n v="45902"/>
    <n v="2206"/>
    <n v="25794"/>
    <n v="17902"/>
    <n v="1104"/>
    <n v="19"/>
    <n v="151"/>
    <n v="4.8099999999999996"/>
    <n v="56.19"/>
    <n v="8.5500000000000007"/>
    <n v="38139"/>
    <n v="7763"/>
    <n v="20.350000000000001"/>
    <s v="Europe"/>
    <n v="4.805890810857915E-2"/>
    <n v="0.56193629907193587"/>
    <m/>
    <n v="4.8058908108579148"/>
  </r>
  <r>
    <x v="138"/>
    <n v="816680"/>
    <n v="13334"/>
    <n v="602249"/>
    <n v="201097"/>
    <n v="5607"/>
    <n v="85"/>
    <n v="3077"/>
    <n v="1.63"/>
    <n v="73.739999999999995"/>
    <n v="2.21"/>
    <n v="776212"/>
    <n v="40468"/>
    <n v="5.21"/>
    <s v="Europe"/>
    <n v="1.6327080374197972E-2"/>
    <n v="0.73743571533525987"/>
    <m/>
    <n v="1.6327080374197971"/>
  </r>
  <r>
    <x v="139"/>
    <n v="1879"/>
    <n v="5"/>
    <n v="975"/>
    <n v="899"/>
    <n v="58"/>
    <n v="0"/>
    <n v="57"/>
    <n v="0.27"/>
    <n v="51.89"/>
    <n v="0.51"/>
    <n v="1629"/>
    <n v="250"/>
    <n v="15.35"/>
    <s v="Africa"/>
    <n v="2.6609898882384245E-3"/>
    <n v="0.51889302820649286"/>
    <m/>
    <n v="0.26609898882384247"/>
  </r>
  <r>
    <x v="140"/>
    <n v="17"/>
    <n v="0"/>
    <n v="15"/>
    <n v="2"/>
    <n v="0"/>
    <n v="0"/>
    <n v="0"/>
    <n v="0"/>
    <n v="88.24"/>
    <n v="0"/>
    <n v="17"/>
    <n v="0"/>
    <n v="0"/>
    <s v="Americas"/>
    <n v="0"/>
    <n v="0.88235294117647056"/>
    <m/>
    <n v="0"/>
  </r>
  <r>
    <x v="141"/>
    <n v="24"/>
    <n v="0"/>
    <n v="22"/>
    <n v="2"/>
    <n v="0"/>
    <n v="0"/>
    <n v="0"/>
    <n v="0"/>
    <n v="91.67"/>
    <n v="0"/>
    <n v="23"/>
    <n v="1"/>
    <n v="4.3499999999999996"/>
    <s v="Americas"/>
    <n v="0"/>
    <n v="0.91666666666666663"/>
    <m/>
    <n v="0"/>
  </r>
  <r>
    <x v="142"/>
    <n v="52"/>
    <n v="0"/>
    <n v="39"/>
    <n v="13"/>
    <n v="0"/>
    <n v="0"/>
    <n v="0"/>
    <n v="0"/>
    <n v="75"/>
    <n v="0"/>
    <n v="50"/>
    <n v="2"/>
    <n v="4"/>
    <s v="Americas"/>
    <n v="0"/>
    <n v="0.75"/>
    <m/>
    <n v="0"/>
  </r>
  <r>
    <x v="143"/>
    <n v="699"/>
    <n v="42"/>
    <n v="657"/>
    <n v="0"/>
    <n v="0"/>
    <n v="0"/>
    <n v="0"/>
    <n v="6.01"/>
    <n v="93.99"/>
    <n v="6.39"/>
    <n v="699"/>
    <n v="0"/>
    <n v="0"/>
    <s v="Europe"/>
    <n v="6.0085836909871244E-2"/>
    <n v="0.93991416309012876"/>
    <m/>
    <n v="6.0085836909871242"/>
  </r>
  <r>
    <x v="144"/>
    <n v="865"/>
    <n v="14"/>
    <n v="734"/>
    <n v="117"/>
    <n v="2"/>
    <n v="0"/>
    <n v="38"/>
    <n v="1.62"/>
    <n v="84.86"/>
    <n v="1.91"/>
    <n v="746"/>
    <n v="119"/>
    <n v="15.95"/>
    <s v="Africa"/>
    <n v="1.6184971098265895E-2"/>
    <n v="0.84855491329479771"/>
    <m/>
    <n v="1.6184971098265895"/>
  </r>
  <r>
    <x v="145"/>
    <n v="268934"/>
    <n v="2760"/>
    <n v="222936"/>
    <n v="43238"/>
    <n v="1993"/>
    <n v="27"/>
    <n v="2613"/>
    <n v="1.03"/>
    <n v="82.9"/>
    <n v="1.24"/>
    <n v="253349"/>
    <n v="15585"/>
    <n v="6.15"/>
    <s v="Eastern Mediterranean"/>
    <n v="1.0262741044271086E-2"/>
    <n v="0.8289617526976879"/>
    <m/>
    <n v="1.0262741044271086"/>
  </r>
  <r>
    <x v="146"/>
    <n v="9764"/>
    <n v="194"/>
    <n v="6477"/>
    <n v="3093"/>
    <n v="83"/>
    <n v="3"/>
    <n v="68"/>
    <n v="1.99"/>
    <n v="66.34"/>
    <n v="3"/>
    <n v="8948"/>
    <n v="816"/>
    <n v="9.1199999999999992"/>
    <s v="Africa"/>
    <n v="1.9868906185989348E-2"/>
    <n v="0.66335518230233514"/>
    <m/>
    <n v="1.9868906185989348"/>
  </r>
  <r>
    <x v="147"/>
    <n v="24141"/>
    <n v="543"/>
    <n v="0"/>
    <n v="23598"/>
    <n v="411"/>
    <n v="9"/>
    <n v="0"/>
    <n v="2.25"/>
    <n v="0"/>
    <s v="inf"/>
    <n v="21253"/>
    <n v="2888"/>
    <n v="13.59"/>
    <s v="Europe"/>
    <n v="2.2492854479930408E-2"/>
    <n v="0"/>
    <m/>
    <n v="2.2492854479930409"/>
  </r>
  <r>
    <x v="148"/>
    <n v="114"/>
    <n v="0"/>
    <n v="39"/>
    <n v="75"/>
    <n v="0"/>
    <n v="0"/>
    <n v="0"/>
    <n v="0"/>
    <n v="34.21"/>
    <n v="0"/>
    <n v="108"/>
    <n v="6"/>
    <n v="5.56"/>
    <s v="Africa"/>
    <n v="0"/>
    <n v="0.34210526315789475"/>
    <m/>
    <n v="0"/>
  </r>
  <r>
    <x v="149"/>
    <n v="1783"/>
    <n v="66"/>
    <n v="1317"/>
    <n v="400"/>
    <n v="0"/>
    <n v="0"/>
    <n v="4"/>
    <n v="3.7"/>
    <n v="73.86"/>
    <n v="5.01"/>
    <n v="1711"/>
    <n v="72"/>
    <n v="4.21"/>
    <s v="Africa"/>
    <n v="3.7016264722378012E-2"/>
    <n v="0.73864273696017946"/>
    <m/>
    <n v="3.7016264722378009"/>
  </r>
  <r>
    <x v="150"/>
    <n v="50838"/>
    <n v="27"/>
    <n v="45692"/>
    <n v="5119"/>
    <n v="469"/>
    <n v="0"/>
    <n v="171"/>
    <n v="0.05"/>
    <n v="89.88"/>
    <n v="0.06"/>
    <n v="48035"/>
    <n v="2803"/>
    <n v="5.84"/>
    <s v="Western Pacific"/>
    <n v="5.3109878437389356E-4"/>
    <n v="0.89877650576340529"/>
    <m/>
    <n v="5.3109878437389353E-2"/>
  </r>
  <r>
    <x v="151"/>
    <n v="2181"/>
    <n v="28"/>
    <n v="1616"/>
    <n v="537"/>
    <n v="2"/>
    <n v="0"/>
    <n v="39"/>
    <n v="1.28"/>
    <n v="74.09"/>
    <n v="1.73"/>
    <n v="1980"/>
    <n v="201"/>
    <n v="10.15"/>
    <s v="Europe"/>
    <n v="1.2838147638697846E-2"/>
    <n v="0.74094452086198992"/>
    <m/>
    <n v="1.2838147638697845"/>
  </r>
  <r>
    <x v="152"/>
    <n v="2087"/>
    <n v="116"/>
    <n v="1733"/>
    <n v="238"/>
    <n v="5"/>
    <n v="0"/>
    <n v="55"/>
    <n v="5.56"/>
    <n v="83.04"/>
    <n v="6.69"/>
    <n v="1953"/>
    <n v="134"/>
    <n v="6.86"/>
    <s v="Europe"/>
    <n v="5.558217537134643E-2"/>
    <n v="0.83037853378054627"/>
    <m/>
    <n v="5.5582175371346434"/>
  </r>
  <r>
    <x v="153"/>
    <n v="3196"/>
    <n v="93"/>
    <n v="1543"/>
    <n v="1560"/>
    <n v="18"/>
    <n v="0"/>
    <n v="22"/>
    <n v="2.91"/>
    <n v="48.28"/>
    <n v="6.03"/>
    <n v="3130"/>
    <n v="66"/>
    <n v="2.11"/>
    <s v="Eastern Mediterranean"/>
    <n v="2.9098873591989989E-2"/>
    <n v="0.48279098873591991"/>
    <m/>
    <n v="2.9098873591989989"/>
  </r>
  <r>
    <x v="154"/>
    <n v="452529"/>
    <n v="7067"/>
    <n v="274925"/>
    <n v="170537"/>
    <n v="7096"/>
    <n v="298"/>
    <n v="9848"/>
    <n v="1.56"/>
    <n v="60.75"/>
    <n v="2.57"/>
    <n v="373628"/>
    <n v="78901"/>
    <n v="21.12"/>
    <s v="Africa"/>
    <n v="1.5616678710093718E-2"/>
    <n v="0.60753012514115112"/>
    <m/>
    <n v="1.5616678710093719"/>
  </r>
  <r>
    <x v="155"/>
    <n v="14203"/>
    <n v="300"/>
    <n v="13007"/>
    <n v="896"/>
    <n v="28"/>
    <n v="1"/>
    <n v="102"/>
    <n v="2.11"/>
    <n v="91.58"/>
    <n v="2.31"/>
    <n v="13816"/>
    <n v="387"/>
    <n v="2.8"/>
    <s v="Western Pacific"/>
    <n v="2.1122298106033936E-2"/>
    <n v="0.91579243821727807"/>
    <m/>
    <n v="2.1122298106033934"/>
  </r>
  <r>
    <x v="156"/>
    <n v="2305"/>
    <n v="46"/>
    <n v="1175"/>
    <n v="1084"/>
    <n v="43"/>
    <n v="1"/>
    <n v="0"/>
    <n v="2"/>
    <n v="50.98"/>
    <n v="3.91"/>
    <n v="2211"/>
    <n v="94"/>
    <n v="4.25"/>
    <s v="Africa"/>
    <n v="1.9956616052060738E-2"/>
    <n v="0.50976138828633411"/>
    <m/>
    <n v="1.9956616052060738"/>
  </r>
  <r>
    <x v="157"/>
    <n v="272421"/>
    <n v="28432"/>
    <n v="150376"/>
    <n v="93613"/>
    <n v="0"/>
    <n v="0"/>
    <n v="0"/>
    <n v="10.44"/>
    <n v="55.2"/>
    <n v="18.91"/>
    <n v="264836"/>
    <n v="7585"/>
    <n v="2.86"/>
    <s v="Europe"/>
    <n v="0.10436787178668311"/>
    <n v="0.55199856105072664"/>
    <m/>
    <n v="10.436787178668311"/>
  </r>
  <r>
    <x v="158"/>
    <n v="2805"/>
    <n v="11"/>
    <n v="2121"/>
    <n v="673"/>
    <n v="23"/>
    <n v="0"/>
    <n v="15"/>
    <n v="0.39"/>
    <n v="75.61"/>
    <n v="0.52"/>
    <n v="2730"/>
    <n v="75"/>
    <n v="2.75"/>
    <s v="South-East Asia"/>
    <n v="3.9215686274509803E-3"/>
    <n v="0.75614973262032081"/>
    <m/>
    <n v="0.39215686274509803"/>
  </r>
  <r>
    <x v="159"/>
    <n v="11424"/>
    <n v="720"/>
    <n v="5939"/>
    <n v="4765"/>
    <n v="39"/>
    <n v="3"/>
    <n v="49"/>
    <n v="6.3"/>
    <n v="51.99"/>
    <n v="12.12"/>
    <n v="10992"/>
    <n v="432"/>
    <n v="3.93"/>
    <s v="Eastern Mediterranean"/>
    <n v="6.3025210084033612E-2"/>
    <n v="0.51987044817927175"/>
    <m/>
    <n v="6.3025210084033612"/>
  </r>
  <r>
    <x v="160"/>
    <n v="1483"/>
    <n v="24"/>
    <n v="925"/>
    <n v="534"/>
    <n v="44"/>
    <n v="1"/>
    <n v="35"/>
    <n v="1.62"/>
    <n v="62.37"/>
    <n v="2.59"/>
    <n v="1079"/>
    <n v="404"/>
    <n v="37.44"/>
    <s v="Americas"/>
    <n v="1.6183412002697236E-2"/>
    <n v="0.62373567093728932"/>
    <m/>
    <n v="1.6183412002697235"/>
  </r>
  <r>
    <x v="161"/>
    <n v="79395"/>
    <n v="5700"/>
    <n v="0"/>
    <n v="73695"/>
    <n v="398"/>
    <n v="3"/>
    <n v="0"/>
    <n v="7.18"/>
    <n v="0"/>
    <s v="inf"/>
    <n v="78048"/>
    <n v="1347"/>
    <n v="1.73"/>
    <s v="Europe"/>
    <n v="7.1792934063857922E-2"/>
    <n v="0"/>
    <m/>
    <n v="7.1792934063857921"/>
  </r>
  <r>
    <x v="162"/>
    <n v="34477"/>
    <n v="1978"/>
    <n v="30900"/>
    <n v="1599"/>
    <n v="65"/>
    <n v="1"/>
    <n v="200"/>
    <n v="5.74"/>
    <n v="89.62"/>
    <n v="6.4"/>
    <n v="33634"/>
    <n v="843"/>
    <n v="2.5099999999999998"/>
    <s v="Europe"/>
    <n v="5.7371581054036024E-2"/>
    <n v="0.89624967369550712"/>
    <m/>
    <n v="5.7371581054036023"/>
  </r>
  <r>
    <x v="163"/>
    <n v="674"/>
    <n v="40"/>
    <n v="0"/>
    <n v="634"/>
    <n v="24"/>
    <n v="2"/>
    <n v="0"/>
    <n v="5.93"/>
    <n v="0"/>
    <s v="inf"/>
    <n v="522"/>
    <n v="152"/>
    <n v="29.12"/>
    <s v="Eastern Mediterranean"/>
    <n v="5.9347181008902079E-2"/>
    <n v="0"/>
    <m/>
    <n v="5.9347181008902083"/>
  </r>
  <r>
    <x v="164"/>
    <n v="462"/>
    <n v="7"/>
    <n v="440"/>
    <n v="15"/>
    <n v="4"/>
    <n v="0"/>
    <n v="0"/>
    <n v="1.52"/>
    <n v="95.24"/>
    <n v="1.59"/>
    <n v="451"/>
    <n v="11"/>
    <n v="2.44"/>
    <s v="Western Pacific"/>
    <n v="1.5151515151515152E-2"/>
    <n v="0.95238095238095233"/>
    <m/>
    <n v="1.5151515151515151"/>
  </r>
  <r>
    <x v="165"/>
    <n v="7235"/>
    <n v="60"/>
    <n v="6028"/>
    <n v="1147"/>
    <n v="43"/>
    <n v="1"/>
    <n v="58"/>
    <n v="0.83"/>
    <n v="83.32"/>
    <n v="1"/>
    <n v="6921"/>
    <n v="314"/>
    <n v="4.54"/>
    <s v="Europe"/>
    <n v="8.2930200414651004E-3"/>
    <n v="0.83317208016586042"/>
    <m/>
    <n v="0.82930200414651001"/>
  </r>
  <r>
    <x v="166"/>
    <n v="509"/>
    <n v="21"/>
    <n v="183"/>
    <n v="305"/>
    <n v="0"/>
    <n v="0"/>
    <n v="0"/>
    <n v="4.13"/>
    <n v="35.950000000000003"/>
    <n v="11.48"/>
    <n v="509"/>
    <n v="0"/>
    <n v="0"/>
    <s v="Africa"/>
    <n v="4.1257367387033402E-2"/>
    <n v="0.35952848722986247"/>
    <m/>
    <n v="4.1257367387033401"/>
  </r>
  <r>
    <x v="167"/>
    <n v="3297"/>
    <n v="58"/>
    <n v="3111"/>
    <n v="128"/>
    <n v="6"/>
    <n v="0"/>
    <n v="2"/>
    <n v="1.76"/>
    <n v="94.36"/>
    <n v="1.86"/>
    <n v="3250"/>
    <n v="47"/>
    <n v="1.45"/>
    <s v="South-East Asia"/>
    <n v="1.7591750075826508E-2"/>
    <n v="0.94358507734303909"/>
    <m/>
    <n v="1.7591750075826509"/>
  </r>
  <r>
    <x v="168"/>
    <n v="24"/>
    <n v="0"/>
    <n v="0"/>
    <n v="24"/>
    <n v="0"/>
    <n v="0"/>
    <n v="0"/>
    <n v="0"/>
    <n v="0"/>
    <n v="0"/>
    <n v="24"/>
    <n v="0"/>
    <n v="0"/>
    <s v="South-East Asia"/>
    <n v="0"/>
    <n v="0"/>
    <m/>
    <n v="0"/>
  </r>
  <r>
    <x v="169"/>
    <n v="874"/>
    <n v="18"/>
    <n v="607"/>
    <n v="249"/>
    <n v="6"/>
    <n v="0"/>
    <n v="8"/>
    <n v="2.06"/>
    <n v="69.45"/>
    <n v="2.97"/>
    <n v="783"/>
    <n v="91"/>
    <n v="11.62"/>
    <s v="Africa"/>
    <n v="2.0594965675057208E-2"/>
    <n v="0.69450800915331812"/>
    <m/>
    <n v="2.0594965675057209"/>
  </r>
  <r>
    <x v="170"/>
    <n v="148"/>
    <n v="8"/>
    <n v="128"/>
    <n v="12"/>
    <n v="1"/>
    <n v="0"/>
    <n v="0"/>
    <n v="5.41"/>
    <n v="86.49"/>
    <n v="6.25"/>
    <n v="137"/>
    <n v="11"/>
    <n v="8.0299999999999994"/>
    <s v="Americas"/>
    <n v="5.4054054054054057E-2"/>
    <n v="0.86486486486486491"/>
    <m/>
    <n v="5.4054054054054053"/>
  </r>
  <r>
    <x v="171"/>
    <n v="1455"/>
    <n v="50"/>
    <n v="1157"/>
    <n v="248"/>
    <n v="3"/>
    <n v="0"/>
    <n v="15"/>
    <n v="3.44"/>
    <n v="79.52"/>
    <n v="4.32"/>
    <n v="1381"/>
    <n v="74"/>
    <n v="5.36"/>
    <s v="Eastern Mediterranean"/>
    <n v="3.4364261168384883E-2"/>
    <n v="0.79518900343642607"/>
    <m/>
    <n v="3.4364261168384882"/>
  </r>
  <r>
    <x v="172"/>
    <n v="227019"/>
    <n v="5630"/>
    <n v="210469"/>
    <n v="10920"/>
    <n v="919"/>
    <n v="17"/>
    <n v="982"/>
    <n v="2.48"/>
    <n v="92.71"/>
    <n v="2.67"/>
    <n v="220572"/>
    <n v="6447"/>
    <n v="2.92"/>
    <s v="Europe"/>
    <n v="2.4799686369863315E-2"/>
    <n v="0.92709861289143203"/>
    <m/>
    <n v="2.4799686369863316"/>
  </r>
  <r>
    <x v="173"/>
    <n v="4290259"/>
    <n v="148011"/>
    <n v="1325804"/>
    <n v="2816444"/>
    <n v="56336"/>
    <n v="1076"/>
    <n v="27941"/>
    <n v="3.45"/>
    <n v="30.9"/>
    <n v="11.16"/>
    <n v="3834677"/>
    <n v="455582"/>
    <n v="11.88"/>
    <s v="Americas"/>
    <n v="3.4499315775574385E-2"/>
    <n v="0.30902656459668287"/>
    <m/>
    <n v="3.4499315775574386"/>
  </r>
  <r>
    <x v="174"/>
    <n v="1128"/>
    <n v="2"/>
    <n v="986"/>
    <n v="140"/>
    <n v="13"/>
    <n v="0"/>
    <n v="4"/>
    <n v="0.18"/>
    <n v="87.41"/>
    <n v="0.2"/>
    <n v="1069"/>
    <n v="59"/>
    <n v="5.52"/>
    <s v="Africa"/>
    <n v="1.7730496453900709E-3"/>
    <n v="0.87411347517730498"/>
    <m/>
    <n v="0.1773049645390071"/>
  </r>
  <r>
    <x v="175"/>
    <n v="67096"/>
    <n v="1636"/>
    <n v="37202"/>
    <n v="28258"/>
    <n v="835"/>
    <n v="11"/>
    <n v="317"/>
    <n v="2.44"/>
    <n v="55.45"/>
    <n v="4.4000000000000004"/>
    <n v="60767"/>
    <n v="6329"/>
    <n v="10.42"/>
    <s v="Europe"/>
    <n v="2.4382973649695959E-2"/>
    <n v="0.55445928222248719"/>
    <m/>
    <n v="2.4382973649695958"/>
  </r>
  <r>
    <x v="176"/>
    <n v="59177"/>
    <n v="345"/>
    <n v="52510"/>
    <n v="6322"/>
    <n v="264"/>
    <n v="1"/>
    <n v="328"/>
    <n v="0.57999999999999996"/>
    <n v="88.73"/>
    <n v="0.66"/>
    <n v="57193"/>
    <n v="1984"/>
    <n v="3.47"/>
    <s v="Eastern Mediterranean"/>
    <n v="5.8299677239468037E-3"/>
    <n v="0.88733798604187442"/>
    <m/>
    <n v="0.5829967723946804"/>
  </r>
  <r>
    <x v="177"/>
    <n v="301708"/>
    <n v="45844"/>
    <n v="1437"/>
    <n v="254427"/>
    <n v="688"/>
    <n v="7"/>
    <n v="3"/>
    <n v="15.19"/>
    <n v="0.48"/>
    <n v="3190.26"/>
    <n v="296944"/>
    <n v="4764"/>
    <n v="1.6"/>
    <s v="Europe"/>
    <n v="0.15194824134593712"/>
    <n v="4.7628833176448756E-3"/>
    <m/>
    <n v="15.194824134593713"/>
  </r>
  <r>
    <x v="178"/>
    <n v="1202"/>
    <n v="35"/>
    <n v="951"/>
    <n v="216"/>
    <n v="10"/>
    <n v="1"/>
    <n v="3"/>
    <n v="2.91"/>
    <n v="79.12"/>
    <n v="3.68"/>
    <n v="1064"/>
    <n v="138"/>
    <n v="12.97"/>
    <s v="Americas"/>
    <n v="2.9118136439267885E-2"/>
    <n v="0.79118136439267883"/>
    <m/>
    <n v="2.9118136439267883"/>
  </r>
  <r>
    <x v="179"/>
    <n v="21209"/>
    <n v="121"/>
    <n v="11674"/>
    <n v="9414"/>
    <n v="678"/>
    <n v="5"/>
    <n v="569"/>
    <n v="0.56999999999999995"/>
    <n v="55.04"/>
    <n v="1.04"/>
    <n v="17149"/>
    <n v="4060"/>
    <n v="23.67"/>
    <s v="Europe"/>
    <n v="5.7051251827054551E-3"/>
    <n v="0.55042670564383045"/>
    <m/>
    <n v="0.5705125182705455"/>
  </r>
  <r>
    <x v="180"/>
    <n v="15988"/>
    <n v="146"/>
    <n v="9959"/>
    <n v="5883"/>
    <n v="525"/>
    <n v="4"/>
    <n v="213"/>
    <n v="0.91"/>
    <n v="62.29"/>
    <n v="1.47"/>
    <n v="12334"/>
    <n v="3654"/>
    <n v="29.63"/>
    <s v="Americas"/>
    <n v="9.1318488866649981E-3"/>
    <n v="0.62290467850888165"/>
    <m/>
    <n v="0.91318488866649983"/>
  </r>
  <r>
    <x v="181"/>
    <n v="431"/>
    <n v="0"/>
    <n v="365"/>
    <n v="66"/>
    <n v="11"/>
    <n v="0"/>
    <n v="0"/>
    <n v="0"/>
    <n v="84.69"/>
    <n v="0"/>
    <n v="384"/>
    <n v="47"/>
    <n v="12.24"/>
    <s v="Western Pacific"/>
    <n v="0"/>
    <n v="0.84686774941995357"/>
    <m/>
    <n v="0"/>
  </r>
  <r>
    <x v="182"/>
    <n v="10621"/>
    <n v="78"/>
    <n v="3752"/>
    <n v="6791"/>
    <n v="152"/>
    <n v="2"/>
    <n v="0"/>
    <n v="0.73"/>
    <n v="35.33"/>
    <n v="2.08"/>
    <n v="8916"/>
    <n v="1705"/>
    <n v="19.12"/>
    <s v="Eastern Mediterranean"/>
    <n v="7.3439412484700125E-3"/>
    <n v="0.35326240466999342"/>
    <m/>
    <n v="0.73439412484700128"/>
  </r>
  <r>
    <x v="183"/>
    <n v="10"/>
    <n v="1"/>
    <n v="8"/>
    <n v="1"/>
    <n v="0"/>
    <n v="0"/>
    <n v="0"/>
    <n v="10"/>
    <n v="80"/>
    <n v="12.5"/>
    <n v="10"/>
    <n v="0"/>
    <n v="0"/>
    <s v="Africa"/>
    <n v="0.1"/>
    <n v="0.8"/>
    <m/>
    <n v="10"/>
  </r>
  <r>
    <x v="184"/>
    <n v="1691"/>
    <n v="483"/>
    <n v="833"/>
    <n v="375"/>
    <n v="10"/>
    <n v="4"/>
    <n v="36"/>
    <n v="28.56"/>
    <n v="49.26"/>
    <n v="57.98"/>
    <n v="1619"/>
    <n v="72"/>
    <n v="4.45"/>
    <s v="Eastern Mediterranean"/>
    <n v="0.28562980484920164"/>
    <n v="0.49260792430514488"/>
    <m/>
    <n v="28.562980484920164"/>
  </r>
  <r>
    <x v="185"/>
    <n v="4552"/>
    <n v="140"/>
    <n v="2815"/>
    <n v="1597"/>
    <n v="71"/>
    <n v="1"/>
    <n v="465"/>
    <n v="3.08"/>
    <n v="61.84"/>
    <n v="4.97"/>
    <n v="3326"/>
    <n v="1226"/>
    <n v="36.86"/>
    <s v="Africa"/>
    <n v="3.0755711775043937E-2"/>
    <n v="0.61840949033391912"/>
    <m/>
    <n v="3.0755711775043935"/>
  </r>
  <r>
    <x v="186"/>
    <n v="2704"/>
    <n v="36"/>
    <n v="542"/>
    <n v="2126"/>
    <n v="192"/>
    <n v="2"/>
    <n v="24"/>
    <n v="1.33"/>
    <n v="20.04"/>
    <n v="6.64"/>
    <n v="1713"/>
    <n v="991"/>
    <n v="57.85"/>
    <s v="Africa"/>
    <n v="1.3313609467455622E-2"/>
    <n v="0.20044378698224852"/>
    <m/>
    <n v="1.3313609467455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7" firstHeaderRow="1" firstDataRow="1" firstDataCol="1"/>
  <pivotFields count="18">
    <pivotField axis="axisRow" showAll="0" measureFilter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3"/>
        <item x="179"/>
        <item x="180"/>
        <item x="181"/>
        <item x="182"/>
        <item x="183"/>
        <item x="184"/>
        <item x="185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16"/>
    </i>
    <i>
      <x v="61"/>
    </i>
    <i>
      <x v="85"/>
    </i>
    <i>
      <x v="176"/>
    </i>
    <i>
      <x v="184"/>
    </i>
    <i t="grand">
      <x/>
    </i>
  </rowItems>
  <colItems count="1">
    <i/>
  </colItems>
  <dataFields count="1">
    <dataField name="Sum of Fatality Rate" fld="1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2:C44" firstHeaderRow="1" firstDataRow="2" firstDataCol="1"/>
  <pivotFields count="19">
    <pivotField axis="axisRow" showAll="0" measureFilter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3"/>
        <item x="179"/>
        <item x="180"/>
        <item x="181"/>
        <item x="182"/>
        <item x="183"/>
        <item x="184"/>
        <item x="185"/>
        <item x="18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32"/>
    </i>
    <i>
      <x v="138"/>
    </i>
    <i>
      <x v="154"/>
    </i>
    <i>
      <x v="176"/>
    </i>
    <i>
      <x v="17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firmed" fld="1" baseField="0" baseItem="0"/>
    <dataField name="Sum of Death Rate" fld="1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6:C28" firstHeaderRow="1" firstDataRow="2" firstDataCol="0"/>
  <pivotFields count="18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1" baseField="0" baseItem="0"/>
    <dataField name="Sum of Deaths" fld="2" baseField="0" baseItem="0"/>
    <dataField name="Sum of Recovered" fld="3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4:B20" firstHeaderRow="1" firstDataRow="1" firstDataCol="1"/>
  <pivotFields count="18">
    <pivotField axis="axisRow" showAll="0" measureFilter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3"/>
        <item x="179"/>
        <item x="180"/>
        <item x="181"/>
        <item x="182"/>
        <item x="183"/>
        <item x="184"/>
        <item x="185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 v="48"/>
    </i>
    <i>
      <x v="49"/>
    </i>
    <i>
      <x v="69"/>
    </i>
    <i>
      <x v="75"/>
    </i>
    <i>
      <x v="78"/>
    </i>
    <i t="grand">
      <x/>
    </i>
  </rowItems>
  <colItems count="1">
    <i/>
  </colItems>
  <dataFields count="1">
    <dataField name="Sum of Reccovery Rate" fld="16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8"/>
  <sheetViews>
    <sheetView topLeftCell="A150" workbookViewId="0">
      <selection activeCell="Q177" sqref="Q177"/>
    </sheetView>
  </sheetViews>
  <sheetFormatPr defaultRowHeight="14.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</row>
    <row r="3" spans="1:15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</row>
    <row r="4" spans="1:15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</row>
    <row r="5" spans="1:15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</row>
    <row r="6" spans="1:15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</row>
    <row r="7" spans="1:15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</row>
    <row r="8" spans="1:15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</row>
    <row r="9" spans="1:15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</row>
    <row r="10" spans="1:15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</row>
    <row r="11" spans="1:15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</row>
    <row r="12" spans="1:15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</row>
    <row r="13" spans="1:15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</row>
    <row r="14" spans="1:15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</row>
    <row r="15" spans="1:15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</row>
    <row r="16" spans="1:15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</row>
    <row r="17" spans="1:15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</row>
    <row r="18" spans="1:15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</row>
    <row r="19" spans="1:15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</row>
    <row r="20" spans="1:15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</row>
    <row r="21" spans="1:15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</row>
    <row r="22" spans="1:15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</row>
    <row r="23" spans="1:15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</row>
    <row r="24" spans="1:15">
      <c r="A24" t="s">
        <v>43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20</v>
      </c>
    </row>
    <row r="25" spans="1:15">
      <c r="A25" t="s">
        <v>44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24</v>
      </c>
    </row>
    <row r="26" spans="1:15">
      <c r="A26" t="s">
        <v>45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28</v>
      </c>
    </row>
    <row r="27" spans="1:15">
      <c r="A27" t="s">
        <v>46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18</v>
      </c>
    </row>
    <row r="28" spans="1:15">
      <c r="A28" t="s">
        <v>47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20</v>
      </c>
    </row>
    <row r="29" spans="1:15">
      <c r="A29" t="s">
        <v>48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34</v>
      </c>
    </row>
    <row r="30" spans="1:15">
      <c r="A30" t="s">
        <v>49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20</v>
      </c>
    </row>
    <row r="31" spans="1:15">
      <c r="A31" t="s">
        <v>50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20</v>
      </c>
    </row>
    <row r="32" spans="1:15">
      <c r="A32" t="s">
        <v>51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28</v>
      </c>
    </row>
    <row r="33" spans="1:15">
      <c r="A33" t="s">
        <v>52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20</v>
      </c>
    </row>
    <row r="34" spans="1:15">
      <c r="A34" t="s">
        <v>53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>
        <v>0</v>
      </c>
      <c r="K34" t="s">
        <v>54</v>
      </c>
      <c r="L34">
        <v>112925</v>
      </c>
      <c r="M34">
        <v>3533</v>
      </c>
      <c r="N34">
        <v>3.13</v>
      </c>
      <c r="O34" t="s">
        <v>24</v>
      </c>
    </row>
    <row r="35" spans="1:15">
      <c r="A35" t="s">
        <v>55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>
        <v>33.619999999999997</v>
      </c>
      <c r="K35">
        <v>3.82</v>
      </c>
      <c r="L35">
        <v>4548</v>
      </c>
      <c r="M35">
        <v>51</v>
      </c>
      <c r="N35">
        <v>1.1200000000000001</v>
      </c>
      <c r="O35" t="s">
        <v>20</v>
      </c>
    </row>
    <row r="36" spans="1:15">
      <c r="A36" t="s">
        <v>56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>
        <v>87.85</v>
      </c>
      <c r="K36">
        <v>9.26</v>
      </c>
      <c r="L36">
        <v>889</v>
      </c>
      <c r="M36">
        <v>33</v>
      </c>
      <c r="N36">
        <v>3.71</v>
      </c>
      <c r="O36" t="s">
        <v>20</v>
      </c>
    </row>
    <row r="37" spans="1:15">
      <c r="A37" t="s">
        <v>57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>
        <v>91.96</v>
      </c>
      <c r="K37">
        <v>2.87</v>
      </c>
      <c r="L37">
        <v>333029</v>
      </c>
      <c r="M37">
        <v>14894</v>
      </c>
      <c r="N37">
        <v>4.47</v>
      </c>
      <c r="O37" t="s">
        <v>24</v>
      </c>
    </row>
    <row r="38" spans="1:15">
      <c r="A38" t="s">
        <v>58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>
        <v>90.88</v>
      </c>
      <c r="K38">
        <v>5.9</v>
      </c>
      <c r="L38">
        <v>85622</v>
      </c>
      <c r="M38">
        <v>1161</v>
      </c>
      <c r="N38">
        <v>1.36</v>
      </c>
      <c r="O38" t="s">
        <v>28</v>
      </c>
    </row>
    <row r="39" spans="1:15">
      <c r="A39" t="s">
        <v>59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>
        <v>51.02</v>
      </c>
      <c r="K39">
        <v>6.69</v>
      </c>
      <c r="L39">
        <v>204005</v>
      </c>
      <c r="M39">
        <v>53096</v>
      </c>
      <c r="N39">
        <v>26.03</v>
      </c>
      <c r="O39" t="s">
        <v>24</v>
      </c>
    </row>
    <row r="40" spans="1:15">
      <c r="A40" t="s">
        <v>60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>
        <v>92.66</v>
      </c>
      <c r="K40">
        <v>2.13</v>
      </c>
      <c r="L40">
        <v>334</v>
      </c>
      <c r="M40">
        <v>20</v>
      </c>
      <c r="N40">
        <v>5.99</v>
      </c>
      <c r="O40" t="s">
        <v>20</v>
      </c>
    </row>
    <row r="41" spans="1:15">
      <c r="A41" t="s">
        <v>61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>
        <v>25.91</v>
      </c>
      <c r="K41">
        <v>6.51</v>
      </c>
      <c r="L41">
        <v>2851</v>
      </c>
      <c r="M41">
        <v>349</v>
      </c>
      <c r="N41">
        <v>12.24</v>
      </c>
      <c r="O41" t="s">
        <v>20</v>
      </c>
    </row>
    <row r="42" spans="1:15">
      <c r="A42" t="s">
        <v>62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>
        <v>64.45</v>
      </c>
      <c r="K42">
        <v>3.65</v>
      </c>
      <c r="L42">
        <v>8443</v>
      </c>
      <c r="M42">
        <v>401</v>
      </c>
      <c r="N42">
        <v>4.75</v>
      </c>
      <c r="O42" t="s">
        <v>20</v>
      </c>
    </row>
    <row r="43" spans="1:15">
      <c r="A43" t="s">
        <v>63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>
        <v>24.14</v>
      </c>
      <c r="K43">
        <v>3.01</v>
      </c>
      <c r="L43">
        <v>11534</v>
      </c>
      <c r="M43">
        <v>4307</v>
      </c>
      <c r="N43">
        <v>37.340000000000003</v>
      </c>
      <c r="O43" t="s">
        <v>24</v>
      </c>
    </row>
    <row r="44" spans="1:15">
      <c r="A44" t="s">
        <v>64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>
        <v>66.180000000000007</v>
      </c>
      <c r="K44">
        <v>0.93</v>
      </c>
      <c r="L44">
        <v>14312</v>
      </c>
      <c r="M44">
        <v>1343</v>
      </c>
      <c r="N44">
        <v>9.3800000000000008</v>
      </c>
      <c r="O44" t="s">
        <v>20</v>
      </c>
    </row>
    <row r="45" spans="1:15">
      <c r="A45" t="s">
        <v>65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>
        <v>80.64</v>
      </c>
      <c r="K45">
        <v>3.53</v>
      </c>
      <c r="L45">
        <v>4370</v>
      </c>
      <c r="M45">
        <v>511</v>
      </c>
      <c r="N45">
        <v>11.69</v>
      </c>
      <c r="O45" t="s">
        <v>18</v>
      </c>
    </row>
    <row r="46" spans="1:15">
      <c r="A46" t="s">
        <v>66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>
        <v>92.85</v>
      </c>
      <c r="K46">
        <v>3.7</v>
      </c>
      <c r="L46">
        <v>2446</v>
      </c>
      <c r="M46">
        <v>86</v>
      </c>
      <c r="N46">
        <v>3.52</v>
      </c>
      <c r="O46" t="s">
        <v>24</v>
      </c>
    </row>
    <row r="47" spans="1:15">
      <c r="A47" t="s">
        <v>67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>
        <v>80.38</v>
      </c>
      <c r="K47">
        <v>2.23</v>
      </c>
      <c r="L47">
        <v>1038</v>
      </c>
      <c r="M47">
        <v>22</v>
      </c>
      <c r="N47">
        <v>2.12</v>
      </c>
      <c r="O47" t="s">
        <v>18</v>
      </c>
    </row>
    <row r="48" spans="1:15">
      <c r="A48" t="s">
        <v>68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>
        <v>73.650000000000006</v>
      </c>
      <c r="K48">
        <v>3.26</v>
      </c>
      <c r="L48">
        <v>14098</v>
      </c>
      <c r="M48">
        <v>1418</v>
      </c>
      <c r="N48">
        <v>10.06</v>
      </c>
      <c r="O48" t="s">
        <v>18</v>
      </c>
    </row>
    <row r="49" spans="1:15">
      <c r="A49" t="s">
        <v>69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>
        <v>91.6</v>
      </c>
      <c r="K49">
        <v>4.8600000000000003</v>
      </c>
      <c r="L49">
        <v>13453</v>
      </c>
      <c r="M49">
        <v>308</v>
      </c>
      <c r="N49">
        <v>2.29</v>
      </c>
      <c r="O49" t="s">
        <v>18</v>
      </c>
    </row>
    <row r="50" spans="1:15">
      <c r="A50" t="s">
        <v>70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>
        <v>98.38</v>
      </c>
      <c r="K50">
        <v>1.17</v>
      </c>
      <c r="L50">
        <v>5020</v>
      </c>
      <c r="M50">
        <v>39</v>
      </c>
      <c r="N50">
        <v>0.78</v>
      </c>
      <c r="O50" t="s">
        <v>16</v>
      </c>
    </row>
    <row r="51" spans="1:15">
      <c r="A51" t="s">
        <v>71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100</v>
      </c>
      <c r="K51">
        <v>0</v>
      </c>
      <c r="L51">
        <v>18</v>
      </c>
      <c r="M51">
        <v>0</v>
      </c>
      <c r="N51">
        <v>0</v>
      </c>
      <c r="O51" t="s">
        <v>24</v>
      </c>
    </row>
    <row r="52" spans="1:15">
      <c r="A52" t="s">
        <v>72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>
        <v>47.08</v>
      </c>
      <c r="K52">
        <v>3.59</v>
      </c>
      <c r="L52">
        <v>53956</v>
      </c>
      <c r="M52">
        <v>10200</v>
      </c>
      <c r="N52">
        <v>18.899999999999999</v>
      </c>
      <c r="O52" t="s">
        <v>24</v>
      </c>
    </row>
    <row r="53" spans="1:15">
      <c r="A53" t="s">
        <v>73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>
        <v>43</v>
      </c>
      <c r="K53">
        <v>15.85</v>
      </c>
      <c r="L53">
        <v>74620</v>
      </c>
      <c r="M53">
        <v>6541</v>
      </c>
      <c r="N53">
        <v>8.77</v>
      </c>
      <c r="O53" t="s">
        <v>24</v>
      </c>
    </row>
    <row r="54" spans="1:15">
      <c r="A54" t="s">
        <v>74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>
        <v>37.67</v>
      </c>
      <c r="K54">
        <v>13.35</v>
      </c>
      <c r="L54">
        <v>88402</v>
      </c>
      <c r="M54">
        <v>4080</v>
      </c>
      <c r="N54">
        <v>4.62</v>
      </c>
      <c r="O54" t="s">
        <v>16</v>
      </c>
    </row>
    <row r="55" spans="1:15">
      <c r="A55" t="s">
        <v>75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>
        <v>51.73</v>
      </c>
      <c r="K55">
        <v>5.25</v>
      </c>
      <c r="L55">
        <v>12207</v>
      </c>
      <c r="M55">
        <v>2828</v>
      </c>
      <c r="N55">
        <v>23.17</v>
      </c>
      <c r="O55" t="s">
        <v>24</v>
      </c>
    </row>
    <row r="56" spans="1:15">
      <c r="A56" t="s">
        <v>76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>
        <v>27.42</v>
      </c>
      <c r="K56">
        <v>6.06</v>
      </c>
      <c r="L56">
        <v>3071</v>
      </c>
      <c r="M56">
        <v>0</v>
      </c>
      <c r="N56">
        <v>0</v>
      </c>
      <c r="O56" t="s">
        <v>20</v>
      </c>
    </row>
    <row r="57" spans="1:15">
      <c r="A57" t="s">
        <v>77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>
        <v>72.08</v>
      </c>
      <c r="K57">
        <v>0</v>
      </c>
      <c r="L57">
        <v>251</v>
      </c>
      <c r="M57">
        <v>14</v>
      </c>
      <c r="N57">
        <v>5.58</v>
      </c>
      <c r="O57" t="s">
        <v>20</v>
      </c>
    </row>
    <row r="58" spans="1:15">
      <c r="A58" t="s">
        <v>78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>
        <v>94.54</v>
      </c>
      <c r="K58">
        <v>3.59</v>
      </c>
      <c r="L58">
        <v>2021</v>
      </c>
      <c r="M58">
        <v>13</v>
      </c>
      <c r="N58">
        <v>0.64</v>
      </c>
      <c r="O58" t="s">
        <v>18</v>
      </c>
    </row>
    <row r="59" spans="1:15">
      <c r="A59" t="s">
        <v>79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>
        <v>44.26</v>
      </c>
      <c r="K59">
        <v>3.32</v>
      </c>
      <c r="L59">
        <v>1826</v>
      </c>
      <c r="M59">
        <v>490</v>
      </c>
      <c r="N59">
        <v>26.83</v>
      </c>
      <c r="O59" t="s">
        <v>20</v>
      </c>
    </row>
    <row r="60" spans="1:15">
      <c r="A60" t="s">
        <v>80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>
        <v>43.9</v>
      </c>
      <c r="K60">
        <v>3.57</v>
      </c>
      <c r="L60">
        <v>10207</v>
      </c>
      <c r="M60">
        <v>4340</v>
      </c>
      <c r="N60">
        <v>42.52</v>
      </c>
      <c r="O60" t="s">
        <v>20</v>
      </c>
    </row>
    <row r="61" spans="1:15">
      <c r="A61" t="s">
        <v>81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>
        <v>66.67</v>
      </c>
      <c r="K61">
        <v>0</v>
      </c>
      <c r="L61">
        <v>27</v>
      </c>
      <c r="M61">
        <v>0</v>
      </c>
      <c r="N61">
        <v>0</v>
      </c>
      <c r="O61" t="s">
        <v>28</v>
      </c>
    </row>
    <row r="62" spans="1:15">
      <c r="A62" t="s">
        <v>82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>
        <v>93.54</v>
      </c>
      <c r="K62">
        <v>4.75</v>
      </c>
      <c r="L62">
        <v>7340</v>
      </c>
      <c r="M62">
        <v>58</v>
      </c>
      <c r="N62">
        <v>0.79</v>
      </c>
      <c r="O62" t="s">
        <v>18</v>
      </c>
    </row>
    <row r="63" spans="1:15">
      <c r="A63" t="s">
        <v>83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>
        <v>36.86</v>
      </c>
      <c r="K63">
        <v>37.200000000000003</v>
      </c>
      <c r="L63">
        <v>214023</v>
      </c>
      <c r="M63">
        <v>6329</v>
      </c>
      <c r="N63">
        <v>2.96</v>
      </c>
      <c r="O63" t="s">
        <v>18</v>
      </c>
    </row>
    <row r="64" spans="1:15">
      <c r="A64" t="s">
        <v>84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>
        <v>65.13</v>
      </c>
      <c r="K64">
        <v>1.05</v>
      </c>
      <c r="L64">
        <v>6433</v>
      </c>
      <c r="M64">
        <v>756</v>
      </c>
      <c r="N64">
        <v>11.75</v>
      </c>
      <c r="O64" t="s">
        <v>20</v>
      </c>
    </row>
    <row r="65" spans="1:15">
      <c r="A65" t="s">
        <v>85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>
        <v>20.25</v>
      </c>
      <c r="K65">
        <v>12.12</v>
      </c>
      <c r="L65">
        <v>112</v>
      </c>
      <c r="M65">
        <v>214</v>
      </c>
      <c r="N65">
        <v>191.07</v>
      </c>
      <c r="O65" t="s">
        <v>20</v>
      </c>
    </row>
    <row r="66" spans="1:15">
      <c r="A66" t="s">
        <v>86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>
        <v>81.09</v>
      </c>
      <c r="K66">
        <v>1.74</v>
      </c>
      <c r="L66">
        <v>1039</v>
      </c>
      <c r="M66">
        <v>98</v>
      </c>
      <c r="N66">
        <v>9.43</v>
      </c>
      <c r="O66" t="s">
        <v>18</v>
      </c>
    </row>
    <row r="67" spans="1:15">
      <c r="A67" t="s">
        <v>87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>
        <v>91.89</v>
      </c>
      <c r="K67">
        <v>4.79</v>
      </c>
      <c r="L67">
        <v>203325</v>
      </c>
      <c r="M67">
        <v>3787</v>
      </c>
      <c r="N67">
        <v>1.86</v>
      </c>
      <c r="O67" t="s">
        <v>18</v>
      </c>
    </row>
    <row r="68" spans="1:15">
      <c r="A68" t="s">
        <v>88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>
        <v>88.63</v>
      </c>
      <c r="K68">
        <v>0.56000000000000005</v>
      </c>
      <c r="L68">
        <v>28430</v>
      </c>
      <c r="M68">
        <v>5194</v>
      </c>
      <c r="N68">
        <v>18.27</v>
      </c>
      <c r="O68" t="s">
        <v>20</v>
      </c>
    </row>
    <row r="69" spans="1:15">
      <c r="A69" t="s">
        <v>89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>
        <v>32.51</v>
      </c>
      <c r="K69">
        <v>14.7</v>
      </c>
      <c r="L69">
        <v>4012</v>
      </c>
      <c r="M69">
        <v>215</v>
      </c>
      <c r="N69">
        <v>5.36</v>
      </c>
      <c r="O69" t="s">
        <v>18</v>
      </c>
    </row>
    <row r="70" spans="1:15">
      <c r="A70" t="s">
        <v>90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>
        <v>92.86</v>
      </c>
      <c r="K70">
        <v>0</v>
      </c>
      <c r="L70">
        <v>13</v>
      </c>
      <c r="M70">
        <v>1</v>
      </c>
      <c r="N70">
        <v>7.69</v>
      </c>
      <c r="O70" t="s">
        <v>18</v>
      </c>
    </row>
    <row r="71" spans="1:15">
      <c r="A71" t="s">
        <v>91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100</v>
      </c>
      <c r="K71">
        <v>0</v>
      </c>
      <c r="L71">
        <v>23</v>
      </c>
      <c r="M71">
        <v>0</v>
      </c>
      <c r="N71">
        <v>0</v>
      </c>
      <c r="O71" t="s">
        <v>24</v>
      </c>
    </row>
    <row r="72" spans="1:15">
      <c r="A72" t="s">
        <v>92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>
        <v>71.63</v>
      </c>
      <c r="K72">
        <v>5.43</v>
      </c>
      <c r="L72">
        <v>39039</v>
      </c>
      <c r="M72">
        <v>6270</v>
      </c>
      <c r="N72">
        <v>16.059999999999999</v>
      </c>
      <c r="O72" t="s">
        <v>24</v>
      </c>
    </row>
    <row r="73" spans="1:15">
      <c r="A73" t="s">
        <v>93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>
        <v>88.69</v>
      </c>
      <c r="K73">
        <v>0.72</v>
      </c>
      <c r="L73">
        <v>6590</v>
      </c>
      <c r="M73">
        <v>465</v>
      </c>
      <c r="N73">
        <v>7.06</v>
      </c>
      <c r="O73" t="s">
        <v>20</v>
      </c>
    </row>
    <row r="74" spans="1:15">
      <c r="A74" t="s">
        <v>94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>
        <v>41.1</v>
      </c>
      <c r="K74">
        <v>3.24</v>
      </c>
      <c r="L74">
        <v>1949</v>
      </c>
      <c r="M74">
        <v>5</v>
      </c>
      <c r="N74">
        <v>0.26</v>
      </c>
      <c r="O74" t="s">
        <v>20</v>
      </c>
    </row>
    <row r="75" spans="1:15">
      <c r="A75" t="s">
        <v>95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>
        <v>46.53</v>
      </c>
      <c r="K75">
        <v>11.05</v>
      </c>
      <c r="L75">
        <v>337</v>
      </c>
      <c r="M75">
        <v>52</v>
      </c>
      <c r="N75">
        <v>15.43</v>
      </c>
      <c r="O75" t="s">
        <v>24</v>
      </c>
    </row>
    <row r="76" spans="1:15">
      <c r="A76" t="s">
        <v>96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>
        <v>59.47</v>
      </c>
      <c r="K76">
        <v>3.62</v>
      </c>
      <c r="L76">
        <v>7053</v>
      </c>
      <c r="M76">
        <v>287</v>
      </c>
      <c r="N76">
        <v>4.07</v>
      </c>
      <c r="O76" t="s">
        <v>24</v>
      </c>
    </row>
    <row r="77" spans="1:15">
      <c r="A77" t="s">
        <v>97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12</v>
      </c>
      <c r="M77">
        <v>0</v>
      </c>
      <c r="N77">
        <v>0</v>
      </c>
      <c r="O77" t="s">
        <v>18</v>
      </c>
    </row>
    <row r="78" spans="1:15">
      <c r="A78" t="s">
        <v>98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>
        <v>12.68</v>
      </c>
      <c r="K78">
        <v>23.14</v>
      </c>
      <c r="L78">
        <v>34611</v>
      </c>
      <c r="M78">
        <v>5130</v>
      </c>
      <c r="N78">
        <v>14.82</v>
      </c>
      <c r="O78" t="s">
        <v>24</v>
      </c>
    </row>
    <row r="79" spans="1:15">
      <c r="A79" t="s">
        <v>99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>
        <v>74.84</v>
      </c>
      <c r="K79">
        <v>17.899999999999999</v>
      </c>
      <c r="L79">
        <v>4339</v>
      </c>
      <c r="M79">
        <v>109</v>
      </c>
      <c r="N79">
        <v>2.5099999999999998</v>
      </c>
      <c r="O79" t="s">
        <v>18</v>
      </c>
    </row>
    <row r="80" spans="1:15">
      <c r="A80" t="s">
        <v>100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>
        <v>98.33</v>
      </c>
      <c r="K80">
        <v>0.55000000000000004</v>
      </c>
      <c r="L80">
        <v>1839</v>
      </c>
      <c r="M80">
        <v>15</v>
      </c>
      <c r="N80">
        <v>0.82</v>
      </c>
      <c r="O80" t="s">
        <v>18</v>
      </c>
    </row>
    <row r="81" spans="1:15">
      <c r="A81" t="s">
        <v>101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>
        <v>64.260000000000005</v>
      </c>
      <c r="K81">
        <v>3.51</v>
      </c>
      <c r="L81">
        <v>1155338</v>
      </c>
      <c r="M81">
        <v>324735</v>
      </c>
      <c r="N81">
        <v>28.11</v>
      </c>
      <c r="O81" t="s">
        <v>34</v>
      </c>
    </row>
    <row r="82" spans="1:15">
      <c r="A82" t="s">
        <v>102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>
        <v>58</v>
      </c>
      <c r="K82">
        <v>8.32</v>
      </c>
      <c r="L82">
        <v>88214</v>
      </c>
      <c r="M82">
        <v>12089</v>
      </c>
      <c r="N82">
        <v>13.7</v>
      </c>
      <c r="O82" t="s">
        <v>34</v>
      </c>
    </row>
    <row r="83" spans="1:15">
      <c r="A83" t="s">
        <v>103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>
        <v>86.9</v>
      </c>
      <c r="K83">
        <v>6.24</v>
      </c>
      <c r="L83">
        <v>276202</v>
      </c>
      <c r="M83">
        <v>17404</v>
      </c>
      <c r="N83">
        <v>6.3</v>
      </c>
      <c r="O83" t="s">
        <v>16</v>
      </c>
    </row>
    <row r="84" spans="1:15">
      <c r="A84" t="s">
        <v>104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>
        <v>68.52</v>
      </c>
      <c r="K84">
        <v>5.78</v>
      </c>
      <c r="L84">
        <v>94693</v>
      </c>
      <c r="M84">
        <v>17892</v>
      </c>
      <c r="N84">
        <v>18.89</v>
      </c>
      <c r="O84" t="s">
        <v>16</v>
      </c>
    </row>
    <row r="85" spans="1:15">
      <c r="A85" t="s">
        <v>105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>
        <v>90.24</v>
      </c>
      <c r="K85">
        <v>7.55</v>
      </c>
      <c r="L85">
        <v>25766</v>
      </c>
      <c r="M85">
        <v>126</v>
      </c>
      <c r="N85">
        <v>0.49</v>
      </c>
      <c r="O85" t="s">
        <v>18</v>
      </c>
    </row>
    <row r="86" spans="1:15">
      <c r="A86" t="s">
        <v>106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>
        <v>42.41</v>
      </c>
      <c r="K86">
        <v>1.75</v>
      </c>
      <c r="L86">
        <v>52003</v>
      </c>
      <c r="M86">
        <v>11982</v>
      </c>
      <c r="N86">
        <v>23.04</v>
      </c>
      <c r="O86" t="s">
        <v>18</v>
      </c>
    </row>
    <row r="87" spans="1:15">
      <c r="A87" t="s">
        <v>107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>
        <v>80.64</v>
      </c>
      <c r="K87">
        <v>17.68</v>
      </c>
      <c r="L87">
        <v>244624</v>
      </c>
      <c r="M87">
        <v>1662</v>
      </c>
      <c r="N87">
        <v>0.68</v>
      </c>
      <c r="O87" t="s">
        <v>18</v>
      </c>
    </row>
    <row r="88" spans="1:15">
      <c r="A88" t="s">
        <v>108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>
        <v>83.7</v>
      </c>
      <c r="K88">
        <v>1.4</v>
      </c>
      <c r="L88">
        <v>809</v>
      </c>
      <c r="M88">
        <v>44</v>
      </c>
      <c r="N88">
        <v>5.44</v>
      </c>
      <c r="O88" t="s">
        <v>24</v>
      </c>
    </row>
    <row r="89" spans="1:15">
      <c r="A89" t="s">
        <v>109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>
        <v>70.55</v>
      </c>
      <c r="K89">
        <v>4.54</v>
      </c>
      <c r="L89">
        <v>25706</v>
      </c>
      <c r="M89">
        <v>5436</v>
      </c>
      <c r="N89">
        <v>21.15</v>
      </c>
      <c r="O89" t="s">
        <v>28</v>
      </c>
    </row>
    <row r="90" spans="1:15">
      <c r="A90" t="s">
        <v>110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>
        <v>88.52</v>
      </c>
      <c r="K90">
        <v>1.06</v>
      </c>
      <c r="L90">
        <v>1223</v>
      </c>
      <c r="M90">
        <v>-47</v>
      </c>
      <c r="N90">
        <v>-3.84</v>
      </c>
      <c r="O90" t="s">
        <v>16</v>
      </c>
    </row>
    <row r="91" spans="1:15">
      <c r="A91" t="s">
        <v>111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>
        <v>64.27</v>
      </c>
      <c r="K91">
        <v>1.08</v>
      </c>
      <c r="L91">
        <v>73468</v>
      </c>
      <c r="M91">
        <v>11180</v>
      </c>
      <c r="N91">
        <v>15.22</v>
      </c>
      <c r="O91" t="s">
        <v>18</v>
      </c>
    </row>
    <row r="92" spans="1:15">
      <c r="A92" t="s">
        <v>112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>
        <v>43.58</v>
      </c>
      <c r="K92">
        <v>3.64</v>
      </c>
      <c r="L92">
        <v>13771</v>
      </c>
      <c r="M92">
        <v>4204</v>
      </c>
      <c r="N92">
        <v>30.53</v>
      </c>
      <c r="O92" t="s">
        <v>20</v>
      </c>
    </row>
    <row r="93" spans="1:15">
      <c r="A93" t="s">
        <v>113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>
        <v>54.32</v>
      </c>
      <c r="K93">
        <v>4.59</v>
      </c>
      <c r="L93">
        <v>5877</v>
      </c>
      <c r="M93">
        <v>1536</v>
      </c>
      <c r="N93">
        <v>26.14</v>
      </c>
      <c r="O93" t="s">
        <v>18</v>
      </c>
    </row>
    <row r="94" spans="1:15">
      <c r="A94" t="s">
        <v>114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>
        <v>85.52</v>
      </c>
      <c r="K94">
        <v>0.8</v>
      </c>
      <c r="L94">
        <v>59763</v>
      </c>
      <c r="M94">
        <v>4616</v>
      </c>
      <c r="N94">
        <v>7.72</v>
      </c>
      <c r="O94" t="s">
        <v>16</v>
      </c>
    </row>
    <row r="95" spans="1:15">
      <c r="A95" t="s">
        <v>115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>
        <v>63.69</v>
      </c>
      <c r="K95">
        <v>6.14</v>
      </c>
      <c r="L95">
        <v>27143</v>
      </c>
      <c r="M95">
        <v>6153</v>
      </c>
      <c r="N95">
        <v>22.67</v>
      </c>
      <c r="O95" t="s">
        <v>18</v>
      </c>
    </row>
    <row r="96" spans="1:15">
      <c r="A96" t="s">
        <v>116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>
        <v>95</v>
      </c>
      <c r="K96">
        <v>0</v>
      </c>
      <c r="L96">
        <v>19</v>
      </c>
      <c r="M96">
        <v>1</v>
      </c>
      <c r="N96">
        <v>5.26</v>
      </c>
      <c r="O96" t="s">
        <v>28</v>
      </c>
    </row>
    <row r="97" spans="1:15">
      <c r="A97" t="s">
        <v>117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>
        <v>85.73</v>
      </c>
      <c r="K97">
        <v>2.97</v>
      </c>
      <c r="L97">
        <v>1192</v>
      </c>
      <c r="M97">
        <v>27</v>
      </c>
      <c r="N97">
        <v>2.27</v>
      </c>
      <c r="O97" t="s">
        <v>18</v>
      </c>
    </row>
    <row r="98" spans="1:15">
      <c r="A98" t="s">
        <v>118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>
        <v>44.02</v>
      </c>
      <c r="K98">
        <v>2.98</v>
      </c>
      <c r="L98">
        <v>2905</v>
      </c>
      <c r="M98">
        <v>977</v>
      </c>
      <c r="N98">
        <v>33.630000000000003</v>
      </c>
      <c r="O98" t="s">
        <v>16</v>
      </c>
    </row>
    <row r="99" spans="1:15">
      <c r="A99" t="s">
        <v>119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>
        <v>25.35</v>
      </c>
      <c r="K99">
        <v>9.3800000000000008</v>
      </c>
      <c r="L99">
        <v>359</v>
      </c>
      <c r="M99">
        <v>146</v>
      </c>
      <c r="N99">
        <v>40.67</v>
      </c>
      <c r="O99" t="s">
        <v>20</v>
      </c>
    </row>
    <row r="100" spans="1:15">
      <c r="A100" t="s">
        <v>120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>
        <v>55.36</v>
      </c>
      <c r="K100">
        <v>11.15</v>
      </c>
      <c r="L100">
        <v>1107</v>
      </c>
      <c r="M100">
        <v>60</v>
      </c>
      <c r="N100">
        <v>5.42</v>
      </c>
      <c r="O100" t="s">
        <v>20</v>
      </c>
    </row>
    <row r="101" spans="1:15">
      <c r="A101" t="s">
        <v>121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>
        <v>20.41</v>
      </c>
      <c r="K101">
        <v>11.09</v>
      </c>
      <c r="L101">
        <v>1980</v>
      </c>
      <c r="M101">
        <v>847</v>
      </c>
      <c r="N101">
        <v>42.78</v>
      </c>
      <c r="O101" t="s">
        <v>16</v>
      </c>
    </row>
    <row r="102" spans="1:15">
      <c r="A102" t="s">
        <v>122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>
        <v>94.19</v>
      </c>
      <c r="K102">
        <v>1.23</v>
      </c>
      <c r="L102">
        <v>86</v>
      </c>
      <c r="M102">
        <v>0</v>
      </c>
      <c r="N102">
        <v>0</v>
      </c>
      <c r="O102" t="s">
        <v>18</v>
      </c>
    </row>
    <row r="103" spans="1:15">
      <c r="A103" t="s">
        <v>123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>
        <v>80.239999999999995</v>
      </c>
      <c r="K103">
        <v>4.9400000000000004</v>
      </c>
      <c r="L103">
        <v>1947</v>
      </c>
      <c r="M103">
        <v>72</v>
      </c>
      <c r="N103">
        <v>3.7</v>
      </c>
      <c r="O103" t="s">
        <v>18</v>
      </c>
    </row>
    <row r="104" spans="1:15">
      <c r="A104" t="s">
        <v>124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>
        <v>76.33</v>
      </c>
      <c r="K104">
        <v>2.3199999999999998</v>
      </c>
      <c r="L104">
        <v>5639</v>
      </c>
      <c r="M104">
        <v>682</v>
      </c>
      <c r="N104">
        <v>12.09</v>
      </c>
      <c r="O104" t="s">
        <v>18</v>
      </c>
    </row>
    <row r="105" spans="1:15">
      <c r="A105" t="s">
        <v>125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>
        <v>64.599999999999994</v>
      </c>
      <c r="K105">
        <v>1.45</v>
      </c>
      <c r="L105">
        <v>7153</v>
      </c>
      <c r="M105">
        <v>2537</v>
      </c>
      <c r="N105">
        <v>35.47</v>
      </c>
      <c r="O105" t="s">
        <v>20</v>
      </c>
    </row>
    <row r="106" spans="1:15">
      <c r="A106" t="s">
        <v>126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>
        <v>44.9</v>
      </c>
      <c r="K106">
        <v>6.02</v>
      </c>
      <c r="L106">
        <v>2992</v>
      </c>
      <c r="M106">
        <v>672</v>
      </c>
      <c r="N106">
        <v>22.46</v>
      </c>
      <c r="O106" t="s">
        <v>20</v>
      </c>
    </row>
    <row r="107" spans="1:15">
      <c r="A107" t="s">
        <v>127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>
        <v>96.6</v>
      </c>
      <c r="K107">
        <v>1.44</v>
      </c>
      <c r="L107">
        <v>8800</v>
      </c>
      <c r="M107">
        <v>104</v>
      </c>
      <c r="N107">
        <v>1.18</v>
      </c>
      <c r="O107" t="s">
        <v>28</v>
      </c>
    </row>
    <row r="108" spans="1:15">
      <c r="A108" t="s">
        <v>128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>
        <v>75.599999999999994</v>
      </c>
      <c r="K108">
        <v>0.59</v>
      </c>
      <c r="L108">
        <v>2999</v>
      </c>
      <c r="M108">
        <v>370</v>
      </c>
      <c r="N108">
        <v>12.34</v>
      </c>
      <c r="O108" t="s">
        <v>34</v>
      </c>
    </row>
    <row r="109" spans="1:15">
      <c r="A109" t="s">
        <v>129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>
        <v>76.12</v>
      </c>
      <c r="K109">
        <v>6.48</v>
      </c>
      <c r="L109">
        <v>2475</v>
      </c>
      <c r="M109">
        <v>38</v>
      </c>
      <c r="N109">
        <v>1.54</v>
      </c>
      <c r="O109" t="s">
        <v>20</v>
      </c>
    </row>
    <row r="110" spans="1:15">
      <c r="A110" t="s">
        <v>130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>
        <v>94.86</v>
      </c>
      <c r="K110">
        <v>1.35</v>
      </c>
      <c r="L110">
        <v>677</v>
      </c>
      <c r="M110">
        <v>24</v>
      </c>
      <c r="N110">
        <v>3.55</v>
      </c>
      <c r="O110" t="s">
        <v>18</v>
      </c>
    </row>
    <row r="111" spans="1:15">
      <c r="A111" t="s">
        <v>131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>
        <v>74.95</v>
      </c>
      <c r="K111">
        <v>3.35</v>
      </c>
      <c r="L111">
        <v>5923</v>
      </c>
      <c r="M111">
        <v>285</v>
      </c>
      <c r="N111">
        <v>4.8099999999999996</v>
      </c>
      <c r="O111" t="s">
        <v>20</v>
      </c>
    </row>
    <row r="112" spans="1:15">
      <c r="A112" t="s">
        <v>132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>
        <v>96.51</v>
      </c>
      <c r="K112">
        <v>3.01</v>
      </c>
      <c r="L112">
        <v>343</v>
      </c>
      <c r="M112">
        <v>1</v>
      </c>
      <c r="N112">
        <v>0.28999999999999998</v>
      </c>
      <c r="O112" t="s">
        <v>20</v>
      </c>
    </row>
    <row r="113" spans="1:15">
      <c r="A113" t="s">
        <v>133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>
        <v>76.819999999999993</v>
      </c>
      <c r="K113">
        <v>14.49</v>
      </c>
      <c r="L113">
        <v>349396</v>
      </c>
      <c r="M113">
        <v>46093</v>
      </c>
      <c r="N113">
        <v>13.19</v>
      </c>
      <c r="O113" t="s">
        <v>24</v>
      </c>
    </row>
    <row r="114" spans="1:15">
      <c r="A114" t="s">
        <v>134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>
        <v>69.77</v>
      </c>
      <c r="K114">
        <v>4.63</v>
      </c>
      <c r="L114">
        <v>21115</v>
      </c>
      <c r="M114">
        <v>2039</v>
      </c>
      <c r="N114">
        <v>9.66</v>
      </c>
      <c r="O114" t="s">
        <v>18</v>
      </c>
    </row>
    <row r="115" spans="1:15">
      <c r="A115" t="s">
        <v>135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>
        <v>89.66</v>
      </c>
      <c r="K115">
        <v>3.85</v>
      </c>
      <c r="L115">
        <v>109</v>
      </c>
      <c r="M115">
        <v>7</v>
      </c>
      <c r="N115">
        <v>6.42</v>
      </c>
      <c r="O115" t="s">
        <v>18</v>
      </c>
    </row>
    <row r="116" spans="1:15">
      <c r="A116" t="s">
        <v>136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>
        <v>76.819999999999993</v>
      </c>
      <c r="K116">
        <v>0</v>
      </c>
      <c r="L116">
        <v>287</v>
      </c>
      <c r="M116">
        <v>2</v>
      </c>
      <c r="N116">
        <v>0.7</v>
      </c>
      <c r="O116" t="s">
        <v>28</v>
      </c>
    </row>
    <row r="117" spans="1:15">
      <c r="A117" t="s">
        <v>137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>
        <v>27.96</v>
      </c>
      <c r="K117">
        <v>5.56</v>
      </c>
      <c r="L117">
        <v>2188</v>
      </c>
      <c r="M117">
        <v>705</v>
      </c>
      <c r="N117">
        <v>32.22</v>
      </c>
      <c r="O117" t="s">
        <v>18</v>
      </c>
    </row>
    <row r="118" spans="1:15">
      <c r="A118" t="s">
        <v>138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>
        <v>79.25</v>
      </c>
      <c r="K118">
        <v>1.91</v>
      </c>
      <c r="L118">
        <v>17562</v>
      </c>
      <c r="M118">
        <v>3325</v>
      </c>
      <c r="N118">
        <v>18.93</v>
      </c>
      <c r="O118" t="s">
        <v>16</v>
      </c>
    </row>
    <row r="119" spans="1:15">
      <c r="A119" t="s">
        <v>139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>
        <v>0</v>
      </c>
      <c r="K119" t="s">
        <v>54</v>
      </c>
      <c r="L119">
        <v>1507</v>
      </c>
      <c r="M119">
        <v>194</v>
      </c>
      <c r="N119">
        <v>12.87</v>
      </c>
      <c r="O119" t="s">
        <v>20</v>
      </c>
    </row>
    <row r="120" spans="1:15">
      <c r="A120" t="s">
        <v>140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>
        <v>5.48</v>
      </c>
      <c r="K120">
        <v>7.92</v>
      </c>
      <c r="L120">
        <v>1344</v>
      </c>
      <c r="M120">
        <v>499</v>
      </c>
      <c r="N120">
        <v>37.130000000000003</v>
      </c>
      <c r="O120" t="s">
        <v>20</v>
      </c>
    </row>
    <row r="121" spans="1:15">
      <c r="A121" t="s">
        <v>141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>
        <v>73.349999999999994</v>
      </c>
      <c r="K121">
        <v>0.35</v>
      </c>
      <c r="L121">
        <v>17844</v>
      </c>
      <c r="M121">
        <v>908</v>
      </c>
      <c r="N121">
        <v>5.09</v>
      </c>
      <c r="O121" t="s">
        <v>34</v>
      </c>
    </row>
    <row r="122" spans="1:15">
      <c r="A122" t="s">
        <v>142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>
        <v>0.35</v>
      </c>
      <c r="K122">
        <v>3259.26</v>
      </c>
      <c r="L122">
        <v>52132</v>
      </c>
      <c r="M122">
        <v>1281</v>
      </c>
      <c r="N122">
        <v>2.46</v>
      </c>
      <c r="O122" t="s">
        <v>18</v>
      </c>
    </row>
    <row r="123" spans="1:15">
      <c r="A123" t="s">
        <v>143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>
        <v>97.24</v>
      </c>
      <c r="K123">
        <v>1.45</v>
      </c>
      <c r="L123">
        <v>1555</v>
      </c>
      <c r="M123">
        <v>2</v>
      </c>
      <c r="N123">
        <v>0.13</v>
      </c>
      <c r="O123" t="s">
        <v>28</v>
      </c>
    </row>
    <row r="124" spans="1:15">
      <c r="A124" t="s">
        <v>144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>
        <v>72.459999999999994</v>
      </c>
      <c r="K124">
        <v>4.33</v>
      </c>
      <c r="L124">
        <v>3147</v>
      </c>
      <c r="M124">
        <v>292</v>
      </c>
      <c r="N124">
        <v>9.2799999999999994</v>
      </c>
      <c r="O124" t="s">
        <v>24</v>
      </c>
    </row>
    <row r="125" spans="1:15">
      <c r="A125" t="s">
        <v>145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>
        <v>90.72</v>
      </c>
      <c r="K125">
        <v>6.72</v>
      </c>
      <c r="L125">
        <v>1105</v>
      </c>
      <c r="M125">
        <v>27</v>
      </c>
      <c r="N125">
        <v>2.44</v>
      </c>
      <c r="O125" t="s">
        <v>20</v>
      </c>
    </row>
    <row r="126" spans="1:15">
      <c r="A126" t="s">
        <v>146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>
        <v>44.2</v>
      </c>
      <c r="K126">
        <v>4.72</v>
      </c>
      <c r="L126">
        <v>37225</v>
      </c>
      <c r="M126">
        <v>3955</v>
      </c>
      <c r="N126">
        <v>10.62</v>
      </c>
      <c r="O126" t="s">
        <v>20</v>
      </c>
    </row>
    <row r="127" spans="1:15">
      <c r="A127" t="s">
        <v>147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>
        <v>54.48</v>
      </c>
      <c r="K127">
        <v>8.3800000000000008</v>
      </c>
      <c r="L127">
        <v>9249</v>
      </c>
      <c r="M127">
        <v>964</v>
      </c>
      <c r="N127">
        <v>10.42</v>
      </c>
      <c r="O127" t="s">
        <v>18</v>
      </c>
    </row>
    <row r="128" spans="1:15">
      <c r="A128" t="s">
        <v>148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>
        <v>95.84</v>
      </c>
      <c r="K128">
        <v>2.91</v>
      </c>
      <c r="L128">
        <v>9034</v>
      </c>
      <c r="M128">
        <v>98</v>
      </c>
      <c r="N128">
        <v>1.08</v>
      </c>
      <c r="O128" t="s">
        <v>18</v>
      </c>
    </row>
    <row r="129" spans="1:15">
      <c r="A129" t="s">
        <v>149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>
        <v>74.010000000000005</v>
      </c>
      <c r="K129">
        <v>0.69</v>
      </c>
      <c r="L129">
        <v>68400</v>
      </c>
      <c r="M129">
        <v>8658</v>
      </c>
      <c r="N129">
        <v>12.66</v>
      </c>
      <c r="O129" t="s">
        <v>16</v>
      </c>
    </row>
    <row r="130" spans="1:15">
      <c r="A130" t="s">
        <v>150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>
        <v>87.87</v>
      </c>
      <c r="K130">
        <v>2.42</v>
      </c>
      <c r="L130">
        <v>266096</v>
      </c>
      <c r="M130">
        <v>8193</v>
      </c>
      <c r="N130">
        <v>3.08</v>
      </c>
      <c r="O130" t="s">
        <v>16</v>
      </c>
    </row>
    <row r="131" spans="1:15">
      <c r="A131" t="s">
        <v>151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>
        <v>57.1</v>
      </c>
      <c r="K131">
        <v>3.77</v>
      </c>
      <c r="L131">
        <v>54426</v>
      </c>
      <c r="M131">
        <v>7016</v>
      </c>
      <c r="N131">
        <v>12.89</v>
      </c>
      <c r="O131" t="s">
        <v>24</v>
      </c>
    </row>
    <row r="132" spans="1:15">
      <c r="A132" t="s">
        <v>152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>
        <v>17.739999999999998</v>
      </c>
      <c r="K132">
        <v>0</v>
      </c>
      <c r="L132">
        <v>19</v>
      </c>
      <c r="M132">
        <v>43</v>
      </c>
      <c r="N132">
        <v>226.32</v>
      </c>
      <c r="O132" t="s">
        <v>28</v>
      </c>
    </row>
    <row r="133" spans="1:15">
      <c r="A133" t="s">
        <v>153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>
        <v>63.87</v>
      </c>
      <c r="K133">
        <v>1.48</v>
      </c>
      <c r="L133">
        <v>3748</v>
      </c>
      <c r="M133">
        <v>800</v>
      </c>
      <c r="N133">
        <v>21.34</v>
      </c>
      <c r="O133" t="s">
        <v>24</v>
      </c>
    </row>
    <row r="134" spans="1:15">
      <c r="A134" t="s">
        <v>154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>
        <v>69.930000000000007</v>
      </c>
      <c r="K134">
        <v>6.76</v>
      </c>
      <c r="L134">
        <v>357681</v>
      </c>
      <c r="M134">
        <v>32036</v>
      </c>
      <c r="N134">
        <v>8.9600000000000009</v>
      </c>
      <c r="O134" t="s">
        <v>24</v>
      </c>
    </row>
    <row r="135" spans="1:15">
      <c r="A135" t="s">
        <v>155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>
        <v>32.24</v>
      </c>
      <c r="K135">
        <v>7.35</v>
      </c>
      <c r="L135">
        <v>68898</v>
      </c>
      <c r="M135">
        <v>13142</v>
      </c>
      <c r="N135">
        <v>19.07</v>
      </c>
      <c r="O135" t="s">
        <v>28</v>
      </c>
    </row>
    <row r="136" spans="1:15">
      <c r="A136" t="s">
        <v>156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>
        <v>75.7</v>
      </c>
      <c r="K136">
        <v>5.0999999999999996</v>
      </c>
      <c r="L136">
        <v>40383</v>
      </c>
      <c r="M136">
        <v>3019</v>
      </c>
      <c r="N136">
        <v>7.48</v>
      </c>
      <c r="O136" t="s">
        <v>18</v>
      </c>
    </row>
    <row r="137" spans="1:15">
      <c r="A137" t="s">
        <v>157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>
        <v>70.33</v>
      </c>
      <c r="K137">
        <v>4.8600000000000003</v>
      </c>
      <c r="L137">
        <v>48771</v>
      </c>
      <c r="M137">
        <v>1528</v>
      </c>
      <c r="N137">
        <v>3.13</v>
      </c>
      <c r="O137" t="s">
        <v>18</v>
      </c>
    </row>
    <row r="138" spans="1:15">
      <c r="A138" t="s">
        <v>158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>
        <v>97.02</v>
      </c>
      <c r="K138">
        <v>0.16</v>
      </c>
      <c r="L138">
        <v>107037</v>
      </c>
      <c r="M138">
        <v>2560</v>
      </c>
      <c r="N138">
        <v>2.39</v>
      </c>
      <c r="O138" t="s">
        <v>16</v>
      </c>
    </row>
    <row r="139" spans="1:15">
      <c r="A139" t="s">
        <v>159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>
        <v>56.19</v>
      </c>
      <c r="K139">
        <v>8.5500000000000007</v>
      </c>
      <c r="L139">
        <v>38139</v>
      </c>
      <c r="M139">
        <v>7763</v>
      </c>
      <c r="N139">
        <v>20.350000000000001</v>
      </c>
      <c r="O139" t="s">
        <v>18</v>
      </c>
    </row>
    <row r="140" spans="1:15">
      <c r="A140" t="s">
        <v>160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>
        <v>73.739999999999995</v>
      </c>
      <c r="K140">
        <v>2.21</v>
      </c>
      <c r="L140">
        <v>776212</v>
      </c>
      <c r="M140">
        <v>40468</v>
      </c>
      <c r="N140">
        <v>5.21</v>
      </c>
      <c r="O140" t="s">
        <v>18</v>
      </c>
    </row>
    <row r="141" spans="1:15">
      <c r="A141" t="s">
        <v>161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>
        <v>51.89</v>
      </c>
      <c r="K141">
        <v>0.51</v>
      </c>
      <c r="L141">
        <v>1629</v>
      </c>
      <c r="M141">
        <v>250</v>
      </c>
      <c r="N141">
        <v>15.35</v>
      </c>
      <c r="O141" t="s">
        <v>20</v>
      </c>
    </row>
    <row r="142" spans="1:15">
      <c r="A142" t="s">
        <v>162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88.24</v>
      </c>
      <c r="K142">
        <v>0</v>
      </c>
      <c r="L142">
        <v>17</v>
      </c>
      <c r="M142">
        <v>0</v>
      </c>
      <c r="N142">
        <v>0</v>
      </c>
      <c r="O142" t="s">
        <v>24</v>
      </c>
    </row>
    <row r="143" spans="1:15">
      <c r="A143" t="s">
        <v>163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91.67</v>
      </c>
      <c r="K143">
        <v>0</v>
      </c>
      <c r="L143">
        <v>23</v>
      </c>
      <c r="M143">
        <v>1</v>
      </c>
      <c r="N143">
        <v>4.3499999999999996</v>
      </c>
      <c r="O143" t="s">
        <v>24</v>
      </c>
    </row>
    <row r="144" spans="1:15">
      <c r="A144" t="s">
        <v>164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>
        <v>75</v>
      </c>
      <c r="K144">
        <v>0</v>
      </c>
      <c r="L144">
        <v>50</v>
      </c>
      <c r="M144">
        <v>2</v>
      </c>
      <c r="N144">
        <v>4</v>
      </c>
      <c r="O144" t="s">
        <v>24</v>
      </c>
    </row>
    <row r="145" spans="1:15">
      <c r="A145" t="s">
        <v>165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>
        <v>93.99</v>
      </c>
      <c r="K145">
        <v>6.39</v>
      </c>
      <c r="L145">
        <v>699</v>
      </c>
      <c r="M145">
        <v>0</v>
      </c>
      <c r="N145">
        <v>0</v>
      </c>
      <c r="O145" t="s">
        <v>18</v>
      </c>
    </row>
    <row r="146" spans="1:15">
      <c r="A146" t="s">
        <v>166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>
        <v>84.86</v>
      </c>
      <c r="K146">
        <v>1.91</v>
      </c>
      <c r="L146">
        <v>746</v>
      </c>
      <c r="M146">
        <v>119</v>
      </c>
      <c r="N146">
        <v>15.95</v>
      </c>
      <c r="O146" t="s">
        <v>20</v>
      </c>
    </row>
    <row r="147" spans="1:15">
      <c r="A147" t="s">
        <v>167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>
        <v>82.9</v>
      </c>
      <c r="K147">
        <v>1.24</v>
      </c>
      <c r="L147">
        <v>253349</v>
      </c>
      <c r="M147">
        <v>15585</v>
      </c>
      <c r="N147">
        <v>6.15</v>
      </c>
      <c r="O147" t="s">
        <v>16</v>
      </c>
    </row>
    <row r="148" spans="1:15">
      <c r="A148" t="s">
        <v>168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>
        <v>66.34</v>
      </c>
      <c r="K148">
        <v>3</v>
      </c>
      <c r="L148">
        <v>8948</v>
      </c>
      <c r="M148">
        <v>816</v>
      </c>
      <c r="N148">
        <v>9.1199999999999992</v>
      </c>
      <c r="O148" t="s">
        <v>20</v>
      </c>
    </row>
    <row r="149" spans="1:15">
      <c r="A149" t="s">
        <v>169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>
        <v>0</v>
      </c>
      <c r="K149" t="s">
        <v>54</v>
      </c>
      <c r="L149">
        <v>21253</v>
      </c>
      <c r="M149">
        <v>2888</v>
      </c>
      <c r="N149">
        <v>13.59</v>
      </c>
      <c r="O149" t="s">
        <v>18</v>
      </c>
    </row>
    <row r="150" spans="1:15">
      <c r="A150" t="s">
        <v>170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>
        <v>34.21</v>
      </c>
      <c r="K150">
        <v>0</v>
      </c>
      <c r="L150">
        <v>108</v>
      </c>
      <c r="M150">
        <v>6</v>
      </c>
      <c r="N150">
        <v>5.56</v>
      </c>
      <c r="O150" t="s">
        <v>20</v>
      </c>
    </row>
    <row r="151" spans="1:15">
      <c r="A151" t="s">
        <v>171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>
        <v>73.86</v>
      </c>
      <c r="K151">
        <v>5.01</v>
      </c>
      <c r="L151">
        <v>1711</v>
      </c>
      <c r="M151">
        <v>72</v>
      </c>
      <c r="N151">
        <v>4.21</v>
      </c>
      <c r="O151" t="s">
        <v>20</v>
      </c>
    </row>
    <row r="152" spans="1:15">
      <c r="A152" t="s">
        <v>172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>
        <v>89.88</v>
      </c>
      <c r="K152">
        <v>0.06</v>
      </c>
      <c r="L152">
        <v>48035</v>
      </c>
      <c r="M152">
        <v>2803</v>
      </c>
      <c r="N152">
        <v>5.84</v>
      </c>
      <c r="O152" t="s">
        <v>28</v>
      </c>
    </row>
    <row r="153" spans="1:15">
      <c r="A153" t="s">
        <v>173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>
        <v>74.09</v>
      </c>
      <c r="K153">
        <v>1.73</v>
      </c>
      <c r="L153">
        <v>1980</v>
      </c>
      <c r="M153">
        <v>201</v>
      </c>
      <c r="N153">
        <v>10.15</v>
      </c>
      <c r="O153" t="s">
        <v>18</v>
      </c>
    </row>
    <row r="154" spans="1:15">
      <c r="A154" t="s">
        <v>174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>
        <v>83.04</v>
      </c>
      <c r="K154">
        <v>6.69</v>
      </c>
      <c r="L154">
        <v>1953</v>
      </c>
      <c r="M154">
        <v>134</v>
      </c>
      <c r="N154">
        <v>6.86</v>
      </c>
      <c r="O154" t="s">
        <v>18</v>
      </c>
    </row>
    <row r="155" spans="1:15">
      <c r="A155" t="s">
        <v>175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>
        <v>48.28</v>
      </c>
      <c r="K155">
        <v>6.03</v>
      </c>
      <c r="L155">
        <v>3130</v>
      </c>
      <c r="M155">
        <v>66</v>
      </c>
      <c r="N155">
        <v>2.11</v>
      </c>
      <c r="O155" t="s">
        <v>16</v>
      </c>
    </row>
    <row r="156" spans="1:15">
      <c r="A156" t="s">
        <v>176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>
        <v>60.75</v>
      </c>
      <c r="K156">
        <v>2.57</v>
      </c>
      <c r="L156">
        <v>373628</v>
      </c>
      <c r="M156">
        <v>78901</v>
      </c>
      <c r="N156">
        <v>21.12</v>
      </c>
      <c r="O156" t="s">
        <v>20</v>
      </c>
    </row>
    <row r="157" spans="1:15">
      <c r="A157" t="s">
        <v>177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>
        <v>91.58</v>
      </c>
      <c r="K157">
        <v>2.31</v>
      </c>
      <c r="L157">
        <v>13816</v>
      </c>
      <c r="M157">
        <v>387</v>
      </c>
      <c r="N157">
        <v>2.8</v>
      </c>
      <c r="O157" t="s">
        <v>28</v>
      </c>
    </row>
    <row r="158" spans="1:15">
      <c r="A158" t="s">
        <v>178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>
        <v>50.98</v>
      </c>
      <c r="K158">
        <v>3.91</v>
      </c>
      <c r="L158">
        <v>2211</v>
      </c>
      <c r="M158">
        <v>94</v>
      </c>
      <c r="N158">
        <v>4.25</v>
      </c>
      <c r="O158" t="s">
        <v>20</v>
      </c>
    </row>
    <row r="159" spans="1:15">
      <c r="A159" t="s">
        <v>179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>
        <v>55.2</v>
      </c>
      <c r="K159">
        <v>18.91</v>
      </c>
      <c r="L159">
        <v>264836</v>
      </c>
      <c r="M159">
        <v>7585</v>
      </c>
      <c r="N159">
        <v>2.86</v>
      </c>
      <c r="O159" t="s">
        <v>18</v>
      </c>
    </row>
    <row r="160" spans="1:15">
      <c r="A160" t="s">
        <v>180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>
        <v>75.61</v>
      </c>
      <c r="K160">
        <v>0.52</v>
      </c>
      <c r="L160">
        <v>2730</v>
      </c>
      <c r="M160">
        <v>75</v>
      </c>
      <c r="N160">
        <v>2.75</v>
      </c>
      <c r="O160" t="s">
        <v>34</v>
      </c>
    </row>
    <row r="161" spans="1:15">
      <c r="A161" t="s">
        <v>181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>
        <v>51.99</v>
      </c>
      <c r="K161">
        <v>12.12</v>
      </c>
      <c r="L161">
        <v>10992</v>
      </c>
      <c r="M161">
        <v>432</v>
      </c>
      <c r="N161">
        <v>3.93</v>
      </c>
      <c r="O161" t="s">
        <v>16</v>
      </c>
    </row>
    <row r="162" spans="1:15">
      <c r="A162" t="s">
        <v>182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>
        <v>62.37</v>
      </c>
      <c r="K162">
        <v>2.59</v>
      </c>
      <c r="L162">
        <v>1079</v>
      </c>
      <c r="M162">
        <v>404</v>
      </c>
      <c r="N162">
        <v>37.44</v>
      </c>
      <c r="O162" t="s">
        <v>24</v>
      </c>
    </row>
    <row r="163" spans="1:15">
      <c r="A163" t="s">
        <v>183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>
        <v>0</v>
      </c>
      <c r="K163" t="s">
        <v>54</v>
      </c>
      <c r="L163">
        <v>78048</v>
      </c>
      <c r="M163">
        <v>1347</v>
      </c>
      <c r="N163">
        <v>1.73</v>
      </c>
      <c r="O163" t="s">
        <v>18</v>
      </c>
    </row>
    <row r="164" spans="1:15">
      <c r="A164" t="s">
        <v>184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>
        <v>89.62</v>
      </c>
      <c r="K164">
        <v>6.4</v>
      </c>
      <c r="L164">
        <v>33634</v>
      </c>
      <c r="M164">
        <v>843</v>
      </c>
      <c r="N164">
        <v>2.5099999999999998</v>
      </c>
      <c r="O164" t="s">
        <v>18</v>
      </c>
    </row>
    <row r="165" spans="1:15">
      <c r="A165" t="s">
        <v>185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>
        <v>0</v>
      </c>
      <c r="K165" t="s">
        <v>54</v>
      </c>
      <c r="L165">
        <v>522</v>
      </c>
      <c r="M165">
        <v>152</v>
      </c>
      <c r="N165">
        <v>29.12</v>
      </c>
      <c r="O165" t="s">
        <v>16</v>
      </c>
    </row>
    <row r="166" spans="1:15">
      <c r="A166" t="s">
        <v>186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>
        <v>95.24</v>
      </c>
      <c r="K166">
        <v>1.59</v>
      </c>
      <c r="L166">
        <v>451</v>
      </c>
      <c r="M166">
        <v>11</v>
      </c>
      <c r="N166">
        <v>2.44</v>
      </c>
      <c r="O166" t="s">
        <v>28</v>
      </c>
    </row>
    <row r="167" spans="1:15">
      <c r="A167" t="s">
        <v>187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>
        <v>83.32</v>
      </c>
      <c r="K167">
        <v>1</v>
      </c>
      <c r="L167">
        <v>6921</v>
      </c>
      <c r="M167">
        <v>314</v>
      </c>
      <c r="N167">
        <v>4.54</v>
      </c>
      <c r="O167" t="s">
        <v>18</v>
      </c>
    </row>
    <row r="168" spans="1:15">
      <c r="A168" t="s">
        <v>188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>
        <v>35.950000000000003</v>
      </c>
      <c r="K168">
        <v>11.48</v>
      </c>
      <c r="L168">
        <v>509</v>
      </c>
      <c r="M168">
        <v>0</v>
      </c>
      <c r="N168">
        <v>0</v>
      </c>
      <c r="O168" t="s">
        <v>20</v>
      </c>
    </row>
    <row r="169" spans="1:15">
      <c r="A169" t="s">
        <v>189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>
        <v>94.36</v>
      </c>
      <c r="K169">
        <v>1.86</v>
      </c>
      <c r="L169">
        <v>3250</v>
      </c>
      <c r="M169">
        <v>47</v>
      </c>
      <c r="N169">
        <v>1.45</v>
      </c>
      <c r="O169" t="s">
        <v>34</v>
      </c>
    </row>
    <row r="170" spans="1:15">
      <c r="A170" t="s">
        <v>190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24</v>
      </c>
      <c r="M170">
        <v>0</v>
      </c>
      <c r="N170">
        <v>0</v>
      </c>
      <c r="O170" t="s">
        <v>34</v>
      </c>
    </row>
    <row r="171" spans="1:15">
      <c r="A171" t="s">
        <v>191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>
        <v>69.45</v>
      </c>
      <c r="K171">
        <v>2.97</v>
      </c>
      <c r="L171">
        <v>783</v>
      </c>
      <c r="M171">
        <v>91</v>
      </c>
      <c r="N171">
        <v>11.62</v>
      </c>
      <c r="O171" t="s">
        <v>20</v>
      </c>
    </row>
    <row r="172" spans="1:15">
      <c r="A172" t="s">
        <v>192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>
        <v>86.49</v>
      </c>
      <c r="K172">
        <v>6.25</v>
      </c>
      <c r="L172">
        <v>137</v>
      </c>
      <c r="M172">
        <v>11</v>
      </c>
      <c r="N172">
        <v>8.0299999999999994</v>
      </c>
      <c r="O172" t="s">
        <v>24</v>
      </c>
    </row>
    <row r="173" spans="1:15">
      <c r="A173" t="s">
        <v>193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>
        <v>79.52</v>
      </c>
      <c r="K173">
        <v>4.32</v>
      </c>
      <c r="L173">
        <v>1381</v>
      </c>
      <c r="M173">
        <v>74</v>
      </c>
      <c r="N173">
        <v>5.36</v>
      </c>
      <c r="O173" t="s">
        <v>16</v>
      </c>
    </row>
    <row r="174" spans="1:15">
      <c r="A174" t="s">
        <v>194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>
        <v>92.71</v>
      </c>
      <c r="K174">
        <v>2.67</v>
      </c>
      <c r="L174">
        <v>220572</v>
      </c>
      <c r="M174">
        <v>6447</v>
      </c>
      <c r="N174">
        <v>2.92</v>
      </c>
      <c r="O174" t="s">
        <v>18</v>
      </c>
    </row>
    <row r="175" spans="1:15">
      <c r="A175" t="s">
        <v>195</v>
      </c>
      <c r="B175">
        <v>4290259</v>
      </c>
      <c r="C175">
        <v>148011</v>
      </c>
      <c r="D175">
        <v>1325804</v>
      </c>
      <c r="E175">
        <v>2816444</v>
      </c>
      <c r="F175">
        <v>56336</v>
      </c>
      <c r="G175">
        <v>1076</v>
      </c>
      <c r="H175">
        <v>27941</v>
      </c>
      <c r="I175">
        <v>3.45</v>
      </c>
      <c r="J175">
        <v>30.9</v>
      </c>
      <c r="K175">
        <v>11.16</v>
      </c>
      <c r="L175">
        <v>3834677</v>
      </c>
      <c r="M175">
        <v>455582</v>
      </c>
      <c r="N175">
        <v>11.88</v>
      </c>
      <c r="O175" t="s">
        <v>24</v>
      </c>
    </row>
    <row r="176" spans="1:15">
      <c r="A176" t="s">
        <v>196</v>
      </c>
      <c r="B176">
        <v>1128</v>
      </c>
      <c r="C176">
        <v>2</v>
      </c>
      <c r="D176">
        <v>986</v>
      </c>
      <c r="E176">
        <v>140</v>
      </c>
      <c r="F176">
        <v>13</v>
      </c>
      <c r="G176">
        <v>0</v>
      </c>
      <c r="H176">
        <v>4</v>
      </c>
      <c r="I176">
        <v>0.18</v>
      </c>
      <c r="J176">
        <v>87.41</v>
      </c>
      <c r="K176">
        <v>0.2</v>
      </c>
      <c r="L176">
        <v>1069</v>
      </c>
      <c r="M176">
        <v>59</v>
      </c>
      <c r="N176">
        <v>5.52</v>
      </c>
      <c r="O176" t="s">
        <v>20</v>
      </c>
    </row>
    <row r="177" spans="1:15">
      <c r="A177" t="s">
        <v>197</v>
      </c>
      <c r="B177">
        <v>67096</v>
      </c>
      <c r="C177">
        <v>1636</v>
      </c>
      <c r="D177">
        <v>37202</v>
      </c>
      <c r="E177">
        <v>28258</v>
      </c>
      <c r="F177">
        <v>835</v>
      </c>
      <c r="G177">
        <v>11</v>
      </c>
      <c r="H177">
        <v>317</v>
      </c>
      <c r="I177">
        <v>2.44</v>
      </c>
      <c r="J177">
        <v>55.45</v>
      </c>
      <c r="K177">
        <v>4.4000000000000004</v>
      </c>
      <c r="L177">
        <v>60767</v>
      </c>
      <c r="M177">
        <v>6329</v>
      </c>
      <c r="N177">
        <v>10.42</v>
      </c>
      <c r="O177" t="s">
        <v>18</v>
      </c>
    </row>
    <row r="178" spans="1:15">
      <c r="A178" t="s">
        <v>198</v>
      </c>
      <c r="B178">
        <v>59177</v>
      </c>
      <c r="C178">
        <v>345</v>
      </c>
      <c r="D178">
        <v>52510</v>
      </c>
      <c r="E178">
        <v>6322</v>
      </c>
      <c r="F178">
        <v>264</v>
      </c>
      <c r="G178">
        <v>1</v>
      </c>
      <c r="H178">
        <v>328</v>
      </c>
      <c r="I178">
        <v>0.57999999999999996</v>
      </c>
      <c r="J178">
        <v>88.73</v>
      </c>
      <c r="K178">
        <v>0.66</v>
      </c>
      <c r="L178">
        <v>57193</v>
      </c>
      <c r="M178">
        <v>1984</v>
      </c>
      <c r="N178">
        <v>3.47</v>
      </c>
      <c r="O178" t="s">
        <v>16</v>
      </c>
    </row>
    <row r="179" spans="1:15">
      <c r="A179" t="s">
        <v>199</v>
      </c>
      <c r="B179">
        <v>301708</v>
      </c>
      <c r="C179">
        <v>45844</v>
      </c>
      <c r="D179">
        <v>1437</v>
      </c>
      <c r="E179">
        <v>254427</v>
      </c>
      <c r="F179">
        <v>688</v>
      </c>
      <c r="G179">
        <v>7</v>
      </c>
      <c r="H179">
        <v>3</v>
      </c>
      <c r="I179">
        <v>15.19</v>
      </c>
      <c r="J179">
        <v>0.48</v>
      </c>
      <c r="K179">
        <v>3190.26</v>
      </c>
      <c r="L179">
        <v>296944</v>
      </c>
      <c r="M179">
        <v>4764</v>
      </c>
      <c r="N179">
        <v>1.6</v>
      </c>
      <c r="O179" t="s">
        <v>18</v>
      </c>
    </row>
    <row r="180" spans="1:15">
      <c r="A180" t="s">
        <v>200</v>
      </c>
      <c r="B180">
        <v>1202</v>
      </c>
      <c r="C180">
        <v>35</v>
      </c>
      <c r="D180">
        <v>951</v>
      </c>
      <c r="E180">
        <v>216</v>
      </c>
      <c r="F180">
        <v>10</v>
      </c>
      <c r="G180">
        <v>1</v>
      </c>
      <c r="H180">
        <v>3</v>
      </c>
      <c r="I180">
        <v>2.91</v>
      </c>
      <c r="J180">
        <v>79.12</v>
      </c>
      <c r="K180">
        <v>3.68</v>
      </c>
      <c r="L180">
        <v>1064</v>
      </c>
      <c r="M180">
        <v>138</v>
      </c>
      <c r="N180">
        <v>12.97</v>
      </c>
      <c r="O180" t="s">
        <v>24</v>
      </c>
    </row>
    <row r="181" spans="1:15">
      <c r="A181" t="s">
        <v>201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>
        <v>55.04</v>
      </c>
      <c r="K181">
        <v>1.04</v>
      </c>
      <c r="L181">
        <v>17149</v>
      </c>
      <c r="M181">
        <v>4060</v>
      </c>
      <c r="N181">
        <v>23.67</v>
      </c>
      <c r="O181" t="s">
        <v>18</v>
      </c>
    </row>
    <row r="182" spans="1:15">
      <c r="A182" t="s">
        <v>202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>
        <v>62.29</v>
      </c>
      <c r="K182">
        <v>1.47</v>
      </c>
      <c r="L182">
        <v>12334</v>
      </c>
      <c r="M182">
        <v>3654</v>
      </c>
      <c r="N182">
        <v>29.63</v>
      </c>
      <c r="O182" t="s">
        <v>24</v>
      </c>
    </row>
    <row r="183" spans="1:15">
      <c r="A183" t="s">
        <v>203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>
        <v>84.69</v>
      </c>
      <c r="K183">
        <v>0</v>
      </c>
      <c r="L183">
        <v>384</v>
      </c>
      <c r="M183">
        <v>47</v>
      </c>
      <c r="N183">
        <v>12.24</v>
      </c>
      <c r="O183" t="s">
        <v>28</v>
      </c>
    </row>
    <row r="184" spans="1:15">
      <c r="A184" t="s">
        <v>204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>
        <v>35.33</v>
      </c>
      <c r="K184">
        <v>2.08</v>
      </c>
      <c r="L184">
        <v>8916</v>
      </c>
      <c r="M184">
        <v>1705</v>
      </c>
      <c r="N184">
        <v>19.12</v>
      </c>
      <c r="O184" t="s">
        <v>16</v>
      </c>
    </row>
    <row r="185" spans="1:15">
      <c r="A185" t="s">
        <v>205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>
        <v>80</v>
      </c>
      <c r="K185">
        <v>12.5</v>
      </c>
      <c r="L185">
        <v>10</v>
      </c>
      <c r="M185">
        <v>0</v>
      </c>
      <c r="N185">
        <v>0</v>
      </c>
      <c r="O185" t="s">
        <v>20</v>
      </c>
    </row>
    <row r="186" spans="1:15">
      <c r="A186" t="s">
        <v>206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>
        <v>49.26</v>
      </c>
      <c r="K186">
        <v>57.98</v>
      </c>
      <c r="L186">
        <v>1619</v>
      </c>
      <c r="M186">
        <v>72</v>
      </c>
      <c r="N186">
        <v>4.45</v>
      </c>
      <c r="O186" t="s">
        <v>16</v>
      </c>
    </row>
    <row r="187" spans="1:15">
      <c r="A187" t="s">
        <v>207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>
        <v>61.84</v>
      </c>
      <c r="K187">
        <v>4.97</v>
      </c>
      <c r="L187">
        <v>3326</v>
      </c>
      <c r="M187">
        <v>1226</v>
      </c>
      <c r="N187">
        <v>36.86</v>
      </c>
      <c r="O187" t="s">
        <v>20</v>
      </c>
    </row>
    <row r="188" spans="1:15">
      <c r="A188" t="s">
        <v>208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>
        <v>20.04</v>
      </c>
      <c r="K188">
        <v>6.64</v>
      </c>
      <c r="L188">
        <v>1713</v>
      </c>
      <c r="M188">
        <v>991</v>
      </c>
      <c r="N188">
        <v>57.85</v>
      </c>
      <c r="O18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88"/>
  <sheetViews>
    <sheetView tabSelected="1" topLeftCell="L1" workbookViewId="0">
      <selection activeCell="L24" sqref="L24"/>
    </sheetView>
  </sheetViews>
  <sheetFormatPr defaultRowHeight="14.4"/>
  <cols>
    <col min="6" max="6" width="9.6640625" bestFit="1" customWidth="1"/>
    <col min="7" max="7" width="10.6640625" bestFit="1" customWidth="1"/>
    <col min="8" max="8" width="13.5546875" bestFit="1" customWidth="1"/>
    <col min="9" max="9" width="16.5546875" bestFit="1" customWidth="1"/>
    <col min="10" max="10" width="19.6640625" bestFit="1" customWidth="1"/>
    <col min="11" max="11" width="20.6640625" bestFit="1" customWidth="1"/>
    <col min="12" max="12" width="17.88671875" bestFit="1" customWidth="1"/>
    <col min="13" max="13" width="13.109375" bestFit="1" customWidth="1"/>
    <col min="14" max="14" width="16" bestFit="1" customWidth="1"/>
    <col min="15" max="15" width="19.88671875" bestFit="1" customWidth="1"/>
    <col min="16" max="16" width="12" bestFit="1" customWidth="1"/>
    <col min="17" max="17" width="13.77734375" bestFit="1" customWidth="1"/>
    <col min="18" max="18" width="21.44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209</v>
      </c>
      <c r="Q1" t="s">
        <v>210</v>
      </c>
      <c r="R1" t="s">
        <v>211</v>
      </c>
      <c r="S1" t="s">
        <v>220</v>
      </c>
      <c r="T1" t="s">
        <v>222</v>
      </c>
    </row>
    <row r="2" spans="1:20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  <c r="P2">
        <f>C:C/B:B</f>
        <v>3.4994346854920991E-2</v>
      </c>
      <c r="Q2">
        <f>D:D/B:B</f>
        <v>0.69486804732096075</v>
      </c>
      <c r="R2">
        <f>CORREL(B:B,E:E)</f>
        <v>0.92701827022571748</v>
      </c>
      <c r="S2">
        <f>(C:C/B:B )*100</f>
        <v>3.499434685492099</v>
      </c>
      <c r="T2">
        <f>B:B/SUM(B:B) *100</f>
        <v>0.2200360001541217</v>
      </c>
    </row>
    <row r="3" spans="1:20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  <c r="P3">
        <f>C:C/B:B</f>
        <v>2.9508196721311476E-2</v>
      </c>
      <c r="Q3">
        <f t="shared" ref="Q3:Q66" si="0">D:D/B:B</f>
        <v>0.5625</v>
      </c>
      <c r="S3">
        <f t="shared" ref="S3:S66" si="1">(C:C/B:B )*100</f>
        <v>2.9508196721311477</v>
      </c>
      <c r="T3">
        <f t="shared" ref="T3:T66" si="2">B:B/SUM(B:B) *100</f>
        <v>2.9610779051708731E-2</v>
      </c>
    </row>
    <row r="4" spans="1:20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  <c r="P4">
        <f t="shared" ref="P4:P66" si="3">C:C/B:B</f>
        <v>4.1575805240767885E-2</v>
      </c>
      <c r="Q4">
        <f t="shared" si="0"/>
        <v>0.67339934937260926</v>
      </c>
      <c r="S4">
        <f t="shared" si="1"/>
        <v>4.1575805240767885</v>
      </c>
      <c r="T4">
        <f t="shared" si="2"/>
        <v>0.16973408246177221</v>
      </c>
    </row>
    <row r="5" spans="1:20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  <c r="P5">
        <f t="shared" si="3"/>
        <v>5.7331863285556783E-2</v>
      </c>
      <c r="Q5">
        <f t="shared" si="0"/>
        <v>0.88533627342888643</v>
      </c>
      <c r="S5">
        <f t="shared" si="1"/>
        <v>5.7331863285556786</v>
      </c>
      <c r="T5">
        <f t="shared" si="2"/>
        <v>5.5034788114548816E-3</v>
      </c>
    </row>
    <row r="6" spans="1:20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  <c r="P6">
        <f t="shared" si="3"/>
        <v>4.3157894736842103E-2</v>
      </c>
      <c r="Q6">
        <f t="shared" si="0"/>
        <v>0.25473684210526315</v>
      </c>
      <c r="S6">
        <f t="shared" si="1"/>
        <v>4.3157894736842106</v>
      </c>
      <c r="T6">
        <f t="shared" si="2"/>
        <v>5.7643934629351013E-3</v>
      </c>
    </row>
    <row r="7" spans="1:20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  <c r="P7">
        <f t="shared" si="3"/>
        <v>3.4883720930232558E-2</v>
      </c>
      <c r="Q7">
        <f t="shared" si="0"/>
        <v>0.7558139534883721</v>
      </c>
      <c r="S7">
        <f t="shared" si="1"/>
        <v>3.4883720930232558</v>
      </c>
      <c r="T7">
        <f t="shared" si="2"/>
        <v>5.2182930296044072E-4</v>
      </c>
    </row>
    <row r="8" spans="1:20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  <c r="P8">
        <f t="shared" si="3"/>
        <v>1.8271849763463469E-2</v>
      </c>
      <c r="Q8">
        <f t="shared" si="0"/>
        <v>0.43350097959573758</v>
      </c>
      <c r="S8">
        <f t="shared" si="1"/>
        <v>1.827184976346347</v>
      </c>
      <c r="T8">
        <f t="shared" si="2"/>
        <v>1.0158438905165716</v>
      </c>
    </row>
    <row r="9" spans="1:20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  <c r="P9">
        <f t="shared" si="3"/>
        <v>1.901577962021931E-2</v>
      </c>
      <c r="Q9">
        <f t="shared" si="0"/>
        <v>0.71315859855576358</v>
      </c>
      <c r="S9">
        <f t="shared" si="1"/>
        <v>1.9015779620219311</v>
      </c>
      <c r="T9">
        <f t="shared" si="2"/>
        <v>0.22687439113594049</v>
      </c>
    </row>
    <row r="10" spans="1:20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  <c r="P10">
        <f t="shared" si="3"/>
        <v>1.0912892896817617E-2</v>
      </c>
      <c r="Q10">
        <f t="shared" si="0"/>
        <v>0.60844278899562176</v>
      </c>
      <c r="S10">
        <f t="shared" si="1"/>
        <v>1.0912892896817616</v>
      </c>
      <c r="T10">
        <f t="shared" si="2"/>
        <v>9.2855277013995638E-2</v>
      </c>
    </row>
    <row r="11" spans="1:20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  <c r="P11">
        <f t="shared" si="3"/>
        <v>3.4682362097480303E-2</v>
      </c>
      <c r="Q11">
        <f t="shared" si="0"/>
        <v>0.88753769821967121</v>
      </c>
      <c r="S11">
        <f t="shared" si="1"/>
        <v>3.4682362097480302</v>
      </c>
      <c r="T11">
        <f t="shared" si="2"/>
        <v>0.12474147453791561</v>
      </c>
    </row>
    <row r="12" spans="1:20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  <c r="P12">
        <f t="shared" si="3"/>
        <v>1.389345069959929E-2</v>
      </c>
      <c r="Q12">
        <f t="shared" si="0"/>
        <v>0.76338435262431847</v>
      </c>
      <c r="S12">
        <f t="shared" si="1"/>
        <v>1.389345069959929</v>
      </c>
      <c r="T12">
        <f t="shared" si="2"/>
        <v>0.18473970881318116</v>
      </c>
    </row>
    <row r="13" spans="1:20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  <c r="P13">
        <f t="shared" si="3"/>
        <v>2.8795811518324606E-2</v>
      </c>
      <c r="Q13">
        <f t="shared" si="0"/>
        <v>0.23821989528795812</v>
      </c>
      <c r="S13">
        <f t="shared" si="1"/>
        <v>2.8795811518324608</v>
      </c>
      <c r="T13">
        <f t="shared" si="2"/>
        <v>2.3178929503591674E-3</v>
      </c>
    </row>
    <row r="14" spans="1:20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  <c r="P14">
        <f t="shared" si="3"/>
        <v>3.5712476571602247E-3</v>
      </c>
      <c r="Q14">
        <f t="shared" si="0"/>
        <v>0.91459399219897675</v>
      </c>
      <c r="S14">
        <f t="shared" si="1"/>
        <v>0.35712476571602247</v>
      </c>
      <c r="T14">
        <f t="shared" si="2"/>
        <v>0.23956819231958282</v>
      </c>
    </row>
    <row r="15" spans="1:20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  <c r="P15">
        <f t="shared" si="3"/>
        <v>1.3106420598961211E-2</v>
      </c>
      <c r="Q15">
        <f t="shared" si="0"/>
        <v>0.55556636092385903</v>
      </c>
      <c r="S15">
        <f t="shared" si="1"/>
        <v>1.310642059896121</v>
      </c>
      <c r="T15">
        <f t="shared" si="2"/>
        <v>1.3726841170026247</v>
      </c>
    </row>
    <row r="16" spans="1:20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  <c r="P16">
        <f t="shared" si="3"/>
        <v>6.363636363636363E-2</v>
      </c>
      <c r="Q16">
        <f t="shared" si="0"/>
        <v>0.8545454545454545</v>
      </c>
      <c r="S16">
        <f t="shared" si="1"/>
        <v>6.3636363636363633</v>
      </c>
      <c r="T16">
        <f t="shared" si="2"/>
        <v>6.6745608518195912E-4</v>
      </c>
    </row>
    <row r="17" spans="1:20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  <c r="P17">
        <f t="shared" si="3"/>
        <v>7.9998810426610764E-3</v>
      </c>
      <c r="Q17">
        <f t="shared" si="0"/>
        <v>0.89949591827630815</v>
      </c>
      <c r="S17">
        <f t="shared" si="1"/>
        <v>0.79998810426610767</v>
      </c>
      <c r="T17">
        <f t="shared" si="2"/>
        <v>0.40806444713247209</v>
      </c>
    </row>
    <row r="18" spans="1:20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  <c r="P18">
        <f t="shared" si="3"/>
        <v>0.14785933642439936</v>
      </c>
      <c r="Q18">
        <f t="shared" si="0"/>
        <v>0.26272053953152286</v>
      </c>
      <c r="S18">
        <f t="shared" si="1"/>
        <v>14.785933642439936</v>
      </c>
      <c r="T18">
        <f t="shared" si="2"/>
        <v>0.40307066205879261</v>
      </c>
    </row>
    <row r="19" spans="1:20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  <c r="P19">
        <f t="shared" si="3"/>
        <v>4.1666666666666664E-2</v>
      </c>
      <c r="Q19">
        <f t="shared" si="0"/>
        <v>0.54166666666666663</v>
      </c>
      <c r="S19">
        <f t="shared" si="1"/>
        <v>4.1666666666666661</v>
      </c>
      <c r="T19">
        <f t="shared" si="2"/>
        <v>2.9125356444303669E-4</v>
      </c>
    </row>
    <row r="20" spans="1:20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  <c r="P20">
        <f t="shared" si="3"/>
        <v>1.977401129943503E-2</v>
      </c>
      <c r="Q20">
        <f t="shared" si="0"/>
        <v>0.58531073446327686</v>
      </c>
      <c r="S20">
        <f t="shared" si="1"/>
        <v>1.977401129943503</v>
      </c>
      <c r="T20">
        <f t="shared" si="2"/>
        <v>1.073997518883698E-2</v>
      </c>
    </row>
    <row r="21" spans="1:20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  <c r="P21">
        <f t="shared" si="3"/>
        <v>0</v>
      </c>
      <c r="Q21">
        <f t="shared" si="0"/>
        <v>0.86868686868686873</v>
      </c>
      <c r="S21">
        <f t="shared" si="1"/>
        <v>0</v>
      </c>
      <c r="T21">
        <f t="shared" si="2"/>
        <v>6.0071047666376322E-4</v>
      </c>
    </row>
    <row r="22" spans="1:20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  <c r="P22">
        <f t="shared" si="3"/>
        <v>3.7186889759907839E-2</v>
      </c>
      <c r="Q22">
        <f t="shared" si="0"/>
        <v>0.30173782329554233</v>
      </c>
      <c r="S22">
        <f t="shared" si="1"/>
        <v>3.718688975990784</v>
      </c>
      <c r="T22">
        <f t="shared" si="2"/>
        <v>0.43191083272124581</v>
      </c>
    </row>
    <row r="23" spans="1:20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  <c r="P23">
        <f t="shared" si="3"/>
        <v>2.8005334349399887E-2</v>
      </c>
      <c r="Q23">
        <f t="shared" si="0"/>
        <v>0.46961325966850831</v>
      </c>
      <c r="S23">
        <f t="shared" si="1"/>
        <v>2.8005334349399886</v>
      </c>
      <c r="T23">
        <f t="shared" si="2"/>
        <v>6.3699581656729148E-2</v>
      </c>
    </row>
    <row r="24" spans="1:20">
      <c r="A24" t="s">
        <v>43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20</v>
      </c>
      <c r="P24">
        <f t="shared" si="3"/>
        <v>2.7063599458728013E-3</v>
      </c>
      <c r="Q24">
        <f t="shared" si="0"/>
        <v>8.5250338294993233E-2</v>
      </c>
      <c r="S24">
        <f t="shared" si="1"/>
        <v>0.2706359945872801</v>
      </c>
      <c r="T24">
        <f t="shared" si="2"/>
        <v>4.4840913359042531E-3</v>
      </c>
    </row>
    <row r="25" spans="1:20">
      <c r="A25" t="s">
        <v>44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24</v>
      </c>
      <c r="P25">
        <f t="shared" si="3"/>
        <v>3.5874097957930291E-2</v>
      </c>
      <c r="Q25">
        <f t="shared" si="0"/>
        <v>0.75608413941348074</v>
      </c>
      <c r="S25">
        <f t="shared" si="1"/>
        <v>3.5874097957930293</v>
      </c>
      <c r="T25">
        <f t="shared" si="2"/>
        <v>14.819800509511705</v>
      </c>
    </row>
    <row r="26" spans="1:20">
      <c r="A26" t="s">
        <v>45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28</v>
      </c>
      <c r="P26">
        <f t="shared" si="3"/>
        <v>2.1276595744680851E-2</v>
      </c>
      <c r="Q26">
        <f t="shared" si="0"/>
        <v>0.97872340425531912</v>
      </c>
      <c r="S26">
        <f t="shared" si="1"/>
        <v>2.1276595744680851</v>
      </c>
      <c r="T26">
        <f t="shared" si="2"/>
        <v>8.5555734555142033E-4</v>
      </c>
    </row>
    <row r="27" spans="1:20">
      <c r="A27" t="s">
        <v>46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18</v>
      </c>
      <c r="P27">
        <f t="shared" si="3"/>
        <v>3.2671123246398641E-2</v>
      </c>
      <c r="Q27">
        <f t="shared" si="0"/>
        <v>0.52584502400903865</v>
      </c>
      <c r="S27">
        <f t="shared" si="1"/>
        <v>3.2671123246398639</v>
      </c>
      <c r="T27">
        <f t="shared" si="2"/>
        <v>6.4445918915614436E-2</v>
      </c>
    </row>
    <row r="28" spans="1:20">
      <c r="A28" t="s">
        <v>47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20</v>
      </c>
      <c r="P28">
        <f t="shared" si="3"/>
        <v>4.818181818181818E-2</v>
      </c>
      <c r="Q28">
        <f t="shared" si="0"/>
        <v>0.8418181818181818</v>
      </c>
      <c r="S28">
        <f t="shared" si="1"/>
        <v>4.8181818181818183</v>
      </c>
      <c r="T28">
        <f t="shared" si="2"/>
        <v>6.6745608518195918E-3</v>
      </c>
    </row>
    <row r="29" spans="1:20">
      <c r="A29" t="s">
        <v>48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34</v>
      </c>
      <c r="P29">
        <f t="shared" si="3"/>
        <v>1.7142857142857144E-2</v>
      </c>
      <c r="Q29">
        <f t="shared" si="0"/>
        <v>0.8342857142857143</v>
      </c>
      <c r="S29">
        <f t="shared" si="1"/>
        <v>1.7142857142857144</v>
      </c>
      <c r="T29">
        <f t="shared" si="2"/>
        <v>2.1237239073971428E-3</v>
      </c>
    </row>
    <row r="30" spans="1:20">
      <c r="A30" t="s">
        <v>49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20</v>
      </c>
      <c r="P30">
        <f t="shared" si="3"/>
        <v>2.6455026455026454E-3</v>
      </c>
      <c r="Q30">
        <f t="shared" si="0"/>
        <v>0.79629629629629628</v>
      </c>
      <c r="S30">
        <f t="shared" si="1"/>
        <v>0.26455026455026454</v>
      </c>
      <c r="T30">
        <f t="shared" si="2"/>
        <v>2.293621819988914E-3</v>
      </c>
    </row>
    <row r="31" spans="1:20">
      <c r="A31" t="s">
        <v>50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20</v>
      </c>
      <c r="P31">
        <f t="shared" si="3"/>
        <v>9.4501718213058413E-3</v>
      </c>
      <c r="Q31">
        <f t="shared" si="0"/>
        <v>0.66580756013745701</v>
      </c>
      <c r="S31">
        <f t="shared" si="1"/>
        <v>0.94501718213058417</v>
      </c>
      <c r="T31">
        <f t="shared" si="2"/>
        <v>1.4125797875487279E-2</v>
      </c>
    </row>
    <row r="32" spans="1:20">
      <c r="A32" t="s">
        <v>51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28</v>
      </c>
      <c r="P32">
        <f t="shared" si="3"/>
        <v>0</v>
      </c>
      <c r="Q32">
        <f t="shared" si="0"/>
        <v>0.65044247787610621</v>
      </c>
      <c r="S32">
        <f t="shared" si="1"/>
        <v>0</v>
      </c>
      <c r="T32">
        <f t="shared" si="2"/>
        <v>1.3713188659192979E-3</v>
      </c>
    </row>
    <row r="33" spans="1:20">
      <c r="A33" t="s">
        <v>52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20</v>
      </c>
      <c r="P33">
        <f t="shared" si="3"/>
        <v>2.2852133255406196E-2</v>
      </c>
      <c r="Q33">
        <f t="shared" si="0"/>
        <v>0.84973699590882523</v>
      </c>
      <c r="S33">
        <f t="shared" si="1"/>
        <v>2.2852133255406195</v>
      </c>
      <c r="T33">
        <f t="shared" si="2"/>
        <v>0.10381976015875748</v>
      </c>
    </row>
    <row r="34" spans="1:20">
      <c r="A34" t="s">
        <v>53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>
        <v>0</v>
      </c>
      <c r="K34" t="s">
        <v>54</v>
      </c>
      <c r="L34">
        <v>112925</v>
      </c>
      <c r="M34">
        <v>3533</v>
      </c>
      <c r="N34">
        <v>3.13</v>
      </c>
      <c r="O34" t="s">
        <v>24</v>
      </c>
      <c r="P34">
        <f t="shared" si="3"/>
        <v>7.6800219821738305E-2</v>
      </c>
      <c r="Q34">
        <f t="shared" si="0"/>
        <v>0</v>
      </c>
      <c r="S34">
        <f t="shared" si="1"/>
        <v>7.6800219821738303</v>
      </c>
      <c r="T34">
        <f t="shared" si="2"/>
        <v>0.70664182516473273</v>
      </c>
    </row>
    <row r="35" spans="1:20">
      <c r="A35" t="s">
        <v>55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>
        <v>33.619999999999997</v>
      </c>
      <c r="K35">
        <v>3.82</v>
      </c>
      <c r="L35">
        <v>4548</v>
      </c>
      <c r="M35">
        <v>51</v>
      </c>
      <c r="N35">
        <v>1.1200000000000001</v>
      </c>
      <c r="O35" t="s">
        <v>20</v>
      </c>
      <c r="P35">
        <f t="shared" si="3"/>
        <v>1.2828875842574472E-2</v>
      </c>
      <c r="Q35">
        <f t="shared" si="0"/>
        <v>0.33616003479017176</v>
      </c>
      <c r="S35">
        <f t="shared" si="1"/>
        <v>1.2828875842574472</v>
      </c>
      <c r="T35">
        <f t="shared" si="2"/>
        <v>2.7905732143198459E-2</v>
      </c>
    </row>
    <row r="36" spans="1:20">
      <c r="A36" t="s">
        <v>56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>
        <v>87.85</v>
      </c>
      <c r="K36">
        <v>9.26</v>
      </c>
      <c r="L36">
        <v>889</v>
      </c>
      <c r="M36">
        <v>33</v>
      </c>
      <c r="N36">
        <v>3.71</v>
      </c>
      <c r="O36" t="s">
        <v>20</v>
      </c>
      <c r="P36">
        <f t="shared" si="3"/>
        <v>8.1344902386117135E-2</v>
      </c>
      <c r="Q36">
        <f t="shared" si="0"/>
        <v>0.87852494577006512</v>
      </c>
      <c r="S36">
        <f t="shared" si="1"/>
        <v>8.1344902386117131</v>
      </c>
      <c r="T36">
        <f t="shared" si="2"/>
        <v>5.5944955503433305E-3</v>
      </c>
    </row>
    <row r="37" spans="1:20">
      <c r="A37" t="s">
        <v>57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>
        <v>91.96</v>
      </c>
      <c r="K37">
        <v>2.87</v>
      </c>
      <c r="L37">
        <v>333029</v>
      </c>
      <c r="M37">
        <v>14894</v>
      </c>
      <c r="N37">
        <v>4.47</v>
      </c>
      <c r="O37" t="s">
        <v>24</v>
      </c>
      <c r="P37">
        <f t="shared" si="3"/>
        <v>2.6405267832250241E-2</v>
      </c>
      <c r="Q37">
        <f t="shared" si="0"/>
        <v>0.91961152323933748</v>
      </c>
      <c r="S37">
        <f t="shared" si="1"/>
        <v>2.6405267832250239</v>
      </c>
      <c r="T37">
        <f t="shared" si="2"/>
        <v>2.1111211229523885</v>
      </c>
    </row>
    <row r="38" spans="1:20">
      <c r="A38" t="s">
        <v>58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>
        <v>90.88</v>
      </c>
      <c r="K38">
        <v>5.9</v>
      </c>
      <c r="L38">
        <v>85622</v>
      </c>
      <c r="M38">
        <v>1161</v>
      </c>
      <c r="N38">
        <v>1.36</v>
      </c>
      <c r="O38" t="s">
        <v>28</v>
      </c>
      <c r="P38">
        <f t="shared" si="3"/>
        <v>5.365106069161011E-2</v>
      </c>
      <c r="Q38">
        <f t="shared" si="0"/>
        <v>0.90880702441722461</v>
      </c>
      <c r="S38">
        <f t="shared" si="1"/>
        <v>5.3651060691610111</v>
      </c>
      <c r="T38">
        <f t="shared" si="2"/>
        <v>0.5265803767304178</v>
      </c>
    </row>
    <row r="39" spans="1:20">
      <c r="A39" t="s">
        <v>59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>
        <v>51.02</v>
      </c>
      <c r="K39">
        <v>6.69</v>
      </c>
      <c r="L39">
        <v>204005</v>
      </c>
      <c r="M39">
        <v>53096</v>
      </c>
      <c r="N39">
        <v>26.03</v>
      </c>
      <c r="O39" t="s">
        <v>24</v>
      </c>
      <c r="P39">
        <f t="shared" si="3"/>
        <v>3.4138334740043796E-2</v>
      </c>
      <c r="Q39">
        <f t="shared" si="0"/>
        <v>0.51015359722443709</v>
      </c>
      <c r="S39">
        <f t="shared" si="1"/>
        <v>3.4138334740043796</v>
      </c>
      <c r="T39">
        <f t="shared" si="2"/>
        <v>1.5600329723306079</v>
      </c>
    </row>
    <row r="40" spans="1:20">
      <c r="A40" t="s">
        <v>60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>
        <v>92.66</v>
      </c>
      <c r="K40">
        <v>2.13</v>
      </c>
      <c r="L40">
        <v>334</v>
      </c>
      <c r="M40">
        <v>20</v>
      </c>
      <c r="N40">
        <v>5.99</v>
      </c>
      <c r="O40" t="s">
        <v>20</v>
      </c>
      <c r="P40">
        <f t="shared" si="3"/>
        <v>1.977401129943503E-2</v>
      </c>
      <c r="Q40">
        <f t="shared" si="0"/>
        <v>0.92655367231638419</v>
      </c>
      <c r="S40">
        <f t="shared" si="1"/>
        <v>1.977401129943503</v>
      </c>
      <c r="T40">
        <f t="shared" si="2"/>
        <v>2.1479950377673957E-3</v>
      </c>
    </row>
    <row r="41" spans="1:20">
      <c r="A41" t="s">
        <v>61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>
        <v>25.91</v>
      </c>
      <c r="K41">
        <v>6.51</v>
      </c>
      <c r="L41">
        <v>2851</v>
      </c>
      <c r="M41">
        <v>349</v>
      </c>
      <c r="N41">
        <v>12.24</v>
      </c>
      <c r="O41" t="s">
        <v>20</v>
      </c>
      <c r="P41">
        <f t="shared" si="3"/>
        <v>1.6875000000000001E-2</v>
      </c>
      <c r="Q41">
        <f t="shared" si="0"/>
        <v>0.25906249999999997</v>
      </c>
      <c r="S41">
        <f t="shared" si="1"/>
        <v>1.6875</v>
      </c>
      <c r="T41">
        <f t="shared" si="2"/>
        <v>1.941690429620245E-2</v>
      </c>
    </row>
    <row r="42" spans="1:20">
      <c r="A42" t="s">
        <v>62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>
        <v>64.45</v>
      </c>
      <c r="K42">
        <v>3.65</v>
      </c>
      <c r="L42">
        <v>8443</v>
      </c>
      <c r="M42">
        <v>401</v>
      </c>
      <c r="N42">
        <v>4.75</v>
      </c>
      <c r="O42" t="s">
        <v>20</v>
      </c>
      <c r="P42">
        <f t="shared" si="3"/>
        <v>2.3518769787426504E-2</v>
      </c>
      <c r="Q42">
        <f t="shared" si="0"/>
        <v>0.64450474898236088</v>
      </c>
      <c r="S42">
        <f t="shared" si="1"/>
        <v>2.3518769787426503</v>
      </c>
      <c r="T42">
        <f t="shared" si="2"/>
        <v>5.3663469248629511E-2</v>
      </c>
    </row>
    <row r="43" spans="1:20">
      <c r="A43" t="s">
        <v>63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>
        <v>24.14</v>
      </c>
      <c r="K43">
        <v>3.01</v>
      </c>
      <c r="L43">
        <v>11534</v>
      </c>
      <c r="M43">
        <v>4307</v>
      </c>
      <c r="N43">
        <v>37.340000000000003</v>
      </c>
      <c r="O43" t="s">
        <v>24</v>
      </c>
      <c r="P43">
        <f t="shared" si="3"/>
        <v>7.2596426993245377E-3</v>
      </c>
      <c r="Q43">
        <f t="shared" si="0"/>
        <v>0.24139890158449592</v>
      </c>
      <c r="S43">
        <f t="shared" si="1"/>
        <v>0.72596426993245378</v>
      </c>
      <c r="T43">
        <f t="shared" si="2"/>
        <v>9.6119744048794684E-2</v>
      </c>
    </row>
    <row r="44" spans="1:20">
      <c r="A44" t="s">
        <v>64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>
        <v>66.180000000000007</v>
      </c>
      <c r="K44">
        <v>0.93</v>
      </c>
      <c r="L44">
        <v>14312</v>
      </c>
      <c r="M44">
        <v>1343</v>
      </c>
      <c r="N44">
        <v>9.3800000000000008</v>
      </c>
      <c r="O44" t="s">
        <v>20</v>
      </c>
      <c r="P44">
        <f t="shared" si="3"/>
        <v>6.1322261258383902E-3</v>
      </c>
      <c r="Q44">
        <f t="shared" si="0"/>
        <v>0.66183328010220377</v>
      </c>
      <c r="S44">
        <f t="shared" si="1"/>
        <v>0.61322261258383903</v>
      </c>
      <c r="T44">
        <f t="shared" si="2"/>
        <v>9.4991136486577907E-2</v>
      </c>
    </row>
    <row r="45" spans="1:20">
      <c r="A45" t="s">
        <v>65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>
        <v>80.64</v>
      </c>
      <c r="K45">
        <v>3.53</v>
      </c>
      <c r="L45">
        <v>4370</v>
      </c>
      <c r="M45">
        <v>511</v>
      </c>
      <c r="N45">
        <v>11.69</v>
      </c>
      <c r="O45" t="s">
        <v>18</v>
      </c>
      <c r="P45">
        <f t="shared" si="3"/>
        <v>2.8477770948576113E-2</v>
      </c>
      <c r="Q45">
        <f t="shared" si="0"/>
        <v>0.80639213275968036</v>
      </c>
      <c r="S45">
        <f t="shared" si="1"/>
        <v>2.8477770948576113</v>
      </c>
      <c r="T45">
        <f t="shared" si="2"/>
        <v>2.9616846834301293E-2</v>
      </c>
    </row>
    <row r="46" spans="1:20">
      <c r="A46" t="s">
        <v>66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>
        <v>92.85</v>
      </c>
      <c r="K46">
        <v>3.7</v>
      </c>
      <c r="L46">
        <v>2446</v>
      </c>
      <c r="M46">
        <v>86</v>
      </c>
      <c r="N46">
        <v>3.52</v>
      </c>
      <c r="O46" t="s">
        <v>24</v>
      </c>
      <c r="P46">
        <f t="shared" si="3"/>
        <v>3.4360189573459717E-2</v>
      </c>
      <c r="Q46">
        <f t="shared" si="0"/>
        <v>0.92851500789889418</v>
      </c>
      <c r="S46">
        <f t="shared" si="1"/>
        <v>3.4360189573459716</v>
      </c>
      <c r="T46">
        <f t="shared" si="2"/>
        <v>1.5363625524370187E-2</v>
      </c>
    </row>
    <row r="47" spans="1:20">
      <c r="A47" t="s">
        <v>67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>
        <v>80.38</v>
      </c>
      <c r="K47">
        <v>2.23</v>
      </c>
      <c r="L47">
        <v>1038</v>
      </c>
      <c r="M47">
        <v>22</v>
      </c>
      <c r="N47">
        <v>2.12</v>
      </c>
      <c r="O47" t="s">
        <v>18</v>
      </c>
      <c r="P47">
        <f t="shared" si="3"/>
        <v>1.7924528301886792E-2</v>
      </c>
      <c r="Q47">
        <f t="shared" si="0"/>
        <v>0.80377358490566042</v>
      </c>
      <c r="S47">
        <f t="shared" si="1"/>
        <v>1.7924528301886793</v>
      </c>
      <c r="T47">
        <f t="shared" si="2"/>
        <v>6.4318495481170612E-3</v>
      </c>
    </row>
    <row r="48" spans="1:20">
      <c r="A48" t="s">
        <v>68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>
        <v>73.650000000000006</v>
      </c>
      <c r="K48">
        <v>3.26</v>
      </c>
      <c r="L48">
        <v>14098</v>
      </c>
      <c r="M48">
        <v>1418</v>
      </c>
      <c r="N48">
        <v>10.06</v>
      </c>
      <c r="O48" t="s">
        <v>18</v>
      </c>
      <c r="P48">
        <f t="shared" si="3"/>
        <v>2.4039700953854087E-2</v>
      </c>
      <c r="Q48">
        <f t="shared" si="0"/>
        <v>0.7365300335137922</v>
      </c>
      <c r="S48">
        <f t="shared" si="1"/>
        <v>2.4039700953854086</v>
      </c>
      <c r="T48">
        <f t="shared" si="2"/>
        <v>9.4147714706211624E-2</v>
      </c>
    </row>
    <row r="49" spans="1:20">
      <c r="A49" t="s">
        <v>69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>
        <v>91.6</v>
      </c>
      <c r="K49">
        <v>4.8600000000000003</v>
      </c>
      <c r="L49">
        <v>13453</v>
      </c>
      <c r="M49">
        <v>308</v>
      </c>
      <c r="N49">
        <v>2.29</v>
      </c>
      <c r="O49" t="s">
        <v>18</v>
      </c>
      <c r="P49">
        <f t="shared" si="3"/>
        <v>4.454618123682872E-2</v>
      </c>
      <c r="Q49">
        <f t="shared" si="0"/>
        <v>0.91599447714555626</v>
      </c>
      <c r="S49">
        <f t="shared" si="1"/>
        <v>4.4546181236828719</v>
      </c>
      <c r="T49">
        <f t="shared" si="2"/>
        <v>8.3498756256263088E-2</v>
      </c>
    </row>
    <row r="50" spans="1:20">
      <c r="A50" t="s">
        <v>70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>
        <v>98.38</v>
      </c>
      <c r="K50">
        <v>1.17</v>
      </c>
      <c r="L50">
        <v>5020</v>
      </c>
      <c r="M50">
        <v>39</v>
      </c>
      <c r="N50">
        <v>0.78</v>
      </c>
      <c r="O50" t="s">
        <v>16</v>
      </c>
      <c r="P50">
        <f t="shared" si="3"/>
        <v>1.1464716347104172E-2</v>
      </c>
      <c r="Q50">
        <f t="shared" si="0"/>
        <v>0.98379126309547338</v>
      </c>
      <c r="S50">
        <f t="shared" si="1"/>
        <v>1.1464716347104171</v>
      </c>
      <c r="T50">
        <f t="shared" si="2"/>
        <v>3.0696912135777559E-2</v>
      </c>
    </row>
    <row r="51" spans="1:20">
      <c r="A51" t="s">
        <v>71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100</v>
      </c>
      <c r="K51">
        <v>0</v>
      </c>
      <c r="L51">
        <v>18</v>
      </c>
      <c r="M51">
        <v>0</v>
      </c>
      <c r="N51">
        <v>0</v>
      </c>
      <c r="O51" t="s">
        <v>24</v>
      </c>
      <c r="P51">
        <f t="shared" si="3"/>
        <v>0</v>
      </c>
      <c r="Q51">
        <f t="shared" si="0"/>
        <v>1</v>
      </c>
      <c r="S51">
        <f t="shared" si="1"/>
        <v>0</v>
      </c>
      <c r="T51">
        <f t="shared" si="2"/>
        <v>1.0922008666613877E-4</v>
      </c>
    </row>
    <row r="52" spans="1:20">
      <c r="A52" t="s">
        <v>72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>
        <v>47.08</v>
      </c>
      <c r="K52">
        <v>3.59</v>
      </c>
      <c r="L52">
        <v>53956</v>
      </c>
      <c r="M52">
        <v>10200</v>
      </c>
      <c r="N52">
        <v>18.899999999999999</v>
      </c>
      <c r="O52" t="s">
        <v>24</v>
      </c>
      <c r="P52">
        <f t="shared" si="3"/>
        <v>1.688072822495168E-2</v>
      </c>
      <c r="Q52">
        <f t="shared" si="0"/>
        <v>0.47078994949809838</v>
      </c>
      <c r="S52">
        <f t="shared" si="1"/>
        <v>1.688072822495168</v>
      </c>
      <c r="T52">
        <f t="shared" si="2"/>
        <v>0.38928466000848883</v>
      </c>
    </row>
    <row r="53" spans="1:20">
      <c r="A53" t="s">
        <v>73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>
        <v>43</v>
      </c>
      <c r="K53">
        <v>15.85</v>
      </c>
      <c r="L53">
        <v>74620</v>
      </c>
      <c r="M53">
        <v>6541</v>
      </c>
      <c r="N53">
        <v>8.77</v>
      </c>
      <c r="O53" t="s">
        <v>24</v>
      </c>
      <c r="P53">
        <f t="shared" si="3"/>
        <v>6.8160816155542689E-2</v>
      </c>
      <c r="Q53">
        <f t="shared" si="0"/>
        <v>0.42996020256034301</v>
      </c>
      <c r="S53">
        <f t="shared" si="1"/>
        <v>6.8160816155542685</v>
      </c>
      <c r="T53">
        <f t="shared" si="2"/>
        <v>0.49246730299502717</v>
      </c>
    </row>
    <row r="54" spans="1:20">
      <c r="A54" t="s">
        <v>74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>
        <v>37.67</v>
      </c>
      <c r="K54">
        <v>13.35</v>
      </c>
      <c r="L54">
        <v>88402</v>
      </c>
      <c r="M54">
        <v>4080</v>
      </c>
      <c r="N54">
        <v>4.62</v>
      </c>
      <c r="O54" t="s">
        <v>16</v>
      </c>
      <c r="P54">
        <f t="shared" si="3"/>
        <v>5.0301680326982547E-2</v>
      </c>
      <c r="Q54">
        <f t="shared" si="0"/>
        <v>0.37670033087519733</v>
      </c>
      <c r="S54">
        <f t="shared" si="1"/>
        <v>5.0301680326982545</v>
      </c>
      <c r="T54">
        <f t="shared" si="2"/>
        <v>0.56116066972543588</v>
      </c>
    </row>
    <row r="55" spans="1:20">
      <c r="A55" t="s">
        <v>75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>
        <v>51.73</v>
      </c>
      <c r="K55">
        <v>5.25</v>
      </c>
      <c r="L55">
        <v>12207</v>
      </c>
      <c r="M55">
        <v>2828</v>
      </c>
      <c r="N55">
        <v>23.17</v>
      </c>
      <c r="O55" t="s">
        <v>24</v>
      </c>
      <c r="P55">
        <f t="shared" si="3"/>
        <v>2.7136681077485868E-2</v>
      </c>
      <c r="Q55">
        <f t="shared" si="0"/>
        <v>0.51732623877618888</v>
      </c>
      <c r="S55">
        <f t="shared" si="1"/>
        <v>2.7136681077485867</v>
      </c>
      <c r="T55">
        <f t="shared" si="2"/>
        <v>9.1229111279188688E-2</v>
      </c>
    </row>
    <row r="56" spans="1:20">
      <c r="A56" t="s">
        <v>76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>
        <v>27.42</v>
      </c>
      <c r="K56">
        <v>6.06</v>
      </c>
      <c r="L56">
        <v>3071</v>
      </c>
      <c r="M56">
        <v>0</v>
      </c>
      <c r="N56">
        <v>0</v>
      </c>
      <c r="O56" t="s">
        <v>20</v>
      </c>
      <c r="P56">
        <f t="shared" si="3"/>
        <v>1.6606968414197329E-2</v>
      </c>
      <c r="Q56">
        <f t="shared" si="0"/>
        <v>0.27417779225008143</v>
      </c>
      <c r="S56">
        <f t="shared" si="1"/>
        <v>1.6606968414197329</v>
      </c>
      <c r="T56">
        <f t="shared" si="2"/>
        <v>1.8634160341761786E-2</v>
      </c>
    </row>
    <row r="57" spans="1:20">
      <c r="A57" t="s">
        <v>77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>
        <v>72.08</v>
      </c>
      <c r="K57">
        <v>0</v>
      </c>
      <c r="L57">
        <v>251</v>
      </c>
      <c r="M57">
        <v>14</v>
      </c>
      <c r="N57">
        <v>5.58</v>
      </c>
      <c r="O57" t="s">
        <v>20</v>
      </c>
      <c r="P57">
        <f t="shared" si="3"/>
        <v>0</v>
      </c>
      <c r="Q57">
        <f t="shared" si="0"/>
        <v>0.72075471698113203</v>
      </c>
      <c r="S57">
        <f t="shared" si="1"/>
        <v>0</v>
      </c>
      <c r="T57">
        <f t="shared" si="2"/>
        <v>1.6079623870292653E-3</v>
      </c>
    </row>
    <row r="58" spans="1:20">
      <c r="A58" t="s">
        <v>78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>
        <v>94.54</v>
      </c>
      <c r="K58">
        <v>3.59</v>
      </c>
      <c r="L58">
        <v>2021</v>
      </c>
      <c r="M58">
        <v>13</v>
      </c>
      <c r="N58">
        <v>0.64</v>
      </c>
      <c r="O58" t="s">
        <v>18</v>
      </c>
      <c r="P58">
        <f t="shared" si="3"/>
        <v>3.3923303834808259E-2</v>
      </c>
      <c r="Q58">
        <f t="shared" si="0"/>
        <v>0.94542772861356927</v>
      </c>
      <c r="S58">
        <f t="shared" si="1"/>
        <v>3.3923303834808261</v>
      </c>
      <c r="T58">
        <f t="shared" si="2"/>
        <v>1.2341869793273681E-2</v>
      </c>
    </row>
    <row r="59" spans="1:20">
      <c r="A59" t="s">
        <v>79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>
        <v>44.26</v>
      </c>
      <c r="K59">
        <v>3.32</v>
      </c>
      <c r="L59">
        <v>1826</v>
      </c>
      <c r="M59">
        <v>490</v>
      </c>
      <c r="N59">
        <v>26.83</v>
      </c>
      <c r="O59" t="s">
        <v>20</v>
      </c>
      <c r="P59">
        <f t="shared" si="3"/>
        <v>1.468048359240069E-2</v>
      </c>
      <c r="Q59">
        <f t="shared" si="0"/>
        <v>0.442573402417962</v>
      </c>
      <c r="S59">
        <f t="shared" si="1"/>
        <v>1.468048359240069</v>
      </c>
      <c r="T59">
        <f t="shared" si="2"/>
        <v>1.4052984484376523E-2</v>
      </c>
    </row>
    <row r="60" spans="1:20">
      <c r="A60" t="s">
        <v>80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>
        <v>43.9</v>
      </c>
      <c r="K60">
        <v>3.57</v>
      </c>
      <c r="L60">
        <v>10207</v>
      </c>
      <c r="M60">
        <v>4340</v>
      </c>
      <c r="N60">
        <v>42.52</v>
      </c>
      <c r="O60" t="s">
        <v>20</v>
      </c>
      <c r="P60">
        <f t="shared" si="3"/>
        <v>1.5673334708187256E-2</v>
      </c>
      <c r="Q60">
        <f t="shared" si="0"/>
        <v>0.43899085722142023</v>
      </c>
      <c r="S60">
        <f t="shared" si="1"/>
        <v>1.5673334708187256</v>
      </c>
      <c r="T60">
        <f t="shared" si="2"/>
        <v>8.8268033374017812E-2</v>
      </c>
    </row>
    <row r="61" spans="1:20">
      <c r="A61" t="s">
        <v>81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>
        <v>66.67</v>
      </c>
      <c r="K61">
        <v>0</v>
      </c>
      <c r="L61">
        <v>27</v>
      </c>
      <c r="M61">
        <v>0</v>
      </c>
      <c r="N61">
        <v>0</v>
      </c>
      <c r="O61" t="s">
        <v>28</v>
      </c>
      <c r="P61">
        <f t="shared" si="3"/>
        <v>0</v>
      </c>
      <c r="Q61">
        <f t="shared" si="0"/>
        <v>0.66666666666666663</v>
      </c>
      <c r="S61">
        <f t="shared" si="1"/>
        <v>0</v>
      </c>
      <c r="T61">
        <f t="shared" si="2"/>
        <v>1.6383012999920816E-4</v>
      </c>
    </row>
    <row r="62" spans="1:20">
      <c r="A62" t="s">
        <v>82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>
        <v>93.54</v>
      </c>
      <c r="K62">
        <v>4.75</v>
      </c>
      <c r="L62">
        <v>7340</v>
      </c>
      <c r="M62">
        <v>58</v>
      </c>
      <c r="N62">
        <v>0.79</v>
      </c>
      <c r="O62" t="s">
        <v>18</v>
      </c>
      <c r="P62">
        <f t="shared" si="3"/>
        <v>4.4471478778048121E-2</v>
      </c>
      <c r="Q62">
        <f t="shared" si="0"/>
        <v>0.93538794268721281</v>
      </c>
      <c r="S62">
        <f t="shared" si="1"/>
        <v>4.4471478778048121</v>
      </c>
      <c r="T62">
        <f t="shared" si="2"/>
        <v>4.4889455619783032E-2</v>
      </c>
    </row>
    <row r="63" spans="1:20">
      <c r="A63" t="s">
        <v>83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>
        <v>36.86</v>
      </c>
      <c r="K63">
        <v>37.200000000000003</v>
      </c>
      <c r="L63">
        <v>214023</v>
      </c>
      <c r="M63">
        <v>6329</v>
      </c>
      <c r="N63">
        <v>2.96</v>
      </c>
      <c r="O63" t="s">
        <v>18</v>
      </c>
      <c r="P63">
        <f t="shared" si="3"/>
        <v>0.13710790008713331</v>
      </c>
      <c r="Q63">
        <f t="shared" si="0"/>
        <v>0.36855576532094103</v>
      </c>
      <c r="S63">
        <f t="shared" si="1"/>
        <v>13.71079000871333</v>
      </c>
      <c r="T63">
        <f t="shared" si="2"/>
        <v>1.3370480298365006</v>
      </c>
    </row>
    <row r="64" spans="1:20">
      <c r="A64" t="s">
        <v>84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>
        <v>65.13</v>
      </c>
      <c r="K64">
        <v>1.05</v>
      </c>
      <c r="L64">
        <v>6433</v>
      </c>
      <c r="M64">
        <v>756</v>
      </c>
      <c r="N64">
        <v>11.75</v>
      </c>
      <c r="O64" t="s">
        <v>20</v>
      </c>
      <c r="P64">
        <f t="shared" si="3"/>
        <v>6.815968841285297E-3</v>
      </c>
      <c r="Q64">
        <f t="shared" si="0"/>
        <v>0.65127277785505633</v>
      </c>
      <c r="S64">
        <f t="shared" si="1"/>
        <v>0.6815968841285297</v>
      </c>
      <c r="T64">
        <f t="shared" si="2"/>
        <v>4.3621289057937308E-2</v>
      </c>
    </row>
    <row r="65" spans="1:20">
      <c r="A65" t="s">
        <v>85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>
        <v>20.25</v>
      </c>
      <c r="K65">
        <v>12.12</v>
      </c>
      <c r="L65">
        <v>112</v>
      </c>
      <c r="M65">
        <v>214</v>
      </c>
      <c r="N65">
        <v>191.07</v>
      </c>
      <c r="O65" t="s">
        <v>20</v>
      </c>
      <c r="P65">
        <f t="shared" si="3"/>
        <v>2.4539877300613498E-2</v>
      </c>
      <c r="Q65">
        <f t="shared" si="0"/>
        <v>0.20245398773006135</v>
      </c>
      <c r="S65">
        <f t="shared" si="1"/>
        <v>2.4539877300613497</v>
      </c>
      <c r="T65">
        <f t="shared" si="2"/>
        <v>1.9780971251756245E-3</v>
      </c>
    </row>
    <row r="66" spans="1:20">
      <c r="A66" t="s">
        <v>86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>
        <v>81.09</v>
      </c>
      <c r="K66">
        <v>1.74</v>
      </c>
      <c r="L66">
        <v>1039</v>
      </c>
      <c r="M66">
        <v>98</v>
      </c>
      <c r="N66">
        <v>9.43</v>
      </c>
      <c r="O66" t="s">
        <v>18</v>
      </c>
      <c r="P66">
        <f t="shared" si="3"/>
        <v>1.4072119613016711E-2</v>
      </c>
      <c r="Q66">
        <f t="shared" si="0"/>
        <v>0.81090589270008795</v>
      </c>
      <c r="S66">
        <f t="shared" si="1"/>
        <v>1.4072119613016711</v>
      </c>
      <c r="T66">
        <f t="shared" si="2"/>
        <v>6.8990688077444325E-3</v>
      </c>
    </row>
    <row r="67" spans="1:20">
      <c r="A67" t="s">
        <v>87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>
        <v>91.89</v>
      </c>
      <c r="K67">
        <v>4.79</v>
      </c>
      <c r="L67">
        <v>203325</v>
      </c>
      <c r="M67">
        <v>3787</v>
      </c>
      <c r="N67">
        <v>1.86</v>
      </c>
      <c r="O67" t="s">
        <v>18</v>
      </c>
      <c r="P67">
        <f t="shared" ref="P67:P130" si="4">C:C/B:B</f>
        <v>4.4058287303487965E-2</v>
      </c>
      <c r="Q67">
        <f t="shared" ref="Q67:Q130" si="5">D:D/B:B</f>
        <v>0.91889412491791878</v>
      </c>
      <c r="S67">
        <f t="shared" ref="S67:S130" si="6">(C:C/B:B )*100</f>
        <v>4.4058287303487962</v>
      </c>
      <c r="T67">
        <f t="shared" ref="T67:T130" si="7">B:B/SUM(B:B) *100</f>
        <v>1.2567105883109628</v>
      </c>
    </row>
    <row r="68" spans="1:20">
      <c r="A68" t="s">
        <v>88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>
        <v>88.63</v>
      </c>
      <c r="K68">
        <v>0.56000000000000005</v>
      </c>
      <c r="L68">
        <v>28430</v>
      </c>
      <c r="M68">
        <v>5194</v>
      </c>
      <c r="N68">
        <v>18.27</v>
      </c>
      <c r="O68" t="s">
        <v>20</v>
      </c>
      <c r="P68">
        <f t="shared" si="4"/>
        <v>4.9964311206281229E-3</v>
      </c>
      <c r="Q68">
        <f t="shared" si="5"/>
        <v>0.88630145134427785</v>
      </c>
      <c r="S68">
        <f t="shared" si="6"/>
        <v>0.49964311206281231</v>
      </c>
      <c r="T68">
        <f t="shared" si="7"/>
        <v>0.20402312189234723</v>
      </c>
    </row>
    <row r="69" spans="1:20">
      <c r="A69" t="s">
        <v>89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>
        <v>32.51</v>
      </c>
      <c r="K69">
        <v>14.7</v>
      </c>
      <c r="L69">
        <v>4012</v>
      </c>
      <c r="M69">
        <v>215</v>
      </c>
      <c r="N69">
        <v>5.36</v>
      </c>
      <c r="O69" t="s">
        <v>18</v>
      </c>
      <c r="P69">
        <f t="shared" si="4"/>
        <v>4.7788029335225926E-2</v>
      </c>
      <c r="Q69">
        <f t="shared" si="5"/>
        <v>0.32505322924059615</v>
      </c>
      <c r="S69">
        <f t="shared" si="6"/>
        <v>4.7788029335225923</v>
      </c>
      <c r="T69">
        <f t="shared" si="7"/>
        <v>2.5648517018764923E-2</v>
      </c>
    </row>
    <row r="70" spans="1:20">
      <c r="A70" t="s">
        <v>90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>
        <v>92.86</v>
      </c>
      <c r="K70">
        <v>0</v>
      </c>
      <c r="L70">
        <v>13</v>
      </c>
      <c r="M70">
        <v>1</v>
      </c>
      <c r="N70">
        <v>7.69</v>
      </c>
      <c r="O70" t="s">
        <v>18</v>
      </c>
      <c r="P70">
        <f t="shared" si="4"/>
        <v>0</v>
      </c>
      <c r="Q70">
        <f t="shared" si="5"/>
        <v>0.9285714285714286</v>
      </c>
      <c r="S70">
        <f t="shared" si="6"/>
        <v>0</v>
      </c>
      <c r="T70">
        <f t="shared" si="7"/>
        <v>8.4948956295885714E-5</v>
      </c>
    </row>
    <row r="71" spans="1:20">
      <c r="A71" t="s">
        <v>91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100</v>
      </c>
      <c r="K71">
        <v>0</v>
      </c>
      <c r="L71">
        <v>23</v>
      </c>
      <c r="M71">
        <v>0</v>
      </c>
      <c r="N71">
        <v>0</v>
      </c>
      <c r="O71" t="s">
        <v>24</v>
      </c>
      <c r="P71">
        <f t="shared" si="4"/>
        <v>0</v>
      </c>
      <c r="Q71">
        <f t="shared" si="5"/>
        <v>1</v>
      </c>
      <c r="S71">
        <f t="shared" si="6"/>
        <v>0</v>
      </c>
      <c r="T71">
        <f t="shared" si="7"/>
        <v>1.395589996289551E-4</v>
      </c>
    </row>
    <row r="72" spans="1:20">
      <c r="A72" t="s">
        <v>92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>
        <v>71.63</v>
      </c>
      <c r="K72">
        <v>5.43</v>
      </c>
      <c r="L72">
        <v>39039</v>
      </c>
      <c r="M72">
        <v>6270</v>
      </c>
      <c r="N72">
        <v>16.059999999999999</v>
      </c>
      <c r="O72" t="s">
        <v>24</v>
      </c>
      <c r="P72">
        <f t="shared" si="4"/>
        <v>3.8866450374097861E-2</v>
      </c>
      <c r="Q72">
        <f t="shared" si="5"/>
        <v>0.71630360414045779</v>
      </c>
      <c r="S72">
        <f t="shared" si="6"/>
        <v>3.8866450374097861</v>
      </c>
      <c r="T72">
        <f t="shared" si="7"/>
        <v>0.27492516148644897</v>
      </c>
    </row>
    <row r="73" spans="1:20">
      <c r="A73" t="s">
        <v>93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>
        <v>88.69</v>
      </c>
      <c r="K73">
        <v>0.72</v>
      </c>
      <c r="L73">
        <v>6590</v>
      </c>
      <c r="M73">
        <v>465</v>
      </c>
      <c r="N73">
        <v>7.06</v>
      </c>
      <c r="O73" t="s">
        <v>20</v>
      </c>
      <c r="P73">
        <f t="shared" si="4"/>
        <v>6.3784549964564135E-3</v>
      </c>
      <c r="Q73">
        <f t="shared" si="5"/>
        <v>0.88688873139617297</v>
      </c>
      <c r="S73">
        <f t="shared" si="6"/>
        <v>0.6378454996456413</v>
      </c>
      <c r="T73">
        <f t="shared" si="7"/>
        <v>4.280820619053384E-2</v>
      </c>
    </row>
    <row r="74" spans="1:20">
      <c r="A74" t="s">
        <v>94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>
        <v>41.1</v>
      </c>
      <c r="K74">
        <v>3.24</v>
      </c>
      <c r="L74">
        <v>1949</v>
      </c>
      <c r="M74">
        <v>5</v>
      </c>
      <c r="N74">
        <v>0.26</v>
      </c>
      <c r="O74" t="s">
        <v>20</v>
      </c>
      <c r="P74">
        <f t="shared" si="4"/>
        <v>1.3306038894575231E-2</v>
      </c>
      <c r="Q74">
        <f t="shared" si="5"/>
        <v>0.41095189355168882</v>
      </c>
      <c r="S74">
        <f t="shared" si="6"/>
        <v>1.3306038894575232</v>
      </c>
      <c r="T74">
        <f t="shared" si="7"/>
        <v>1.185644718586862E-2</v>
      </c>
    </row>
    <row r="75" spans="1:20">
      <c r="A75" t="s">
        <v>95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>
        <v>46.53</v>
      </c>
      <c r="K75">
        <v>11.05</v>
      </c>
      <c r="L75">
        <v>337</v>
      </c>
      <c r="M75">
        <v>52</v>
      </c>
      <c r="N75">
        <v>15.43</v>
      </c>
      <c r="O75" t="s">
        <v>24</v>
      </c>
      <c r="P75">
        <f t="shared" si="4"/>
        <v>5.1413881748071981E-2</v>
      </c>
      <c r="Q75">
        <f t="shared" si="5"/>
        <v>0.4652956298200514</v>
      </c>
      <c r="S75">
        <f t="shared" si="6"/>
        <v>5.1413881748071981</v>
      </c>
      <c r="T75">
        <f t="shared" si="7"/>
        <v>2.3603674285071099E-3</v>
      </c>
    </row>
    <row r="76" spans="1:20">
      <c r="A76" t="s">
        <v>96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>
        <v>59.47</v>
      </c>
      <c r="K76">
        <v>3.62</v>
      </c>
      <c r="L76">
        <v>7053</v>
      </c>
      <c r="M76">
        <v>287</v>
      </c>
      <c r="N76">
        <v>4.07</v>
      </c>
      <c r="O76" t="s">
        <v>24</v>
      </c>
      <c r="P76">
        <f t="shared" si="4"/>
        <v>2.1525885558583105E-2</v>
      </c>
      <c r="Q76">
        <f t="shared" si="5"/>
        <v>0.59468664850136244</v>
      </c>
      <c r="S76">
        <f t="shared" si="6"/>
        <v>2.1525885558583107</v>
      </c>
      <c r="T76">
        <f t="shared" si="7"/>
        <v>4.4537524229414364E-2</v>
      </c>
    </row>
    <row r="77" spans="1:20">
      <c r="A77" t="s">
        <v>97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12</v>
      </c>
      <c r="M77">
        <v>0</v>
      </c>
      <c r="N77">
        <v>0</v>
      </c>
      <c r="O77" t="s">
        <v>18</v>
      </c>
      <c r="P77">
        <f t="shared" si="4"/>
        <v>0</v>
      </c>
      <c r="Q77">
        <f t="shared" si="5"/>
        <v>1</v>
      </c>
      <c r="S77">
        <f t="shared" si="6"/>
        <v>0</v>
      </c>
      <c r="T77">
        <f t="shared" si="7"/>
        <v>7.2813391110759172E-5</v>
      </c>
    </row>
    <row r="78" spans="1:20">
      <c r="A78" t="s">
        <v>98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>
        <v>12.68</v>
      </c>
      <c r="K78">
        <v>23.14</v>
      </c>
      <c r="L78">
        <v>34611</v>
      </c>
      <c r="M78">
        <v>5130</v>
      </c>
      <c r="N78">
        <v>14.82</v>
      </c>
      <c r="O78" t="s">
        <v>24</v>
      </c>
      <c r="P78">
        <f t="shared" si="4"/>
        <v>2.9339976346845827E-2</v>
      </c>
      <c r="Q78">
        <f t="shared" si="5"/>
        <v>0.12679600412672051</v>
      </c>
      <c r="S78">
        <f t="shared" si="6"/>
        <v>2.9339976346845829</v>
      </c>
      <c r="T78">
        <f t="shared" si="7"/>
        <v>0.24113974801105673</v>
      </c>
    </row>
    <row r="79" spans="1:20">
      <c r="A79" t="s">
        <v>99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>
        <v>74.84</v>
      </c>
      <c r="K79">
        <v>17.899999999999999</v>
      </c>
      <c r="L79">
        <v>4339</v>
      </c>
      <c r="M79">
        <v>109</v>
      </c>
      <c r="N79">
        <v>2.5099999999999998</v>
      </c>
      <c r="O79" t="s">
        <v>18</v>
      </c>
      <c r="P79">
        <f t="shared" si="4"/>
        <v>0.13399280575539568</v>
      </c>
      <c r="Q79">
        <f t="shared" si="5"/>
        <v>0.74842625899280579</v>
      </c>
      <c r="S79">
        <f t="shared" si="6"/>
        <v>13.399280575539569</v>
      </c>
      <c r="T79">
        <f t="shared" si="7"/>
        <v>2.6989496971721403E-2</v>
      </c>
    </row>
    <row r="80" spans="1:20">
      <c r="A80" t="s">
        <v>100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>
        <v>98.33</v>
      </c>
      <c r="K80">
        <v>0.55000000000000004</v>
      </c>
      <c r="L80">
        <v>1839</v>
      </c>
      <c r="M80">
        <v>15</v>
      </c>
      <c r="N80">
        <v>0.82</v>
      </c>
      <c r="O80" t="s">
        <v>18</v>
      </c>
      <c r="P80">
        <f t="shared" si="4"/>
        <v>5.3937432578209281E-3</v>
      </c>
      <c r="Q80">
        <f t="shared" si="5"/>
        <v>0.98327939590075508</v>
      </c>
      <c r="S80">
        <f t="shared" si="6"/>
        <v>0.53937432578209277</v>
      </c>
      <c r="T80">
        <f t="shared" si="7"/>
        <v>1.1249668926612295E-2</v>
      </c>
    </row>
    <row r="81" spans="1:20">
      <c r="A81" t="s">
        <v>101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>
        <v>64.260000000000005</v>
      </c>
      <c r="K81">
        <v>3.51</v>
      </c>
      <c r="L81">
        <v>1155338</v>
      </c>
      <c r="M81">
        <v>324735</v>
      </c>
      <c r="N81">
        <v>28.11</v>
      </c>
      <c r="O81" t="s">
        <v>34</v>
      </c>
      <c r="P81">
        <f t="shared" si="4"/>
        <v>2.2571859631247918E-2</v>
      </c>
      <c r="Q81">
        <f t="shared" si="5"/>
        <v>0.64264803154979522</v>
      </c>
      <c r="S81">
        <f t="shared" si="6"/>
        <v>2.2571859631247917</v>
      </c>
      <c r="T81">
        <f t="shared" si="7"/>
        <v>8.9807611851228888</v>
      </c>
    </row>
    <row r="82" spans="1:20">
      <c r="A82" t="s">
        <v>102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>
        <v>58</v>
      </c>
      <c r="K82">
        <v>8.32</v>
      </c>
      <c r="L82">
        <v>88214</v>
      </c>
      <c r="M82">
        <v>12089</v>
      </c>
      <c r="N82">
        <v>13.7</v>
      </c>
      <c r="O82" t="s">
        <v>34</v>
      </c>
      <c r="P82">
        <f t="shared" si="4"/>
        <v>4.8233851430166598E-2</v>
      </c>
      <c r="Q82">
        <f t="shared" si="5"/>
        <v>0.57997268277120329</v>
      </c>
      <c r="S82">
        <f t="shared" si="6"/>
        <v>4.8233851430166599</v>
      </c>
      <c r="T82">
        <f t="shared" si="7"/>
        <v>0.60861679738187313</v>
      </c>
    </row>
    <row r="83" spans="1:20">
      <c r="A83" t="s">
        <v>103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>
        <v>86.9</v>
      </c>
      <c r="K83">
        <v>6.24</v>
      </c>
      <c r="L83">
        <v>276202</v>
      </c>
      <c r="M83">
        <v>17404</v>
      </c>
      <c r="N83">
        <v>6.3</v>
      </c>
      <c r="O83" t="s">
        <v>16</v>
      </c>
      <c r="P83">
        <f t="shared" si="4"/>
        <v>5.4195077757266542E-2</v>
      </c>
      <c r="Q83">
        <f t="shared" si="5"/>
        <v>0.86900131468702957</v>
      </c>
      <c r="S83">
        <f t="shared" si="6"/>
        <v>5.4195077757266539</v>
      </c>
      <c r="T83">
        <f t="shared" si="7"/>
        <v>1.78153737587213</v>
      </c>
    </row>
    <row r="84" spans="1:20">
      <c r="A84" t="s">
        <v>104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>
        <v>68.52</v>
      </c>
      <c r="K84">
        <v>5.78</v>
      </c>
      <c r="L84">
        <v>94693</v>
      </c>
      <c r="M84">
        <v>17892</v>
      </c>
      <c r="N84">
        <v>18.89</v>
      </c>
      <c r="O84" t="s">
        <v>16</v>
      </c>
      <c r="P84">
        <f t="shared" si="4"/>
        <v>3.9596749122884932E-2</v>
      </c>
      <c r="Q84">
        <f t="shared" si="5"/>
        <v>0.68520673269085575</v>
      </c>
      <c r="S84">
        <f t="shared" si="6"/>
        <v>3.9596749122884933</v>
      </c>
      <c r="T84">
        <f t="shared" si="7"/>
        <v>0.68314130318373523</v>
      </c>
    </row>
    <row r="85" spans="1:20">
      <c r="A85" t="s">
        <v>105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>
        <v>90.24</v>
      </c>
      <c r="K85">
        <v>7.55</v>
      </c>
      <c r="L85">
        <v>25766</v>
      </c>
      <c r="M85">
        <v>126</v>
      </c>
      <c r="N85">
        <v>0.49</v>
      </c>
      <c r="O85" t="s">
        <v>18</v>
      </c>
      <c r="P85">
        <f t="shared" si="4"/>
        <v>6.8129151861578863E-2</v>
      </c>
      <c r="Q85">
        <f t="shared" si="5"/>
        <v>0.90236366445234051</v>
      </c>
      <c r="S85">
        <f t="shared" si="6"/>
        <v>6.8129151861578858</v>
      </c>
      <c r="T85">
        <f t="shared" si="7"/>
        <v>0.15710702688664807</v>
      </c>
    </row>
    <row r="86" spans="1:20">
      <c r="A86" t="s">
        <v>106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>
        <v>42.41</v>
      </c>
      <c r="K86">
        <v>1.75</v>
      </c>
      <c r="L86">
        <v>52003</v>
      </c>
      <c r="M86">
        <v>11982</v>
      </c>
      <c r="N86">
        <v>23.04</v>
      </c>
      <c r="O86" t="s">
        <v>18</v>
      </c>
      <c r="P86">
        <f t="shared" si="4"/>
        <v>7.407986246776588E-3</v>
      </c>
      <c r="Q86">
        <f t="shared" si="5"/>
        <v>0.42405251230757207</v>
      </c>
      <c r="S86">
        <f t="shared" si="6"/>
        <v>0.74079862467765878</v>
      </c>
      <c r="T86">
        <f t="shared" si="7"/>
        <v>0.3882470691851605</v>
      </c>
    </row>
    <row r="87" spans="1:20">
      <c r="A87" t="s">
        <v>107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>
        <v>80.64</v>
      </c>
      <c r="K87">
        <v>17.68</v>
      </c>
      <c r="L87">
        <v>244624</v>
      </c>
      <c r="M87">
        <v>1662</v>
      </c>
      <c r="N87">
        <v>0.68</v>
      </c>
      <c r="O87" t="s">
        <v>18</v>
      </c>
      <c r="P87">
        <f t="shared" si="4"/>
        <v>0.14256595990027854</v>
      </c>
      <c r="Q87">
        <f t="shared" si="5"/>
        <v>0.80635115272488078</v>
      </c>
      <c r="S87">
        <f t="shared" si="6"/>
        <v>14.256595990027854</v>
      </c>
      <c r="T87">
        <f t="shared" si="7"/>
        <v>1.4944099035920362</v>
      </c>
    </row>
    <row r="88" spans="1:20">
      <c r="A88" t="s">
        <v>108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>
        <v>83.7</v>
      </c>
      <c r="K88">
        <v>1.4</v>
      </c>
      <c r="L88">
        <v>809</v>
      </c>
      <c r="M88">
        <v>44</v>
      </c>
      <c r="N88">
        <v>5.44</v>
      </c>
      <c r="O88" t="s">
        <v>24</v>
      </c>
      <c r="P88">
        <f t="shared" si="4"/>
        <v>1.1723329425556858E-2</v>
      </c>
      <c r="Q88">
        <f t="shared" si="5"/>
        <v>0.83704572098475971</v>
      </c>
      <c r="S88">
        <f t="shared" si="6"/>
        <v>1.1723329425556859</v>
      </c>
      <c r="T88">
        <f t="shared" si="7"/>
        <v>5.1758185514564651E-3</v>
      </c>
    </row>
    <row r="89" spans="1:20">
      <c r="A89" t="s">
        <v>109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>
        <v>70.55</v>
      </c>
      <c r="K89">
        <v>4.54</v>
      </c>
      <c r="L89">
        <v>25706</v>
      </c>
      <c r="M89">
        <v>5436</v>
      </c>
      <c r="N89">
        <v>21.15</v>
      </c>
      <c r="O89" t="s">
        <v>28</v>
      </c>
      <c r="P89">
        <f t="shared" si="4"/>
        <v>3.2046753580373774E-2</v>
      </c>
      <c r="Q89">
        <f t="shared" si="5"/>
        <v>0.70547813242566304</v>
      </c>
      <c r="S89">
        <f t="shared" si="6"/>
        <v>3.2046753580373775</v>
      </c>
      <c r="T89">
        <f t="shared" si="7"/>
        <v>0.1889628854976052</v>
      </c>
    </row>
    <row r="90" spans="1:20">
      <c r="A90" t="s">
        <v>110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>
        <v>88.52</v>
      </c>
      <c r="K90">
        <v>1.06</v>
      </c>
      <c r="L90">
        <v>1223</v>
      </c>
      <c r="M90">
        <v>-47</v>
      </c>
      <c r="N90">
        <v>-3.84</v>
      </c>
      <c r="O90" t="s">
        <v>16</v>
      </c>
      <c r="P90">
        <f t="shared" si="4"/>
        <v>9.3537414965986394E-3</v>
      </c>
      <c r="Q90">
        <f t="shared" si="5"/>
        <v>0.88520408163265307</v>
      </c>
      <c r="S90">
        <f t="shared" si="6"/>
        <v>0.93537414965986398</v>
      </c>
      <c r="T90">
        <f t="shared" si="7"/>
        <v>7.1357123288543992E-3</v>
      </c>
    </row>
    <row r="91" spans="1:20">
      <c r="A91" t="s">
        <v>111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>
        <v>64.27</v>
      </c>
      <c r="K91">
        <v>1.08</v>
      </c>
      <c r="L91">
        <v>73468</v>
      </c>
      <c r="M91">
        <v>11180</v>
      </c>
      <c r="N91">
        <v>15.22</v>
      </c>
      <c r="O91" t="s">
        <v>18</v>
      </c>
      <c r="P91">
        <f t="shared" si="4"/>
        <v>6.9109724978735467E-3</v>
      </c>
      <c r="Q91">
        <f t="shared" si="5"/>
        <v>0.64270862867403833</v>
      </c>
      <c r="S91">
        <f t="shared" si="6"/>
        <v>0.69109724978735465</v>
      </c>
      <c r="T91">
        <f t="shared" si="7"/>
        <v>0.51362566089529527</v>
      </c>
    </row>
    <row r="92" spans="1:20">
      <c r="A92" t="s">
        <v>112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>
        <v>43.58</v>
      </c>
      <c r="K92">
        <v>3.64</v>
      </c>
      <c r="L92">
        <v>13771</v>
      </c>
      <c r="M92">
        <v>4204</v>
      </c>
      <c r="N92">
        <v>30.53</v>
      </c>
      <c r="O92" t="s">
        <v>20</v>
      </c>
      <c r="P92">
        <f t="shared" si="4"/>
        <v>1.5855354659248956E-2</v>
      </c>
      <c r="Q92">
        <f t="shared" si="5"/>
        <v>0.4357719054242003</v>
      </c>
      <c r="S92">
        <f t="shared" si="6"/>
        <v>1.5855354659248957</v>
      </c>
      <c r="T92">
        <f t="shared" si="7"/>
        <v>0.10906839210132468</v>
      </c>
    </row>
    <row r="93" spans="1:20">
      <c r="A93" t="s">
        <v>113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>
        <v>54.32</v>
      </c>
      <c r="K93">
        <v>4.59</v>
      </c>
      <c r="L93">
        <v>5877</v>
      </c>
      <c r="M93">
        <v>1536</v>
      </c>
      <c r="N93">
        <v>26.14</v>
      </c>
      <c r="O93" t="s">
        <v>18</v>
      </c>
      <c r="P93">
        <f t="shared" si="4"/>
        <v>2.4956158100634021E-2</v>
      </c>
      <c r="Q93">
        <f t="shared" si="5"/>
        <v>0.54323485768244972</v>
      </c>
      <c r="S93">
        <f t="shared" si="6"/>
        <v>2.4956158100634021</v>
      </c>
      <c r="T93">
        <f t="shared" si="7"/>
        <v>4.4980472358671482E-2</v>
      </c>
    </row>
    <row r="94" spans="1:20">
      <c r="A94" t="s">
        <v>114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>
        <v>85.52</v>
      </c>
      <c r="K94">
        <v>0.8</v>
      </c>
      <c r="L94">
        <v>59763</v>
      </c>
      <c r="M94">
        <v>4616</v>
      </c>
      <c r="N94">
        <v>7.72</v>
      </c>
      <c r="O94" t="s">
        <v>16</v>
      </c>
      <c r="P94">
        <f t="shared" si="4"/>
        <v>6.8034607558365304E-3</v>
      </c>
      <c r="Q94">
        <f t="shared" si="5"/>
        <v>0.85520123021482164</v>
      </c>
      <c r="S94">
        <f t="shared" si="6"/>
        <v>0.68034607558365301</v>
      </c>
      <c r="T94">
        <f t="shared" si="7"/>
        <v>0.39063777552663043</v>
      </c>
    </row>
    <row r="95" spans="1:20">
      <c r="A95" t="s">
        <v>115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>
        <v>63.69</v>
      </c>
      <c r="K95">
        <v>6.14</v>
      </c>
      <c r="L95">
        <v>27143</v>
      </c>
      <c r="M95">
        <v>6153</v>
      </c>
      <c r="N95">
        <v>22.67</v>
      </c>
      <c r="O95" t="s">
        <v>18</v>
      </c>
      <c r="P95">
        <f t="shared" si="4"/>
        <v>3.9073762614127823E-2</v>
      </c>
      <c r="Q95">
        <f t="shared" si="5"/>
        <v>0.63686328688130711</v>
      </c>
      <c r="S95">
        <f t="shared" si="6"/>
        <v>3.9073762614127823</v>
      </c>
      <c r="T95">
        <f t="shared" si="7"/>
        <v>0.20203288920198648</v>
      </c>
    </row>
    <row r="96" spans="1:20">
      <c r="A96" t="s">
        <v>116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>
        <v>95</v>
      </c>
      <c r="K96">
        <v>0</v>
      </c>
      <c r="L96">
        <v>19</v>
      </c>
      <c r="M96">
        <v>1</v>
      </c>
      <c r="N96">
        <v>5.26</v>
      </c>
      <c r="O96" t="s">
        <v>28</v>
      </c>
      <c r="P96">
        <f t="shared" si="4"/>
        <v>0</v>
      </c>
      <c r="Q96">
        <f t="shared" si="5"/>
        <v>0.95</v>
      </c>
      <c r="S96">
        <f t="shared" si="6"/>
        <v>0</v>
      </c>
      <c r="T96">
        <f t="shared" si="7"/>
        <v>1.2135565185126531E-4</v>
      </c>
    </row>
    <row r="97" spans="1:20">
      <c r="A97" t="s">
        <v>117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>
        <v>85.73</v>
      </c>
      <c r="K97">
        <v>2.97</v>
      </c>
      <c r="L97">
        <v>1192</v>
      </c>
      <c r="M97">
        <v>27</v>
      </c>
      <c r="N97">
        <v>2.27</v>
      </c>
      <c r="O97" t="s">
        <v>18</v>
      </c>
      <c r="P97">
        <f t="shared" si="4"/>
        <v>2.5430680885972109E-2</v>
      </c>
      <c r="Q97">
        <f t="shared" si="5"/>
        <v>0.85726004922067267</v>
      </c>
      <c r="S97">
        <f t="shared" si="6"/>
        <v>2.5430680885972108</v>
      </c>
      <c r="T97">
        <f t="shared" si="7"/>
        <v>7.3966269803346198E-3</v>
      </c>
    </row>
    <row r="98" spans="1:20">
      <c r="A98" t="s">
        <v>118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>
        <v>44.02</v>
      </c>
      <c r="K98">
        <v>2.98</v>
      </c>
      <c r="L98">
        <v>2905</v>
      </c>
      <c r="M98">
        <v>977</v>
      </c>
      <c r="N98">
        <v>33.630000000000003</v>
      </c>
      <c r="O98" t="s">
        <v>16</v>
      </c>
      <c r="P98">
        <f t="shared" si="4"/>
        <v>1.3137557959814529E-2</v>
      </c>
      <c r="Q98">
        <f t="shared" si="5"/>
        <v>0.44023699124162802</v>
      </c>
      <c r="S98">
        <f t="shared" si="6"/>
        <v>1.313755795981453</v>
      </c>
      <c r="T98">
        <f t="shared" si="7"/>
        <v>2.3555132024330593E-2</v>
      </c>
    </row>
    <row r="99" spans="1:20">
      <c r="A99" t="s">
        <v>119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>
        <v>25.35</v>
      </c>
      <c r="K99">
        <v>9.3800000000000008</v>
      </c>
      <c r="L99">
        <v>359</v>
      </c>
      <c r="M99">
        <v>146</v>
      </c>
      <c r="N99">
        <v>40.67</v>
      </c>
      <c r="O99" t="s">
        <v>20</v>
      </c>
      <c r="P99">
        <f t="shared" si="4"/>
        <v>2.3762376237623763E-2</v>
      </c>
      <c r="Q99">
        <f t="shared" si="5"/>
        <v>0.25346534653465347</v>
      </c>
      <c r="S99">
        <f t="shared" si="6"/>
        <v>2.3762376237623761</v>
      </c>
      <c r="T99">
        <f t="shared" si="7"/>
        <v>3.0642302092444488E-3</v>
      </c>
    </row>
    <row r="100" spans="1:20">
      <c r="A100" t="s">
        <v>120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>
        <v>55.36</v>
      </c>
      <c r="K100">
        <v>11.15</v>
      </c>
      <c r="L100">
        <v>1107</v>
      </c>
      <c r="M100">
        <v>60</v>
      </c>
      <c r="N100">
        <v>5.42</v>
      </c>
      <c r="O100" t="s">
        <v>20</v>
      </c>
      <c r="P100">
        <f t="shared" si="4"/>
        <v>6.1696658097686374E-2</v>
      </c>
      <c r="Q100">
        <f t="shared" si="5"/>
        <v>0.55355612682090827</v>
      </c>
      <c r="S100">
        <f t="shared" si="6"/>
        <v>6.1696658097686372</v>
      </c>
      <c r="T100">
        <f t="shared" si="7"/>
        <v>7.0811022855213294E-3</v>
      </c>
    </row>
    <row r="101" spans="1:20">
      <c r="A101" t="s">
        <v>121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>
        <v>20.41</v>
      </c>
      <c r="K101">
        <v>11.09</v>
      </c>
      <c r="L101">
        <v>1980</v>
      </c>
      <c r="M101">
        <v>847</v>
      </c>
      <c r="N101">
        <v>42.78</v>
      </c>
      <c r="O101" t="s">
        <v>16</v>
      </c>
      <c r="P101">
        <f t="shared" si="4"/>
        <v>2.2638839759462327E-2</v>
      </c>
      <c r="Q101">
        <f t="shared" si="5"/>
        <v>0.20410328970640254</v>
      </c>
      <c r="S101">
        <f t="shared" si="6"/>
        <v>2.2638839759462326</v>
      </c>
      <c r="T101">
        <f t="shared" si="7"/>
        <v>1.7153621389176352E-2</v>
      </c>
    </row>
    <row r="102" spans="1:20">
      <c r="A102" t="s">
        <v>122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>
        <v>94.19</v>
      </c>
      <c r="K102">
        <v>1.23</v>
      </c>
      <c r="L102">
        <v>86</v>
      </c>
      <c r="M102">
        <v>0</v>
      </c>
      <c r="N102">
        <v>0</v>
      </c>
      <c r="O102" t="s">
        <v>18</v>
      </c>
      <c r="P102">
        <f t="shared" si="4"/>
        <v>1.1627906976744186E-2</v>
      </c>
      <c r="Q102">
        <f t="shared" si="5"/>
        <v>0.94186046511627908</v>
      </c>
      <c r="S102">
        <f t="shared" si="6"/>
        <v>1.1627906976744187</v>
      </c>
      <c r="T102">
        <f t="shared" si="7"/>
        <v>5.2182930296044072E-4</v>
      </c>
    </row>
    <row r="103" spans="1:20">
      <c r="A103" t="s">
        <v>123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>
        <v>80.239999999999995</v>
      </c>
      <c r="K103">
        <v>4.9400000000000004</v>
      </c>
      <c r="L103">
        <v>1947</v>
      </c>
      <c r="M103">
        <v>72</v>
      </c>
      <c r="N103">
        <v>3.7</v>
      </c>
      <c r="O103" t="s">
        <v>18</v>
      </c>
      <c r="P103">
        <f t="shared" si="4"/>
        <v>3.9623576027736501E-2</v>
      </c>
      <c r="Q103">
        <f t="shared" si="5"/>
        <v>0.80237741456166423</v>
      </c>
      <c r="S103">
        <f t="shared" si="6"/>
        <v>3.96235760277365</v>
      </c>
      <c r="T103">
        <f t="shared" si="7"/>
        <v>1.2250853054385233E-2</v>
      </c>
    </row>
    <row r="104" spans="1:20">
      <c r="A104" t="s">
        <v>124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>
        <v>76.33</v>
      </c>
      <c r="K104">
        <v>2.3199999999999998</v>
      </c>
      <c r="L104">
        <v>5639</v>
      </c>
      <c r="M104">
        <v>682</v>
      </c>
      <c r="N104">
        <v>12.09</v>
      </c>
      <c r="O104" t="s">
        <v>18</v>
      </c>
      <c r="P104">
        <f t="shared" si="4"/>
        <v>1.7718715393133997E-2</v>
      </c>
      <c r="Q104">
        <f t="shared" si="5"/>
        <v>0.763328587248853</v>
      </c>
      <c r="S104">
        <f t="shared" si="6"/>
        <v>1.7718715393133997</v>
      </c>
      <c r="T104">
        <f t="shared" si="7"/>
        <v>3.8354453767592403E-2</v>
      </c>
    </row>
    <row r="105" spans="1:20">
      <c r="A105" t="s">
        <v>125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>
        <v>64.599999999999994</v>
      </c>
      <c r="K105">
        <v>1.45</v>
      </c>
      <c r="L105">
        <v>7153</v>
      </c>
      <c r="M105">
        <v>2537</v>
      </c>
      <c r="N105">
        <v>35.47</v>
      </c>
      <c r="O105" t="s">
        <v>20</v>
      </c>
      <c r="P105">
        <f t="shared" si="4"/>
        <v>9.3911248710010324E-3</v>
      </c>
      <c r="Q105">
        <f t="shared" si="5"/>
        <v>0.6460268317853457</v>
      </c>
      <c r="S105">
        <f t="shared" si="6"/>
        <v>0.9391124871001032</v>
      </c>
      <c r="T105">
        <f t="shared" si="7"/>
        <v>5.8796813321938042E-2</v>
      </c>
    </row>
    <row r="106" spans="1:20">
      <c r="A106" t="s">
        <v>126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>
        <v>44.9</v>
      </c>
      <c r="K106">
        <v>6.02</v>
      </c>
      <c r="L106">
        <v>2992</v>
      </c>
      <c r="M106">
        <v>672</v>
      </c>
      <c r="N106">
        <v>22.46</v>
      </c>
      <c r="O106" t="s">
        <v>20</v>
      </c>
      <c r="P106">
        <f t="shared" si="4"/>
        <v>2.7019650655021835E-2</v>
      </c>
      <c r="Q106">
        <f t="shared" si="5"/>
        <v>0.44896288209606988</v>
      </c>
      <c r="S106">
        <f t="shared" si="6"/>
        <v>2.7019650655021836</v>
      </c>
      <c r="T106">
        <f t="shared" si="7"/>
        <v>2.2232355419151802E-2</v>
      </c>
    </row>
    <row r="107" spans="1:20">
      <c r="A107" t="s">
        <v>127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>
        <v>96.6</v>
      </c>
      <c r="K107">
        <v>1.44</v>
      </c>
      <c r="L107">
        <v>8800</v>
      </c>
      <c r="M107">
        <v>104</v>
      </c>
      <c r="N107">
        <v>1.18</v>
      </c>
      <c r="O107" t="s">
        <v>28</v>
      </c>
      <c r="P107">
        <f t="shared" si="4"/>
        <v>1.3926325247079964E-2</v>
      </c>
      <c r="Q107">
        <f t="shared" si="5"/>
        <v>0.96597035040431267</v>
      </c>
      <c r="S107">
        <f t="shared" si="6"/>
        <v>1.3926325247079965</v>
      </c>
      <c r="T107">
        <f t="shared" si="7"/>
        <v>5.4027536204183317E-2</v>
      </c>
    </row>
    <row r="108" spans="1:20">
      <c r="A108" t="s">
        <v>128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>
        <v>75.599999999999994</v>
      </c>
      <c r="K108">
        <v>0.59</v>
      </c>
      <c r="L108">
        <v>2999</v>
      </c>
      <c r="M108">
        <v>370</v>
      </c>
      <c r="N108">
        <v>12.34</v>
      </c>
      <c r="O108" t="s">
        <v>34</v>
      </c>
      <c r="P108">
        <f t="shared" si="4"/>
        <v>4.4523597506678537E-3</v>
      </c>
      <c r="Q108">
        <f t="shared" si="5"/>
        <v>0.75601068566340157</v>
      </c>
      <c r="S108">
        <f t="shared" si="6"/>
        <v>0.44523597506678536</v>
      </c>
      <c r="T108">
        <f t="shared" si="7"/>
        <v>2.0442359554345639E-2</v>
      </c>
    </row>
    <row r="109" spans="1:20">
      <c r="A109" t="s">
        <v>129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>
        <v>76.12</v>
      </c>
      <c r="K109">
        <v>6.48</v>
      </c>
      <c r="L109">
        <v>2475</v>
      </c>
      <c r="M109">
        <v>38</v>
      </c>
      <c r="N109">
        <v>1.54</v>
      </c>
      <c r="O109" t="s">
        <v>20</v>
      </c>
      <c r="P109">
        <f t="shared" si="4"/>
        <v>4.9343414245921209E-2</v>
      </c>
      <c r="Q109">
        <f t="shared" si="5"/>
        <v>0.76124154397134902</v>
      </c>
      <c r="S109">
        <f t="shared" si="6"/>
        <v>4.9343414245921213</v>
      </c>
      <c r="T109">
        <f t="shared" si="7"/>
        <v>1.5248337655111487E-2</v>
      </c>
    </row>
    <row r="110" spans="1:20">
      <c r="A110" t="s">
        <v>130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>
        <v>94.86</v>
      </c>
      <c r="K110">
        <v>1.35</v>
      </c>
      <c r="L110">
        <v>677</v>
      </c>
      <c r="M110">
        <v>24</v>
      </c>
      <c r="N110">
        <v>3.55</v>
      </c>
      <c r="O110" t="s">
        <v>18</v>
      </c>
      <c r="P110">
        <f t="shared" si="4"/>
        <v>1.2838801711840228E-2</v>
      </c>
      <c r="Q110">
        <f t="shared" si="5"/>
        <v>0.94864479315263905</v>
      </c>
      <c r="S110">
        <f t="shared" si="6"/>
        <v>1.2838801711840229</v>
      </c>
      <c r="T110">
        <f t="shared" si="7"/>
        <v>4.2535155973868494E-3</v>
      </c>
    </row>
    <row r="111" spans="1:20">
      <c r="A111" t="s">
        <v>131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>
        <v>74.95</v>
      </c>
      <c r="K111">
        <v>3.35</v>
      </c>
      <c r="L111">
        <v>5923</v>
      </c>
      <c r="M111">
        <v>285</v>
      </c>
      <c r="N111">
        <v>4.8099999999999996</v>
      </c>
      <c r="O111" t="s">
        <v>20</v>
      </c>
      <c r="P111">
        <f t="shared" si="4"/>
        <v>2.5128865979381444E-2</v>
      </c>
      <c r="Q111">
        <f t="shared" si="5"/>
        <v>0.74951675257731953</v>
      </c>
      <c r="S111">
        <f t="shared" si="6"/>
        <v>2.5128865979381443</v>
      </c>
      <c r="T111">
        <f t="shared" si="7"/>
        <v>3.7668794334632751E-2</v>
      </c>
    </row>
    <row r="112" spans="1:20">
      <c r="A112" t="s">
        <v>132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>
        <v>96.51</v>
      </c>
      <c r="K112">
        <v>3.01</v>
      </c>
      <c r="L112">
        <v>343</v>
      </c>
      <c r="M112">
        <v>1</v>
      </c>
      <c r="N112">
        <v>0.28999999999999998</v>
      </c>
      <c r="O112" t="s">
        <v>20</v>
      </c>
      <c r="P112">
        <f t="shared" si="4"/>
        <v>2.9069767441860465E-2</v>
      </c>
      <c r="Q112">
        <f t="shared" si="5"/>
        <v>0.96511627906976749</v>
      </c>
      <c r="S112">
        <f t="shared" si="6"/>
        <v>2.9069767441860463</v>
      </c>
      <c r="T112">
        <f t="shared" si="7"/>
        <v>2.0873172118417629E-3</v>
      </c>
    </row>
    <row r="113" spans="1:20">
      <c r="A113" t="s">
        <v>133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>
        <v>76.819999999999993</v>
      </c>
      <c r="K113">
        <v>14.49</v>
      </c>
      <c r="L113">
        <v>349396</v>
      </c>
      <c r="M113">
        <v>46093</v>
      </c>
      <c r="N113">
        <v>13.19</v>
      </c>
      <c r="O113" t="s">
        <v>24</v>
      </c>
      <c r="P113">
        <f t="shared" si="4"/>
        <v>0.11131030193001576</v>
      </c>
      <c r="Q113">
        <f t="shared" si="5"/>
        <v>0.7681882429094109</v>
      </c>
      <c r="S113">
        <f t="shared" si="6"/>
        <v>11.131030193001576</v>
      </c>
      <c r="T113">
        <f t="shared" si="7"/>
        <v>2.3997412697502529</v>
      </c>
    </row>
    <row r="114" spans="1:20">
      <c r="A114" t="s">
        <v>134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>
        <v>69.77</v>
      </c>
      <c r="K114">
        <v>4.63</v>
      </c>
      <c r="L114">
        <v>21115</v>
      </c>
      <c r="M114">
        <v>2039</v>
      </c>
      <c r="N114">
        <v>9.66</v>
      </c>
      <c r="O114" t="s">
        <v>18</v>
      </c>
      <c r="P114">
        <f t="shared" si="4"/>
        <v>3.2305433186490456E-2</v>
      </c>
      <c r="Q114">
        <f t="shared" si="5"/>
        <v>0.69767642739915348</v>
      </c>
      <c r="S114">
        <f t="shared" si="6"/>
        <v>3.2305433186490458</v>
      </c>
      <c r="T114">
        <f t="shared" si="7"/>
        <v>0.14049343814820983</v>
      </c>
    </row>
    <row r="115" spans="1:20">
      <c r="A115" t="s">
        <v>135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>
        <v>89.66</v>
      </c>
      <c r="K115">
        <v>3.85</v>
      </c>
      <c r="L115">
        <v>109</v>
      </c>
      <c r="M115">
        <v>7</v>
      </c>
      <c r="N115">
        <v>6.42</v>
      </c>
      <c r="O115" t="s">
        <v>18</v>
      </c>
      <c r="P115">
        <f t="shared" si="4"/>
        <v>3.4482758620689655E-2</v>
      </c>
      <c r="Q115">
        <f t="shared" si="5"/>
        <v>0.89655172413793105</v>
      </c>
      <c r="S115">
        <f t="shared" si="6"/>
        <v>3.4482758620689653</v>
      </c>
      <c r="T115">
        <f t="shared" si="7"/>
        <v>7.0386278073733869E-4</v>
      </c>
    </row>
    <row r="116" spans="1:20">
      <c r="A116" t="s">
        <v>136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>
        <v>76.819999999999993</v>
      </c>
      <c r="K116">
        <v>0</v>
      </c>
      <c r="L116">
        <v>287</v>
      </c>
      <c r="M116">
        <v>2</v>
      </c>
      <c r="N116">
        <v>0.7</v>
      </c>
      <c r="O116" t="s">
        <v>28</v>
      </c>
      <c r="P116">
        <f t="shared" si="4"/>
        <v>0</v>
      </c>
      <c r="Q116">
        <f t="shared" si="5"/>
        <v>0.76816608996539792</v>
      </c>
      <c r="S116">
        <f t="shared" si="6"/>
        <v>0</v>
      </c>
      <c r="T116">
        <f t="shared" si="7"/>
        <v>1.7535891692507838E-3</v>
      </c>
    </row>
    <row r="117" spans="1:20">
      <c r="A117" t="s">
        <v>137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>
        <v>27.96</v>
      </c>
      <c r="K117">
        <v>5.56</v>
      </c>
      <c r="L117">
        <v>2188</v>
      </c>
      <c r="M117">
        <v>705</v>
      </c>
      <c r="N117">
        <v>32.22</v>
      </c>
      <c r="O117" t="s">
        <v>18</v>
      </c>
      <c r="P117">
        <f t="shared" si="4"/>
        <v>1.5554787417905289E-2</v>
      </c>
      <c r="Q117">
        <f t="shared" si="5"/>
        <v>0.27964051157967507</v>
      </c>
      <c r="S117">
        <f t="shared" si="6"/>
        <v>1.5554787417905289</v>
      </c>
      <c r="T117">
        <f t="shared" si="7"/>
        <v>1.7554095040285527E-2</v>
      </c>
    </row>
    <row r="118" spans="1:20">
      <c r="A118" t="s">
        <v>138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>
        <v>79.25</v>
      </c>
      <c r="K118">
        <v>1.91</v>
      </c>
      <c r="L118">
        <v>17562</v>
      </c>
      <c r="M118">
        <v>3325</v>
      </c>
      <c r="N118">
        <v>18.93</v>
      </c>
      <c r="O118" t="s">
        <v>16</v>
      </c>
      <c r="P118">
        <f t="shared" si="4"/>
        <v>1.5129027624838417E-2</v>
      </c>
      <c r="Q118">
        <f t="shared" si="5"/>
        <v>0.79250251352515921</v>
      </c>
      <c r="S118">
        <f t="shared" si="6"/>
        <v>1.5129027624838416</v>
      </c>
      <c r="T118">
        <f t="shared" si="7"/>
        <v>0.12673777501086891</v>
      </c>
    </row>
    <row r="119" spans="1:20">
      <c r="A119" t="s">
        <v>139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>
        <v>0</v>
      </c>
      <c r="K119" t="s">
        <v>54</v>
      </c>
      <c r="L119">
        <v>1507</v>
      </c>
      <c r="M119">
        <v>194</v>
      </c>
      <c r="N119">
        <v>12.87</v>
      </c>
      <c r="O119" t="s">
        <v>20</v>
      </c>
      <c r="P119">
        <f t="shared" si="4"/>
        <v>6.4667842445620223E-3</v>
      </c>
      <c r="Q119">
        <f t="shared" si="5"/>
        <v>0</v>
      </c>
      <c r="S119">
        <f t="shared" si="6"/>
        <v>0.64667842445620227</v>
      </c>
      <c r="T119">
        <f t="shared" si="7"/>
        <v>1.0321298189950113E-2</v>
      </c>
    </row>
    <row r="120" spans="1:20">
      <c r="A120" t="s">
        <v>140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>
        <v>5.48</v>
      </c>
      <c r="K120">
        <v>7.92</v>
      </c>
      <c r="L120">
        <v>1344</v>
      </c>
      <c r="M120">
        <v>499</v>
      </c>
      <c r="N120">
        <v>37.130000000000003</v>
      </c>
      <c r="O120" t="s">
        <v>20</v>
      </c>
      <c r="P120">
        <f t="shared" si="4"/>
        <v>4.3407487791644059E-3</v>
      </c>
      <c r="Q120">
        <f t="shared" si="5"/>
        <v>5.4801953336950621E-2</v>
      </c>
      <c r="S120">
        <f t="shared" si="6"/>
        <v>0.43407487791644062</v>
      </c>
      <c r="T120">
        <f t="shared" si="7"/>
        <v>1.1182923318094097E-2</v>
      </c>
    </row>
    <row r="121" spans="1:20">
      <c r="A121" t="s">
        <v>141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>
        <v>73.349999999999994</v>
      </c>
      <c r="K121">
        <v>0.35</v>
      </c>
      <c r="L121">
        <v>17844</v>
      </c>
      <c r="M121">
        <v>908</v>
      </c>
      <c r="N121">
        <v>5.09</v>
      </c>
      <c r="O121" t="s">
        <v>34</v>
      </c>
      <c r="P121">
        <f t="shared" si="4"/>
        <v>2.5597269624573378E-3</v>
      </c>
      <c r="Q121">
        <f t="shared" si="5"/>
        <v>0.73346843003412965</v>
      </c>
      <c r="S121">
        <f t="shared" si="6"/>
        <v>0.25597269624573377</v>
      </c>
      <c r="T121">
        <f t="shared" si="7"/>
        <v>0.11378305917574634</v>
      </c>
    </row>
    <row r="122" spans="1:20">
      <c r="A122" t="s">
        <v>142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>
        <v>0.35</v>
      </c>
      <c r="K122">
        <v>3259.26</v>
      </c>
      <c r="L122">
        <v>52132</v>
      </c>
      <c r="M122">
        <v>1281</v>
      </c>
      <c r="N122">
        <v>2.46</v>
      </c>
      <c r="O122" t="s">
        <v>18</v>
      </c>
      <c r="P122">
        <f t="shared" si="4"/>
        <v>0.11532772920450078</v>
      </c>
      <c r="Q122">
        <f t="shared" si="5"/>
        <v>3.5384644187744555E-3</v>
      </c>
      <c r="S122">
        <f t="shared" si="6"/>
        <v>11.532772920450078</v>
      </c>
      <c r="T122">
        <f t="shared" si="7"/>
        <v>0.32409847161658167</v>
      </c>
    </row>
    <row r="123" spans="1:20">
      <c r="A123" t="s">
        <v>143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>
        <v>97.24</v>
      </c>
      <c r="K123">
        <v>1.45</v>
      </c>
      <c r="L123">
        <v>1555</v>
      </c>
      <c r="M123">
        <v>2</v>
      </c>
      <c r="N123">
        <v>0.13</v>
      </c>
      <c r="O123" t="s">
        <v>28</v>
      </c>
      <c r="P123">
        <f t="shared" si="4"/>
        <v>1.4129736673089274E-2</v>
      </c>
      <c r="Q123">
        <f t="shared" si="5"/>
        <v>0.97238278741168915</v>
      </c>
      <c r="S123">
        <f t="shared" si="6"/>
        <v>1.4129736673089275</v>
      </c>
      <c r="T123">
        <f t="shared" si="7"/>
        <v>9.4475374966210036E-3</v>
      </c>
    </row>
    <row r="124" spans="1:20">
      <c r="A124" t="s">
        <v>144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>
        <v>72.459999999999994</v>
      </c>
      <c r="K124">
        <v>4.33</v>
      </c>
      <c r="L124">
        <v>3147</v>
      </c>
      <c r="M124">
        <v>292</v>
      </c>
      <c r="N124">
        <v>9.2799999999999994</v>
      </c>
      <c r="O124" t="s">
        <v>24</v>
      </c>
      <c r="P124">
        <f t="shared" si="4"/>
        <v>3.1404478045943589E-2</v>
      </c>
      <c r="Q124">
        <f t="shared" si="5"/>
        <v>0.72462925268973544</v>
      </c>
      <c r="S124">
        <f t="shared" si="6"/>
        <v>3.1404478045943587</v>
      </c>
      <c r="T124">
        <f t="shared" si="7"/>
        <v>2.0867104335825067E-2</v>
      </c>
    </row>
    <row r="125" spans="1:20">
      <c r="A125" t="s">
        <v>145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>
        <v>90.72</v>
      </c>
      <c r="K125">
        <v>6.72</v>
      </c>
      <c r="L125">
        <v>1105</v>
      </c>
      <c r="M125">
        <v>27</v>
      </c>
      <c r="N125">
        <v>2.44</v>
      </c>
      <c r="O125" t="s">
        <v>20</v>
      </c>
      <c r="P125">
        <f t="shared" si="4"/>
        <v>6.0954063604240286E-2</v>
      </c>
      <c r="Q125">
        <f t="shared" si="5"/>
        <v>0.90724381625441697</v>
      </c>
      <c r="S125">
        <f t="shared" si="6"/>
        <v>6.0954063604240289</v>
      </c>
      <c r="T125">
        <f t="shared" si="7"/>
        <v>6.8687298947816156E-3</v>
      </c>
    </row>
    <row r="126" spans="1:20">
      <c r="A126" t="s">
        <v>146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>
        <v>44.2</v>
      </c>
      <c r="K126">
        <v>4.72</v>
      </c>
      <c r="L126">
        <v>37225</v>
      </c>
      <c r="M126">
        <v>3955</v>
      </c>
      <c r="N126">
        <v>10.62</v>
      </c>
      <c r="O126" t="s">
        <v>20</v>
      </c>
      <c r="P126">
        <f t="shared" si="4"/>
        <v>2.0883924235065566E-2</v>
      </c>
      <c r="Q126">
        <f t="shared" si="5"/>
        <v>0.44203496843127732</v>
      </c>
      <c r="S126">
        <f t="shared" si="6"/>
        <v>2.0883924235065567</v>
      </c>
      <c r="T126">
        <f t="shared" si="7"/>
        <v>0.24987128716175527</v>
      </c>
    </row>
    <row r="127" spans="1:20">
      <c r="A127" t="s">
        <v>147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>
        <v>54.48</v>
      </c>
      <c r="K127">
        <v>8.3800000000000008</v>
      </c>
      <c r="L127">
        <v>9249</v>
      </c>
      <c r="M127">
        <v>964</v>
      </c>
      <c r="N127">
        <v>10.42</v>
      </c>
      <c r="O127" t="s">
        <v>18</v>
      </c>
      <c r="P127">
        <f t="shared" si="4"/>
        <v>4.5628121022226575E-2</v>
      </c>
      <c r="Q127">
        <f t="shared" si="5"/>
        <v>0.54479584842847351</v>
      </c>
      <c r="S127">
        <f t="shared" si="6"/>
        <v>4.562812102222658</v>
      </c>
      <c r="T127">
        <f t="shared" si="7"/>
        <v>6.1970263617848624E-2</v>
      </c>
    </row>
    <row r="128" spans="1:20">
      <c r="A128" t="s">
        <v>148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>
        <v>95.84</v>
      </c>
      <c r="K128">
        <v>2.91</v>
      </c>
      <c r="L128">
        <v>9034</v>
      </c>
      <c r="M128">
        <v>98</v>
      </c>
      <c r="N128">
        <v>1.08</v>
      </c>
      <c r="O128" t="s">
        <v>18</v>
      </c>
      <c r="P128">
        <f t="shared" si="4"/>
        <v>2.7923784494086726E-2</v>
      </c>
      <c r="Q128">
        <f t="shared" si="5"/>
        <v>0.95838808585194923</v>
      </c>
      <c r="S128">
        <f t="shared" si="6"/>
        <v>2.7923784494086727</v>
      </c>
      <c r="T128">
        <f t="shared" si="7"/>
        <v>5.5410990635287739E-2</v>
      </c>
    </row>
    <row r="129" spans="1:20">
      <c r="A129" t="s">
        <v>149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>
        <v>74.010000000000005</v>
      </c>
      <c r="K129">
        <v>0.69</v>
      </c>
      <c r="L129">
        <v>68400</v>
      </c>
      <c r="M129">
        <v>8658</v>
      </c>
      <c r="N129">
        <v>12.66</v>
      </c>
      <c r="O129" t="s">
        <v>16</v>
      </c>
      <c r="P129">
        <f t="shared" si="4"/>
        <v>5.1000545043992833E-3</v>
      </c>
      <c r="Q129">
        <f t="shared" si="5"/>
        <v>0.74006592436865737</v>
      </c>
      <c r="S129">
        <f t="shared" si="6"/>
        <v>0.51000545043992829</v>
      </c>
      <c r="T129">
        <f t="shared" si="7"/>
        <v>0.46757119101774003</v>
      </c>
    </row>
    <row r="130" spans="1:20">
      <c r="A130" t="s">
        <v>150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>
        <v>87.87</v>
      </c>
      <c r="K130">
        <v>2.42</v>
      </c>
      <c r="L130">
        <v>266096</v>
      </c>
      <c r="M130">
        <v>8193</v>
      </c>
      <c r="N130">
        <v>3.08</v>
      </c>
      <c r="O130" t="s">
        <v>16</v>
      </c>
      <c r="P130">
        <f t="shared" si="4"/>
        <v>2.1298703192618004E-2</v>
      </c>
      <c r="Q130">
        <f t="shared" si="5"/>
        <v>0.8787300985456945</v>
      </c>
      <c r="S130">
        <f t="shared" si="6"/>
        <v>2.1298703192618005</v>
      </c>
      <c r="T130">
        <f t="shared" si="7"/>
        <v>1.6643260195315854</v>
      </c>
    </row>
    <row r="131" spans="1:20">
      <c r="A131" t="s">
        <v>151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>
        <v>57.1</v>
      </c>
      <c r="K131">
        <v>3.77</v>
      </c>
      <c r="L131">
        <v>54426</v>
      </c>
      <c r="M131">
        <v>7016</v>
      </c>
      <c r="N131">
        <v>12.89</v>
      </c>
      <c r="O131" t="s">
        <v>24</v>
      </c>
      <c r="P131">
        <f t="shared" ref="P131:P188" si="8">C:C/B:B</f>
        <v>2.1516226685329255E-2</v>
      </c>
      <c r="Q131">
        <f t="shared" ref="Q131:Q188" si="9">D:D/B:B</f>
        <v>0.57104260929006212</v>
      </c>
      <c r="S131">
        <f t="shared" ref="S131:S188" si="10">(C:C/B:B )*100</f>
        <v>2.1516226685329256</v>
      </c>
      <c r="T131">
        <f t="shared" ref="T131:T188" si="11">B:B/SUM(B:B) *100</f>
        <v>0.37281669805227213</v>
      </c>
    </row>
    <row r="132" spans="1:20">
      <c r="A132" t="s">
        <v>152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>
        <v>17.739999999999998</v>
      </c>
      <c r="K132">
        <v>0</v>
      </c>
      <c r="L132">
        <v>19</v>
      </c>
      <c r="M132">
        <v>43</v>
      </c>
      <c r="N132">
        <v>226.32</v>
      </c>
      <c r="O132" t="s">
        <v>28</v>
      </c>
      <c r="P132">
        <f t="shared" si="8"/>
        <v>0</v>
      </c>
      <c r="Q132">
        <f t="shared" si="9"/>
        <v>0.17741935483870969</v>
      </c>
      <c r="S132">
        <f t="shared" si="10"/>
        <v>0</v>
      </c>
      <c r="T132">
        <f t="shared" si="11"/>
        <v>3.7620252073892243E-4</v>
      </c>
    </row>
    <row r="133" spans="1:20">
      <c r="A133" t="s">
        <v>153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>
        <v>63.87</v>
      </c>
      <c r="K133">
        <v>1.48</v>
      </c>
      <c r="L133">
        <v>3748</v>
      </c>
      <c r="M133">
        <v>800</v>
      </c>
      <c r="N133">
        <v>21.34</v>
      </c>
      <c r="O133" t="s">
        <v>24</v>
      </c>
      <c r="P133">
        <f t="shared" si="8"/>
        <v>9.4547053649956022E-3</v>
      </c>
      <c r="Q133">
        <f t="shared" si="9"/>
        <v>0.63874230430958667</v>
      </c>
      <c r="S133">
        <f t="shared" si="10"/>
        <v>0.94547053649956025</v>
      </c>
      <c r="T133">
        <f t="shared" si="11"/>
        <v>2.759627523097773E-2</v>
      </c>
    </row>
    <row r="134" spans="1:20">
      <c r="A134" t="s">
        <v>154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>
        <v>69.930000000000007</v>
      </c>
      <c r="K134">
        <v>6.76</v>
      </c>
      <c r="L134">
        <v>357681</v>
      </c>
      <c r="M134">
        <v>32036</v>
      </c>
      <c r="N134">
        <v>8.9600000000000009</v>
      </c>
      <c r="O134" t="s">
        <v>24</v>
      </c>
      <c r="P134">
        <f t="shared" si="8"/>
        <v>4.7259934773181564E-2</v>
      </c>
      <c r="Q134">
        <f t="shared" si="9"/>
        <v>0.69934593564047753</v>
      </c>
      <c r="S134">
        <f t="shared" si="10"/>
        <v>4.7259934773181564</v>
      </c>
      <c r="T134">
        <f t="shared" si="11"/>
        <v>2.3647180286259779</v>
      </c>
    </row>
    <row r="135" spans="1:20">
      <c r="A135" t="s">
        <v>155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>
        <v>32.24</v>
      </c>
      <c r="K135">
        <v>7.35</v>
      </c>
      <c r="L135">
        <v>68898</v>
      </c>
      <c r="M135">
        <v>13142</v>
      </c>
      <c r="N135">
        <v>19.07</v>
      </c>
      <c r="O135" t="s">
        <v>28</v>
      </c>
      <c r="P135">
        <f t="shared" si="8"/>
        <v>2.370794734275963E-2</v>
      </c>
      <c r="Q135">
        <f t="shared" si="9"/>
        <v>0.32235494880546073</v>
      </c>
      <c r="S135">
        <f t="shared" si="10"/>
        <v>2.3707947342759628</v>
      </c>
      <c r="T135">
        <f t="shared" si="11"/>
        <v>0.49780088389389027</v>
      </c>
    </row>
    <row r="136" spans="1:20">
      <c r="A136" t="s">
        <v>156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>
        <v>75.7</v>
      </c>
      <c r="K136">
        <v>5.0999999999999996</v>
      </c>
      <c r="L136">
        <v>40383</v>
      </c>
      <c r="M136">
        <v>3019</v>
      </c>
      <c r="N136">
        <v>7.48</v>
      </c>
      <c r="O136" t="s">
        <v>18</v>
      </c>
      <c r="P136">
        <f t="shared" si="8"/>
        <v>3.8615731993917331E-2</v>
      </c>
      <c r="Q136">
        <f t="shared" si="9"/>
        <v>0.75701580572323857</v>
      </c>
      <c r="S136">
        <f t="shared" si="10"/>
        <v>3.8615731993917333</v>
      </c>
      <c r="T136">
        <f t="shared" si="11"/>
        <v>0.26335390008243081</v>
      </c>
    </row>
    <row r="137" spans="1:20">
      <c r="A137" t="s">
        <v>157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>
        <v>70.33</v>
      </c>
      <c r="K137">
        <v>4.8600000000000003</v>
      </c>
      <c r="L137">
        <v>48771</v>
      </c>
      <c r="M137">
        <v>1528</v>
      </c>
      <c r="N137">
        <v>3.13</v>
      </c>
      <c r="O137" t="s">
        <v>18</v>
      </c>
      <c r="P137">
        <f t="shared" si="8"/>
        <v>3.4175629734189548E-2</v>
      </c>
      <c r="Q137">
        <f t="shared" si="9"/>
        <v>0.70329430008548877</v>
      </c>
      <c r="S137">
        <f t="shared" si="10"/>
        <v>3.417562973418955</v>
      </c>
      <c r="T137">
        <f t="shared" si="11"/>
        <v>0.30520339662333967</v>
      </c>
    </row>
    <row r="138" spans="1:20">
      <c r="A138" t="s">
        <v>158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>
        <v>97.02</v>
      </c>
      <c r="K138">
        <v>0.16</v>
      </c>
      <c r="L138">
        <v>107037</v>
      </c>
      <c r="M138">
        <v>2560</v>
      </c>
      <c r="N138">
        <v>2.39</v>
      </c>
      <c r="O138" t="s">
        <v>16</v>
      </c>
      <c r="P138">
        <f t="shared" si="8"/>
        <v>1.5055156619250528E-3</v>
      </c>
      <c r="Q138">
        <f t="shared" si="9"/>
        <v>0.97017254121919394</v>
      </c>
      <c r="S138">
        <f t="shared" si="10"/>
        <v>0.15055156619250529</v>
      </c>
      <c r="T138">
        <f t="shared" si="11"/>
        <v>0.66501076879715615</v>
      </c>
    </row>
    <row r="139" spans="1:20">
      <c r="A139" t="s">
        <v>159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>
        <v>56.19</v>
      </c>
      <c r="K139">
        <v>8.5500000000000007</v>
      </c>
      <c r="L139">
        <v>38139</v>
      </c>
      <c r="M139">
        <v>7763</v>
      </c>
      <c r="N139">
        <v>20.350000000000001</v>
      </c>
      <c r="O139" t="s">
        <v>18</v>
      </c>
      <c r="P139">
        <f t="shared" si="8"/>
        <v>4.805890810857915E-2</v>
      </c>
      <c r="Q139">
        <f t="shared" si="9"/>
        <v>0.56193629907193587</v>
      </c>
      <c r="S139">
        <f t="shared" si="10"/>
        <v>4.8058908108579148</v>
      </c>
      <c r="T139">
        <f t="shared" si="11"/>
        <v>0.27852335656383903</v>
      </c>
    </row>
    <row r="140" spans="1:20">
      <c r="A140" t="s">
        <v>160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>
        <v>73.739999999999995</v>
      </c>
      <c r="K140">
        <v>2.21</v>
      </c>
      <c r="L140">
        <v>776212</v>
      </c>
      <c r="M140">
        <v>40468</v>
      </c>
      <c r="N140">
        <v>5.21</v>
      </c>
      <c r="O140" t="s">
        <v>18</v>
      </c>
      <c r="P140">
        <f t="shared" si="8"/>
        <v>1.6327080374197972E-2</v>
      </c>
      <c r="Q140">
        <f t="shared" si="9"/>
        <v>0.73743571533525987</v>
      </c>
      <c r="S140">
        <f t="shared" si="10"/>
        <v>1.6327080374197971</v>
      </c>
      <c r="T140">
        <f t="shared" si="11"/>
        <v>4.9554366876945668</v>
      </c>
    </row>
    <row r="141" spans="1:20">
      <c r="A141" t="s">
        <v>161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>
        <v>51.89</v>
      </c>
      <c r="K141">
        <v>0.51</v>
      </c>
      <c r="L141">
        <v>1629</v>
      </c>
      <c r="M141">
        <v>250</v>
      </c>
      <c r="N141">
        <v>15.35</v>
      </c>
      <c r="O141" t="s">
        <v>20</v>
      </c>
      <c r="P141">
        <f t="shared" si="8"/>
        <v>2.6609898882384245E-3</v>
      </c>
      <c r="Q141">
        <f t="shared" si="9"/>
        <v>0.51889302820649286</v>
      </c>
      <c r="S141">
        <f t="shared" si="10"/>
        <v>0.26609898882384247</v>
      </c>
      <c r="T141">
        <f t="shared" si="11"/>
        <v>1.1401363491426375E-2</v>
      </c>
    </row>
    <row r="142" spans="1:20">
      <c r="A142" t="s">
        <v>162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88.24</v>
      </c>
      <c r="K142">
        <v>0</v>
      </c>
      <c r="L142">
        <v>17</v>
      </c>
      <c r="M142">
        <v>0</v>
      </c>
      <c r="N142">
        <v>0</v>
      </c>
      <c r="O142" t="s">
        <v>24</v>
      </c>
      <c r="P142">
        <f t="shared" si="8"/>
        <v>0</v>
      </c>
      <c r="Q142">
        <f t="shared" si="9"/>
        <v>0.88235294117647056</v>
      </c>
      <c r="S142">
        <f t="shared" si="10"/>
        <v>0</v>
      </c>
      <c r="T142">
        <f t="shared" si="11"/>
        <v>1.031523040735755E-4</v>
      </c>
    </row>
    <row r="143" spans="1:20">
      <c r="A143" t="s">
        <v>163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91.67</v>
      </c>
      <c r="K143">
        <v>0</v>
      </c>
      <c r="L143">
        <v>23</v>
      </c>
      <c r="M143">
        <v>1</v>
      </c>
      <c r="N143">
        <v>4.3499999999999996</v>
      </c>
      <c r="O143" t="s">
        <v>24</v>
      </c>
      <c r="P143">
        <f t="shared" si="8"/>
        <v>0</v>
      </c>
      <c r="Q143">
        <f t="shared" si="9"/>
        <v>0.91666666666666663</v>
      </c>
      <c r="S143">
        <f t="shared" si="10"/>
        <v>0</v>
      </c>
      <c r="T143">
        <f t="shared" si="11"/>
        <v>1.4562678222151834E-4</v>
      </c>
    </row>
    <row r="144" spans="1:20">
      <c r="A144" t="s">
        <v>164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>
        <v>75</v>
      </c>
      <c r="K144">
        <v>0</v>
      </c>
      <c r="L144">
        <v>50</v>
      </c>
      <c r="M144">
        <v>2</v>
      </c>
      <c r="N144">
        <v>4</v>
      </c>
      <c r="O144" t="s">
        <v>24</v>
      </c>
      <c r="P144">
        <f t="shared" si="8"/>
        <v>0</v>
      </c>
      <c r="Q144">
        <f t="shared" si="9"/>
        <v>0.75</v>
      </c>
      <c r="S144">
        <f t="shared" si="10"/>
        <v>0</v>
      </c>
      <c r="T144">
        <f t="shared" si="11"/>
        <v>3.1552469481328977E-4</v>
      </c>
    </row>
    <row r="145" spans="1:20">
      <c r="A145" t="s">
        <v>165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>
        <v>93.99</v>
      </c>
      <c r="K145">
        <v>6.39</v>
      </c>
      <c r="L145">
        <v>699</v>
      </c>
      <c r="M145">
        <v>0</v>
      </c>
      <c r="N145">
        <v>0</v>
      </c>
      <c r="O145" t="s">
        <v>18</v>
      </c>
      <c r="P145">
        <f t="shared" si="8"/>
        <v>6.0085836909871244E-2</v>
      </c>
      <c r="Q145">
        <f t="shared" si="9"/>
        <v>0.93991416309012876</v>
      </c>
      <c r="S145">
        <f t="shared" si="10"/>
        <v>6.0085836909871242</v>
      </c>
      <c r="T145">
        <f t="shared" si="11"/>
        <v>4.2413800322017225E-3</v>
      </c>
    </row>
    <row r="146" spans="1:20">
      <c r="A146" t="s">
        <v>166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>
        <v>84.86</v>
      </c>
      <c r="K146">
        <v>1.91</v>
      </c>
      <c r="L146">
        <v>746</v>
      </c>
      <c r="M146">
        <v>119</v>
      </c>
      <c r="N146">
        <v>15.95</v>
      </c>
      <c r="O146" t="s">
        <v>20</v>
      </c>
      <c r="P146">
        <f t="shared" si="8"/>
        <v>1.6184971098265895E-2</v>
      </c>
      <c r="Q146">
        <f t="shared" si="9"/>
        <v>0.84855491329479771</v>
      </c>
      <c r="S146">
        <f t="shared" si="10"/>
        <v>1.6184971098265895</v>
      </c>
      <c r="T146">
        <f t="shared" si="11"/>
        <v>5.2486319425672241E-3</v>
      </c>
    </row>
    <row r="147" spans="1:20">
      <c r="A147" t="s">
        <v>167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>
        <v>82.9</v>
      </c>
      <c r="K147">
        <v>1.24</v>
      </c>
      <c r="L147">
        <v>253349</v>
      </c>
      <c r="M147">
        <v>15585</v>
      </c>
      <c r="N147">
        <v>6.15</v>
      </c>
      <c r="O147" t="s">
        <v>16</v>
      </c>
      <c r="P147">
        <f t="shared" si="8"/>
        <v>1.0262741044271086E-2</v>
      </c>
      <c r="Q147">
        <f t="shared" si="9"/>
        <v>0.8289617526976879</v>
      </c>
      <c r="S147">
        <f t="shared" si="10"/>
        <v>1.0262741044271086</v>
      </c>
      <c r="T147">
        <f t="shared" si="11"/>
        <v>1.631833043748409</v>
      </c>
    </row>
    <row r="148" spans="1:20">
      <c r="A148" t="s">
        <v>168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>
        <v>66.34</v>
      </c>
      <c r="K148">
        <v>3</v>
      </c>
      <c r="L148">
        <v>8948</v>
      </c>
      <c r="M148">
        <v>816</v>
      </c>
      <c r="N148">
        <v>9.1199999999999992</v>
      </c>
      <c r="O148" t="s">
        <v>20</v>
      </c>
      <c r="P148">
        <f t="shared" si="8"/>
        <v>1.9868906185989348E-2</v>
      </c>
      <c r="Q148">
        <f t="shared" si="9"/>
        <v>0.66335518230233514</v>
      </c>
      <c r="S148">
        <f t="shared" si="10"/>
        <v>1.9868906185989348</v>
      </c>
      <c r="T148">
        <f t="shared" si="11"/>
        <v>5.9245829233787725E-2</v>
      </c>
    </row>
    <row r="149" spans="1:20">
      <c r="A149" t="s">
        <v>169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>
        <v>0</v>
      </c>
      <c r="K149" t="s">
        <v>54</v>
      </c>
      <c r="L149">
        <v>21253</v>
      </c>
      <c r="M149">
        <v>2888</v>
      </c>
      <c r="N149">
        <v>13.59</v>
      </c>
      <c r="O149" t="s">
        <v>18</v>
      </c>
      <c r="P149">
        <f t="shared" si="8"/>
        <v>2.2492854479930408E-2</v>
      </c>
      <c r="Q149">
        <f t="shared" si="9"/>
        <v>0</v>
      </c>
      <c r="S149">
        <f t="shared" si="10"/>
        <v>2.2492854479930409</v>
      </c>
      <c r="T149">
        <f t="shared" si="11"/>
        <v>0.1464823395670698</v>
      </c>
    </row>
    <row r="150" spans="1:20">
      <c r="A150" t="s">
        <v>170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>
        <v>34.21</v>
      </c>
      <c r="K150">
        <v>0</v>
      </c>
      <c r="L150">
        <v>108</v>
      </c>
      <c r="M150">
        <v>6</v>
      </c>
      <c r="N150">
        <v>5.56</v>
      </c>
      <c r="O150" t="s">
        <v>20</v>
      </c>
      <c r="P150">
        <f t="shared" si="8"/>
        <v>0</v>
      </c>
      <c r="Q150">
        <f t="shared" si="9"/>
        <v>0.34210526315789475</v>
      </c>
      <c r="S150">
        <f t="shared" si="10"/>
        <v>0</v>
      </c>
      <c r="T150">
        <f t="shared" si="11"/>
        <v>6.917272155522122E-4</v>
      </c>
    </row>
    <row r="151" spans="1:20">
      <c r="A151" t="s">
        <v>171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>
        <v>73.86</v>
      </c>
      <c r="K151">
        <v>5.01</v>
      </c>
      <c r="L151">
        <v>1711</v>
      </c>
      <c r="M151">
        <v>72</v>
      </c>
      <c r="N151">
        <v>4.21</v>
      </c>
      <c r="O151" t="s">
        <v>20</v>
      </c>
      <c r="P151">
        <f t="shared" si="8"/>
        <v>3.7016264722378012E-2</v>
      </c>
      <c r="Q151">
        <f t="shared" si="9"/>
        <v>0.73864273696017946</v>
      </c>
      <c r="S151">
        <f t="shared" si="10"/>
        <v>3.7016264722378009</v>
      </c>
      <c r="T151">
        <f t="shared" si="11"/>
        <v>1.0818856362540302E-2</v>
      </c>
    </row>
    <row r="152" spans="1:20">
      <c r="A152" t="s">
        <v>172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>
        <v>89.88</v>
      </c>
      <c r="K152">
        <v>0.06</v>
      </c>
      <c r="L152">
        <v>48035</v>
      </c>
      <c r="M152">
        <v>2803</v>
      </c>
      <c r="N152">
        <v>5.84</v>
      </c>
      <c r="O152" t="s">
        <v>28</v>
      </c>
      <c r="P152">
        <f t="shared" si="8"/>
        <v>5.3109878437389356E-4</v>
      </c>
      <c r="Q152">
        <f t="shared" si="9"/>
        <v>0.89877650576340529</v>
      </c>
      <c r="S152">
        <f t="shared" si="10"/>
        <v>5.3109878437389353E-2</v>
      </c>
      <c r="T152">
        <f t="shared" si="11"/>
        <v>0.30847393144073126</v>
      </c>
    </row>
    <row r="153" spans="1:20">
      <c r="A153" t="s">
        <v>173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>
        <v>74.09</v>
      </c>
      <c r="K153">
        <v>1.73</v>
      </c>
      <c r="L153">
        <v>1980</v>
      </c>
      <c r="M153">
        <v>201</v>
      </c>
      <c r="N153">
        <v>10.15</v>
      </c>
      <c r="O153" t="s">
        <v>18</v>
      </c>
      <c r="P153">
        <f t="shared" si="8"/>
        <v>1.2838147638697846E-2</v>
      </c>
      <c r="Q153">
        <f t="shared" si="9"/>
        <v>0.74094452086198992</v>
      </c>
      <c r="S153">
        <f t="shared" si="10"/>
        <v>1.2838147638697845</v>
      </c>
      <c r="T153">
        <f t="shared" si="11"/>
        <v>1.3233833834380482E-2</v>
      </c>
    </row>
    <row r="154" spans="1:20">
      <c r="A154" t="s">
        <v>174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>
        <v>83.04</v>
      </c>
      <c r="K154">
        <v>6.69</v>
      </c>
      <c r="L154">
        <v>1953</v>
      </c>
      <c r="M154">
        <v>134</v>
      </c>
      <c r="N154">
        <v>6.86</v>
      </c>
      <c r="O154" t="s">
        <v>18</v>
      </c>
      <c r="P154">
        <f t="shared" si="8"/>
        <v>5.558217537134643E-2</v>
      </c>
      <c r="Q154">
        <f t="shared" si="9"/>
        <v>0.83037853378054627</v>
      </c>
      <c r="S154">
        <f t="shared" si="10"/>
        <v>5.5582175371346434</v>
      </c>
      <c r="T154">
        <f t="shared" si="11"/>
        <v>1.2663462270679535E-2</v>
      </c>
    </row>
    <row r="155" spans="1:20">
      <c r="A155" t="s">
        <v>175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>
        <v>48.28</v>
      </c>
      <c r="K155">
        <v>6.03</v>
      </c>
      <c r="L155">
        <v>3130</v>
      </c>
      <c r="M155">
        <v>66</v>
      </c>
      <c r="N155">
        <v>2.11</v>
      </c>
      <c r="O155" t="s">
        <v>16</v>
      </c>
      <c r="P155">
        <f t="shared" si="8"/>
        <v>2.9098873591989989E-2</v>
      </c>
      <c r="Q155">
        <f t="shared" si="9"/>
        <v>0.48279098873591991</v>
      </c>
      <c r="S155">
        <f t="shared" si="10"/>
        <v>2.9098873591989989</v>
      </c>
      <c r="T155">
        <f t="shared" si="11"/>
        <v>1.9392633165832195E-2</v>
      </c>
    </row>
    <row r="156" spans="1:20">
      <c r="A156" t="s">
        <v>176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>
        <v>60.75</v>
      </c>
      <c r="K156">
        <v>2.57</v>
      </c>
      <c r="L156">
        <v>373628</v>
      </c>
      <c r="M156">
        <v>78901</v>
      </c>
      <c r="N156">
        <v>21.12</v>
      </c>
      <c r="O156" t="s">
        <v>20</v>
      </c>
      <c r="P156">
        <f t="shared" si="8"/>
        <v>1.5616678710093718E-2</v>
      </c>
      <c r="Q156">
        <f t="shared" si="9"/>
        <v>0.60753012514115112</v>
      </c>
      <c r="S156">
        <f t="shared" si="10"/>
        <v>1.5616678710093719</v>
      </c>
      <c r="T156">
        <f t="shared" si="11"/>
        <v>2.7458475888300615</v>
      </c>
    </row>
    <row r="157" spans="1:20">
      <c r="A157" t="s">
        <v>177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>
        <v>91.58</v>
      </c>
      <c r="K157">
        <v>2.31</v>
      </c>
      <c r="L157">
        <v>13816</v>
      </c>
      <c r="M157">
        <v>387</v>
      </c>
      <c r="N157">
        <v>2.8</v>
      </c>
      <c r="O157" t="s">
        <v>28</v>
      </c>
      <c r="P157">
        <f t="shared" si="8"/>
        <v>2.1122298106033936E-2</v>
      </c>
      <c r="Q157">
        <f t="shared" si="9"/>
        <v>0.91579243821727807</v>
      </c>
      <c r="S157">
        <f t="shared" si="10"/>
        <v>2.1122298106033934</v>
      </c>
      <c r="T157">
        <f t="shared" si="11"/>
        <v>8.6180716162176055E-2</v>
      </c>
    </row>
    <row r="158" spans="1:20">
      <c r="A158" t="s">
        <v>178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>
        <v>50.98</v>
      </c>
      <c r="K158">
        <v>3.91</v>
      </c>
      <c r="L158">
        <v>2211</v>
      </c>
      <c r="M158">
        <v>94</v>
      </c>
      <c r="N158">
        <v>4.25</v>
      </c>
      <c r="O158" t="s">
        <v>20</v>
      </c>
      <c r="P158">
        <f t="shared" si="8"/>
        <v>1.9956616052060738E-2</v>
      </c>
      <c r="Q158">
        <f t="shared" si="9"/>
        <v>0.50976138828633411</v>
      </c>
      <c r="S158">
        <f t="shared" si="10"/>
        <v>1.9956616052060738</v>
      </c>
      <c r="T158">
        <f t="shared" si="11"/>
        <v>1.3986238875858325E-2</v>
      </c>
    </row>
    <row r="159" spans="1:20">
      <c r="A159" t="s">
        <v>179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>
        <v>55.2</v>
      </c>
      <c r="K159">
        <v>18.91</v>
      </c>
      <c r="L159">
        <v>264836</v>
      </c>
      <c r="M159">
        <v>7585</v>
      </c>
      <c r="N159">
        <v>2.86</v>
      </c>
      <c r="O159" t="s">
        <v>18</v>
      </c>
      <c r="P159">
        <f t="shared" si="8"/>
        <v>0.10436787178668311</v>
      </c>
      <c r="Q159">
        <f t="shared" si="9"/>
        <v>0.55199856105072664</v>
      </c>
      <c r="S159">
        <f t="shared" si="10"/>
        <v>10.436787178668311</v>
      </c>
      <c r="T159">
        <f t="shared" si="11"/>
        <v>1.6529914016486773</v>
      </c>
    </row>
    <row r="160" spans="1:20">
      <c r="A160" t="s">
        <v>180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>
        <v>75.61</v>
      </c>
      <c r="K160">
        <v>0.52</v>
      </c>
      <c r="L160">
        <v>2730</v>
      </c>
      <c r="M160">
        <v>75</v>
      </c>
      <c r="N160">
        <v>2.75</v>
      </c>
      <c r="O160" t="s">
        <v>34</v>
      </c>
      <c r="P160">
        <f t="shared" si="8"/>
        <v>3.9215686274509803E-3</v>
      </c>
      <c r="Q160">
        <f t="shared" si="9"/>
        <v>0.75614973262032081</v>
      </c>
      <c r="S160">
        <f t="shared" si="10"/>
        <v>0.39215686274509803</v>
      </c>
      <c r="T160">
        <f t="shared" si="11"/>
        <v>1.7020130172139956E-2</v>
      </c>
    </row>
    <row r="161" spans="1:20">
      <c r="A161" t="s">
        <v>181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>
        <v>51.99</v>
      </c>
      <c r="K161">
        <v>12.12</v>
      </c>
      <c r="L161">
        <v>10992</v>
      </c>
      <c r="M161">
        <v>432</v>
      </c>
      <c r="N161">
        <v>3.93</v>
      </c>
      <c r="O161" t="s">
        <v>16</v>
      </c>
      <c r="P161">
        <f t="shared" si="8"/>
        <v>6.3025210084033612E-2</v>
      </c>
      <c r="Q161">
        <f t="shared" si="9"/>
        <v>0.51987044817927175</v>
      </c>
      <c r="S161">
        <f t="shared" si="10"/>
        <v>6.3025210084033612</v>
      </c>
      <c r="T161">
        <f t="shared" si="11"/>
        <v>6.9318348337442742E-2</v>
      </c>
    </row>
    <row r="162" spans="1:20">
      <c r="A162" t="s">
        <v>182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>
        <v>62.37</v>
      </c>
      <c r="K162">
        <v>2.59</v>
      </c>
      <c r="L162">
        <v>1079</v>
      </c>
      <c r="M162">
        <v>404</v>
      </c>
      <c r="N162">
        <v>37.44</v>
      </c>
      <c r="O162" t="s">
        <v>24</v>
      </c>
      <c r="P162">
        <f t="shared" si="8"/>
        <v>1.6183412002697236E-2</v>
      </c>
      <c r="Q162">
        <f t="shared" si="9"/>
        <v>0.62373567093728932</v>
      </c>
      <c r="S162">
        <f t="shared" si="10"/>
        <v>1.6183412002697235</v>
      </c>
      <c r="T162">
        <f t="shared" si="11"/>
        <v>8.9985215847713223E-3</v>
      </c>
    </row>
    <row r="163" spans="1:20">
      <c r="A163" t="s">
        <v>183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>
        <v>0</v>
      </c>
      <c r="K163" t="s">
        <v>54</v>
      </c>
      <c r="L163">
        <v>78048</v>
      </c>
      <c r="M163">
        <v>1347</v>
      </c>
      <c r="N163">
        <v>1.73</v>
      </c>
      <c r="O163" t="s">
        <v>18</v>
      </c>
      <c r="P163">
        <f t="shared" si="8"/>
        <v>7.1792934063857922E-2</v>
      </c>
      <c r="Q163">
        <f t="shared" si="9"/>
        <v>0</v>
      </c>
      <c r="S163">
        <f t="shared" si="10"/>
        <v>7.1792934063857921</v>
      </c>
      <c r="T163">
        <f t="shared" si="11"/>
        <v>0.48175159893656039</v>
      </c>
    </row>
    <row r="164" spans="1:20">
      <c r="A164" t="s">
        <v>184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>
        <v>89.62</v>
      </c>
      <c r="K164">
        <v>6.4</v>
      </c>
      <c r="L164">
        <v>33634</v>
      </c>
      <c r="M164">
        <v>843</v>
      </c>
      <c r="N164">
        <v>2.5099999999999998</v>
      </c>
      <c r="O164" t="s">
        <v>18</v>
      </c>
      <c r="P164">
        <f t="shared" si="8"/>
        <v>5.7371581054036024E-2</v>
      </c>
      <c r="Q164">
        <f t="shared" si="9"/>
        <v>0.89624967369550712</v>
      </c>
      <c r="S164">
        <f t="shared" si="10"/>
        <v>5.7371581054036023</v>
      </c>
      <c r="T164">
        <f t="shared" si="11"/>
        <v>0.20919894044380366</v>
      </c>
    </row>
    <row r="165" spans="1:20">
      <c r="A165" t="s">
        <v>185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>
        <v>0</v>
      </c>
      <c r="K165" t="s">
        <v>54</v>
      </c>
      <c r="L165">
        <v>522</v>
      </c>
      <c r="M165">
        <v>152</v>
      </c>
      <c r="N165">
        <v>29.12</v>
      </c>
      <c r="O165" t="s">
        <v>16</v>
      </c>
      <c r="P165">
        <f t="shared" si="8"/>
        <v>5.9347181008902079E-2</v>
      </c>
      <c r="Q165">
        <f t="shared" si="9"/>
        <v>0</v>
      </c>
      <c r="S165">
        <f t="shared" si="10"/>
        <v>5.9347181008902083</v>
      </c>
      <c r="T165">
        <f t="shared" si="11"/>
        <v>4.0896854673876408E-3</v>
      </c>
    </row>
    <row r="166" spans="1:20">
      <c r="A166" t="s">
        <v>186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>
        <v>95.24</v>
      </c>
      <c r="K166">
        <v>1.59</v>
      </c>
      <c r="L166">
        <v>451</v>
      </c>
      <c r="M166">
        <v>11</v>
      </c>
      <c r="N166">
        <v>2.44</v>
      </c>
      <c r="O166" t="s">
        <v>28</v>
      </c>
      <c r="P166">
        <f t="shared" si="8"/>
        <v>1.5151515151515152E-2</v>
      </c>
      <c r="Q166">
        <f t="shared" si="9"/>
        <v>0.95238095238095233</v>
      </c>
      <c r="S166">
        <f t="shared" si="10"/>
        <v>1.5151515151515151</v>
      </c>
      <c r="T166">
        <f t="shared" si="11"/>
        <v>2.8033155577642287E-3</v>
      </c>
    </row>
    <row r="167" spans="1:20">
      <c r="A167" t="s">
        <v>187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>
        <v>83.32</v>
      </c>
      <c r="K167">
        <v>1</v>
      </c>
      <c r="L167">
        <v>6921</v>
      </c>
      <c r="M167">
        <v>314</v>
      </c>
      <c r="N167">
        <v>4.54</v>
      </c>
      <c r="O167" t="s">
        <v>18</v>
      </c>
      <c r="P167">
        <f t="shared" si="8"/>
        <v>8.2930200414651004E-3</v>
      </c>
      <c r="Q167">
        <f t="shared" si="9"/>
        <v>0.83317208016586042</v>
      </c>
      <c r="S167">
        <f t="shared" si="10"/>
        <v>0.82930200414651001</v>
      </c>
      <c r="T167">
        <f t="shared" si="11"/>
        <v>4.3900407057195223E-2</v>
      </c>
    </row>
    <row r="168" spans="1:20">
      <c r="A168" t="s">
        <v>188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>
        <v>35.950000000000003</v>
      </c>
      <c r="K168">
        <v>11.48</v>
      </c>
      <c r="L168">
        <v>509</v>
      </c>
      <c r="M168">
        <v>0</v>
      </c>
      <c r="N168">
        <v>0</v>
      </c>
      <c r="O168" t="s">
        <v>20</v>
      </c>
      <c r="P168">
        <f t="shared" si="8"/>
        <v>4.1257367387033402E-2</v>
      </c>
      <c r="Q168">
        <f t="shared" si="9"/>
        <v>0.35952848722986247</v>
      </c>
      <c r="S168">
        <f t="shared" si="10"/>
        <v>4.1257367387033401</v>
      </c>
      <c r="T168">
        <f t="shared" si="11"/>
        <v>3.0885013396147018E-3</v>
      </c>
    </row>
    <row r="169" spans="1:20">
      <c r="A169" t="s">
        <v>189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>
        <v>94.36</v>
      </c>
      <c r="K169">
        <v>1.86</v>
      </c>
      <c r="L169">
        <v>3250</v>
      </c>
      <c r="M169">
        <v>47</v>
      </c>
      <c r="N169">
        <v>1.45</v>
      </c>
      <c r="O169" t="s">
        <v>34</v>
      </c>
      <c r="P169">
        <f t="shared" si="8"/>
        <v>1.7591750075826508E-2</v>
      </c>
      <c r="Q169">
        <f t="shared" si="9"/>
        <v>0.94358507734303909</v>
      </c>
      <c r="S169">
        <f t="shared" si="10"/>
        <v>1.7591750075826509</v>
      </c>
      <c r="T169">
        <f t="shared" si="11"/>
        <v>2.0005479207681084E-2</v>
      </c>
    </row>
    <row r="170" spans="1:20">
      <c r="A170" t="s">
        <v>190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24</v>
      </c>
      <c r="M170">
        <v>0</v>
      </c>
      <c r="N170">
        <v>0</v>
      </c>
      <c r="O170" t="s">
        <v>34</v>
      </c>
      <c r="P170">
        <f t="shared" si="8"/>
        <v>0</v>
      </c>
      <c r="Q170">
        <f t="shared" si="9"/>
        <v>0</v>
      </c>
      <c r="S170">
        <f t="shared" si="10"/>
        <v>0</v>
      </c>
      <c r="T170">
        <f t="shared" si="11"/>
        <v>1.4562678222151834E-4</v>
      </c>
    </row>
    <row r="171" spans="1:20">
      <c r="A171" t="s">
        <v>191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>
        <v>69.45</v>
      </c>
      <c r="K171">
        <v>2.97</v>
      </c>
      <c r="L171">
        <v>783</v>
      </c>
      <c r="M171">
        <v>91</v>
      </c>
      <c r="N171">
        <v>11.62</v>
      </c>
      <c r="O171" t="s">
        <v>20</v>
      </c>
      <c r="P171">
        <f t="shared" si="8"/>
        <v>2.0594965675057208E-2</v>
      </c>
      <c r="Q171">
        <f t="shared" si="9"/>
        <v>0.69450800915331812</v>
      </c>
      <c r="S171">
        <f t="shared" si="10"/>
        <v>2.0594965675057209</v>
      </c>
      <c r="T171">
        <f t="shared" si="11"/>
        <v>5.3032419859002939E-3</v>
      </c>
    </row>
    <row r="172" spans="1:20">
      <c r="A172" t="s">
        <v>192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>
        <v>86.49</v>
      </c>
      <c r="K172">
        <v>6.25</v>
      </c>
      <c r="L172">
        <v>137</v>
      </c>
      <c r="M172">
        <v>11</v>
      </c>
      <c r="N172">
        <v>8.0299999999999994</v>
      </c>
      <c r="O172" t="s">
        <v>24</v>
      </c>
      <c r="P172">
        <f t="shared" si="8"/>
        <v>5.4054054054054057E-2</v>
      </c>
      <c r="Q172">
        <f t="shared" si="9"/>
        <v>0.86486486486486491</v>
      </c>
      <c r="S172">
        <f t="shared" si="10"/>
        <v>5.4054054054054053</v>
      </c>
      <c r="T172">
        <f t="shared" si="11"/>
        <v>8.9803182369936326E-4</v>
      </c>
    </row>
    <row r="173" spans="1:20">
      <c r="A173" t="s">
        <v>193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>
        <v>79.52</v>
      </c>
      <c r="K173">
        <v>4.32</v>
      </c>
      <c r="L173">
        <v>1381</v>
      </c>
      <c r="M173">
        <v>74</v>
      </c>
      <c r="N173">
        <v>5.36</v>
      </c>
      <c r="O173" t="s">
        <v>16</v>
      </c>
      <c r="P173">
        <f t="shared" si="8"/>
        <v>3.4364261168384883E-2</v>
      </c>
      <c r="Q173">
        <f t="shared" si="9"/>
        <v>0.79518900343642607</v>
      </c>
      <c r="S173">
        <f t="shared" si="10"/>
        <v>3.4364261168384882</v>
      </c>
      <c r="T173">
        <f t="shared" si="11"/>
        <v>8.8286236721795506E-3</v>
      </c>
    </row>
    <row r="174" spans="1:20">
      <c r="A174" t="s">
        <v>194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>
        <v>92.71</v>
      </c>
      <c r="K174">
        <v>2.67</v>
      </c>
      <c r="L174">
        <v>220572</v>
      </c>
      <c r="M174">
        <v>6447</v>
      </c>
      <c r="N174">
        <v>2.92</v>
      </c>
      <c r="O174" t="s">
        <v>18</v>
      </c>
      <c r="P174">
        <f t="shared" si="8"/>
        <v>2.4799686369863315E-2</v>
      </c>
      <c r="Q174">
        <f t="shared" si="9"/>
        <v>0.92709861289143203</v>
      </c>
      <c r="S174">
        <f t="shared" si="10"/>
        <v>2.4799686369863316</v>
      </c>
      <c r="T174">
        <f t="shared" si="11"/>
        <v>1.3775019363811198</v>
      </c>
    </row>
    <row r="175" spans="1:20">
      <c r="A175" t="s">
        <v>195</v>
      </c>
      <c r="B175">
        <v>4290259</v>
      </c>
      <c r="C175">
        <v>148011</v>
      </c>
      <c r="D175">
        <v>1325804</v>
      </c>
      <c r="E175">
        <v>2816444</v>
      </c>
      <c r="F175">
        <v>56336</v>
      </c>
      <c r="G175">
        <v>1076</v>
      </c>
      <c r="H175">
        <v>27941</v>
      </c>
      <c r="I175">
        <v>3.45</v>
      </c>
      <c r="J175">
        <v>30.9</v>
      </c>
      <c r="K175">
        <v>11.16</v>
      </c>
      <c r="L175">
        <v>3834677</v>
      </c>
      <c r="M175">
        <v>455582</v>
      </c>
      <c r="N175">
        <v>11.88</v>
      </c>
      <c r="O175" t="s">
        <v>24</v>
      </c>
      <c r="P175">
        <f t="shared" si="8"/>
        <v>3.4499315775574385E-2</v>
      </c>
      <c r="Q175">
        <f t="shared" si="9"/>
        <v>0.30902656459668287</v>
      </c>
      <c r="S175">
        <f t="shared" si="10"/>
        <v>3.4499315775574386</v>
      </c>
      <c r="T175">
        <f t="shared" si="11"/>
        <v>26.032358877787882</v>
      </c>
    </row>
    <row r="176" spans="1:20">
      <c r="A176" t="s">
        <v>196</v>
      </c>
      <c r="B176">
        <v>1128</v>
      </c>
      <c r="C176">
        <v>2</v>
      </c>
      <c r="D176">
        <v>986</v>
      </c>
      <c r="E176">
        <v>140</v>
      </c>
      <c r="F176">
        <v>13</v>
      </c>
      <c r="G176">
        <v>0</v>
      </c>
      <c r="H176">
        <v>4</v>
      </c>
      <c r="I176">
        <v>0.18</v>
      </c>
      <c r="J176">
        <v>87.41</v>
      </c>
      <c r="K176">
        <v>0.2</v>
      </c>
      <c r="L176">
        <v>1069</v>
      </c>
      <c r="M176">
        <v>59</v>
      </c>
      <c r="N176">
        <v>5.52</v>
      </c>
      <c r="O176" t="s">
        <v>20</v>
      </c>
      <c r="P176">
        <f t="shared" si="8"/>
        <v>1.7730496453900709E-3</v>
      </c>
      <c r="Q176">
        <f t="shared" si="9"/>
        <v>0.87411347517730498</v>
      </c>
      <c r="S176">
        <f t="shared" si="10"/>
        <v>0.1773049645390071</v>
      </c>
      <c r="T176">
        <f t="shared" si="11"/>
        <v>6.8444587644113626E-3</v>
      </c>
    </row>
    <row r="177" spans="1:20">
      <c r="A177" t="s">
        <v>197</v>
      </c>
      <c r="B177">
        <v>67096</v>
      </c>
      <c r="C177">
        <v>1636</v>
      </c>
      <c r="D177">
        <v>37202</v>
      </c>
      <c r="E177">
        <v>28258</v>
      </c>
      <c r="F177">
        <v>835</v>
      </c>
      <c r="G177">
        <v>11</v>
      </c>
      <c r="H177">
        <v>317</v>
      </c>
      <c r="I177">
        <v>2.44</v>
      </c>
      <c r="J177">
        <v>55.45</v>
      </c>
      <c r="K177">
        <v>4.4000000000000004</v>
      </c>
      <c r="L177">
        <v>60767</v>
      </c>
      <c r="M177">
        <v>6329</v>
      </c>
      <c r="N177">
        <v>10.42</v>
      </c>
      <c r="O177" t="s">
        <v>18</v>
      </c>
      <c r="P177">
        <f t="shared" si="8"/>
        <v>2.4382973649695959E-2</v>
      </c>
      <c r="Q177">
        <f t="shared" si="9"/>
        <v>0.55445928222248719</v>
      </c>
      <c r="S177">
        <f t="shared" si="10"/>
        <v>2.4382973649695958</v>
      </c>
      <c r="T177">
        <f t="shared" si="11"/>
        <v>0.40712394083062481</v>
      </c>
    </row>
    <row r="178" spans="1:20">
      <c r="A178" t="s">
        <v>198</v>
      </c>
      <c r="B178">
        <v>59177</v>
      </c>
      <c r="C178">
        <v>345</v>
      </c>
      <c r="D178">
        <v>52510</v>
      </c>
      <c r="E178">
        <v>6322</v>
      </c>
      <c r="F178">
        <v>264</v>
      </c>
      <c r="G178">
        <v>1</v>
      </c>
      <c r="H178">
        <v>328</v>
      </c>
      <c r="I178">
        <v>0.57999999999999996</v>
      </c>
      <c r="J178">
        <v>88.73</v>
      </c>
      <c r="K178">
        <v>0.66</v>
      </c>
      <c r="L178">
        <v>57193</v>
      </c>
      <c r="M178">
        <v>1984</v>
      </c>
      <c r="N178">
        <v>3.47</v>
      </c>
      <c r="O178" t="s">
        <v>16</v>
      </c>
      <c r="P178">
        <f t="shared" si="8"/>
        <v>5.8299677239468037E-3</v>
      </c>
      <c r="Q178">
        <f t="shared" si="9"/>
        <v>0.88733798604187442</v>
      </c>
      <c r="S178">
        <f t="shared" si="10"/>
        <v>0.5829967723946804</v>
      </c>
      <c r="T178">
        <f t="shared" si="11"/>
        <v>0.35907317048011633</v>
      </c>
    </row>
    <row r="179" spans="1:20">
      <c r="A179" t="s">
        <v>199</v>
      </c>
      <c r="B179">
        <v>301708</v>
      </c>
      <c r="C179">
        <v>45844</v>
      </c>
      <c r="D179">
        <v>1437</v>
      </c>
      <c r="E179">
        <v>254427</v>
      </c>
      <c r="F179">
        <v>688</v>
      </c>
      <c r="G179">
        <v>7</v>
      </c>
      <c r="H179">
        <v>3</v>
      </c>
      <c r="I179">
        <v>15.19</v>
      </c>
      <c r="J179">
        <v>0.48</v>
      </c>
      <c r="K179">
        <v>3190.26</v>
      </c>
      <c r="L179">
        <v>296944</v>
      </c>
      <c r="M179">
        <v>4764</v>
      </c>
      <c r="N179">
        <v>1.6</v>
      </c>
      <c r="O179" t="s">
        <v>18</v>
      </c>
      <c r="P179">
        <f t="shared" si="8"/>
        <v>0.15194824134593712</v>
      </c>
      <c r="Q179">
        <f t="shared" si="9"/>
        <v>4.7628833176448756E-3</v>
      </c>
      <c r="S179">
        <f t="shared" si="10"/>
        <v>15.194824134593713</v>
      </c>
      <c r="T179">
        <f t="shared" si="11"/>
        <v>1.8306985504370776</v>
      </c>
    </row>
    <row r="180" spans="1:20">
      <c r="A180" t="s">
        <v>200</v>
      </c>
      <c r="B180">
        <v>1202</v>
      </c>
      <c r="C180">
        <v>35</v>
      </c>
      <c r="D180">
        <v>951</v>
      </c>
      <c r="E180">
        <v>216</v>
      </c>
      <c r="F180">
        <v>10</v>
      </c>
      <c r="G180">
        <v>1</v>
      </c>
      <c r="H180">
        <v>3</v>
      </c>
      <c r="I180">
        <v>2.91</v>
      </c>
      <c r="J180">
        <v>79.12</v>
      </c>
      <c r="K180">
        <v>3.68</v>
      </c>
      <c r="L180">
        <v>1064</v>
      </c>
      <c r="M180">
        <v>138</v>
      </c>
      <c r="N180">
        <v>12.97</v>
      </c>
      <c r="O180" t="s">
        <v>24</v>
      </c>
      <c r="P180">
        <f t="shared" si="8"/>
        <v>2.9118136439267885E-2</v>
      </c>
      <c r="Q180">
        <f t="shared" si="9"/>
        <v>0.79118136439267883</v>
      </c>
      <c r="S180">
        <f t="shared" si="10"/>
        <v>2.9118136439267883</v>
      </c>
      <c r="T180">
        <f t="shared" si="11"/>
        <v>7.2934746762610449E-3</v>
      </c>
    </row>
    <row r="181" spans="1:20">
      <c r="A181" t="s">
        <v>201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>
        <v>55.04</v>
      </c>
      <c r="K181">
        <v>1.04</v>
      </c>
      <c r="L181">
        <v>17149</v>
      </c>
      <c r="M181">
        <v>4060</v>
      </c>
      <c r="N181">
        <v>23.67</v>
      </c>
      <c r="O181" t="s">
        <v>18</v>
      </c>
      <c r="P181">
        <f t="shared" si="8"/>
        <v>5.7051251827054551E-3</v>
      </c>
      <c r="Q181">
        <f t="shared" si="9"/>
        <v>0.55042670564383045</v>
      </c>
      <c r="S181">
        <f t="shared" si="10"/>
        <v>0.5705125182705455</v>
      </c>
      <c r="T181">
        <f t="shared" si="11"/>
        <v>0.12869160100567428</v>
      </c>
    </row>
    <row r="182" spans="1:20">
      <c r="A182" t="s">
        <v>202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>
        <v>62.29</v>
      </c>
      <c r="K182">
        <v>1.47</v>
      </c>
      <c r="L182">
        <v>12334</v>
      </c>
      <c r="M182">
        <v>3654</v>
      </c>
      <c r="N182">
        <v>29.63</v>
      </c>
      <c r="O182" t="s">
        <v>24</v>
      </c>
      <c r="P182">
        <f t="shared" si="8"/>
        <v>9.1318488866649981E-3</v>
      </c>
      <c r="Q182">
        <f t="shared" si="9"/>
        <v>0.62290467850888165</v>
      </c>
      <c r="S182">
        <f t="shared" si="10"/>
        <v>0.91318488866649983</v>
      </c>
      <c r="T182">
        <f t="shared" si="11"/>
        <v>9.7011708089901477E-2</v>
      </c>
    </row>
    <row r="183" spans="1:20">
      <c r="A183" t="s">
        <v>203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>
        <v>84.69</v>
      </c>
      <c r="K183">
        <v>0</v>
      </c>
      <c r="L183">
        <v>384</v>
      </c>
      <c r="M183">
        <v>47</v>
      </c>
      <c r="N183">
        <v>12.24</v>
      </c>
      <c r="O183" t="s">
        <v>28</v>
      </c>
      <c r="P183">
        <f t="shared" si="8"/>
        <v>0</v>
      </c>
      <c r="Q183">
        <f t="shared" si="9"/>
        <v>0.84686774941995357</v>
      </c>
      <c r="S183">
        <f t="shared" si="10"/>
        <v>0</v>
      </c>
      <c r="T183">
        <f t="shared" si="11"/>
        <v>2.6152142973947675E-3</v>
      </c>
    </row>
    <row r="184" spans="1:20">
      <c r="A184" t="s">
        <v>204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>
        <v>35.33</v>
      </c>
      <c r="K184">
        <v>2.08</v>
      </c>
      <c r="L184">
        <v>8916</v>
      </c>
      <c r="M184">
        <v>1705</v>
      </c>
      <c r="N184">
        <v>19.12</v>
      </c>
      <c r="O184" t="s">
        <v>16</v>
      </c>
      <c r="P184">
        <f t="shared" si="8"/>
        <v>7.3439412484700125E-3</v>
      </c>
      <c r="Q184">
        <f t="shared" si="9"/>
        <v>0.35326240466999342</v>
      </c>
      <c r="S184">
        <f t="shared" si="10"/>
        <v>0.73439412484700128</v>
      </c>
      <c r="T184">
        <f t="shared" si="11"/>
        <v>6.4445918915614436E-2</v>
      </c>
    </row>
    <row r="185" spans="1:20">
      <c r="A185" t="s">
        <v>205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>
        <v>80</v>
      </c>
      <c r="K185">
        <v>12.5</v>
      </c>
      <c r="L185">
        <v>10</v>
      </c>
      <c r="M185">
        <v>0</v>
      </c>
      <c r="N185">
        <v>0</v>
      </c>
      <c r="O185" t="s">
        <v>20</v>
      </c>
      <c r="P185">
        <f t="shared" si="8"/>
        <v>0.1</v>
      </c>
      <c r="Q185">
        <f t="shared" si="9"/>
        <v>0.8</v>
      </c>
      <c r="S185">
        <f t="shared" si="10"/>
        <v>10</v>
      </c>
      <c r="T185">
        <f t="shared" si="11"/>
        <v>6.0677825925632657E-5</v>
      </c>
    </row>
    <row r="186" spans="1:20">
      <c r="A186" t="s">
        <v>206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>
        <v>49.26</v>
      </c>
      <c r="K186">
        <v>57.98</v>
      </c>
      <c r="L186">
        <v>1619</v>
      </c>
      <c r="M186">
        <v>72</v>
      </c>
      <c r="N186">
        <v>4.45</v>
      </c>
      <c r="O186" t="s">
        <v>16</v>
      </c>
      <c r="P186">
        <f t="shared" si="8"/>
        <v>0.28562980484920164</v>
      </c>
      <c r="Q186">
        <f t="shared" si="9"/>
        <v>0.49260792430514488</v>
      </c>
      <c r="S186">
        <f t="shared" si="10"/>
        <v>28.562980484920164</v>
      </c>
      <c r="T186">
        <f t="shared" si="11"/>
        <v>1.0260620364024482E-2</v>
      </c>
    </row>
    <row r="187" spans="1:20">
      <c r="A187" t="s">
        <v>207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>
        <v>61.84</v>
      </c>
      <c r="K187">
        <v>4.97</v>
      </c>
      <c r="L187">
        <v>3326</v>
      </c>
      <c r="M187">
        <v>1226</v>
      </c>
      <c r="N187">
        <v>36.86</v>
      </c>
      <c r="O187" t="s">
        <v>20</v>
      </c>
      <c r="P187">
        <f t="shared" si="8"/>
        <v>3.0755711775043937E-2</v>
      </c>
      <c r="Q187">
        <f t="shared" si="9"/>
        <v>0.61840949033391912</v>
      </c>
      <c r="S187">
        <f t="shared" si="10"/>
        <v>3.0755711775043935</v>
      </c>
      <c r="T187">
        <f t="shared" si="11"/>
        <v>2.7620546361347982E-2</v>
      </c>
    </row>
    <row r="188" spans="1:20">
      <c r="A188" t="s">
        <v>208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>
        <v>20.04</v>
      </c>
      <c r="K188">
        <v>6.64</v>
      </c>
      <c r="L188">
        <v>1713</v>
      </c>
      <c r="M188">
        <v>991</v>
      </c>
      <c r="N188">
        <v>57.85</v>
      </c>
      <c r="O188" t="s">
        <v>20</v>
      </c>
      <c r="P188">
        <f t="shared" si="8"/>
        <v>1.3313609467455622E-2</v>
      </c>
      <c r="Q188">
        <f t="shared" si="9"/>
        <v>0.20044378698224852</v>
      </c>
      <c r="S188">
        <f t="shared" si="10"/>
        <v>1.3313609467455623</v>
      </c>
      <c r="T188">
        <f t="shared" si="11"/>
        <v>1.6407284130291067E-2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"/>
  <sheetViews>
    <sheetView topLeftCell="A34" workbookViewId="0">
      <selection activeCell="I34" sqref="I34"/>
    </sheetView>
  </sheetViews>
  <sheetFormatPr defaultRowHeight="14.4"/>
  <cols>
    <col min="1" max="1" width="14" customWidth="1"/>
    <col min="2" max="2" width="16.44140625" customWidth="1"/>
    <col min="3" max="3" width="16.77734375" bestFit="1" customWidth="1"/>
  </cols>
  <sheetData>
    <row r="1" spans="1:2">
      <c r="A1" s="2" t="s">
        <v>213</v>
      </c>
      <c r="B1" t="s">
        <v>215</v>
      </c>
    </row>
    <row r="2" spans="1:2">
      <c r="A2" s="3" t="s">
        <v>37</v>
      </c>
      <c r="B2" s="1">
        <v>0.14785933642439936</v>
      </c>
    </row>
    <row r="3" spans="1:2">
      <c r="A3" s="3" t="s">
        <v>83</v>
      </c>
      <c r="B3" s="1">
        <v>0.13710790008713331</v>
      </c>
    </row>
    <row r="4" spans="1:2">
      <c r="A4" s="3" t="s">
        <v>107</v>
      </c>
      <c r="B4" s="1">
        <v>0.14256595990027854</v>
      </c>
    </row>
    <row r="5" spans="1:2">
      <c r="A5" s="3" t="s">
        <v>199</v>
      </c>
      <c r="B5" s="1">
        <v>0.15194824134593712</v>
      </c>
    </row>
    <row r="6" spans="1:2">
      <c r="A6" s="3" t="s">
        <v>206</v>
      </c>
      <c r="B6" s="1">
        <v>0.28562980484920164</v>
      </c>
    </row>
    <row r="7" spans="1:2">
      <c r="A7" s="3" t="s">
        <v>214</v>
      </c>
      <c r="B7" s="1">
        <v>0.86511124260694994</v>
      </c>
    </row>
    <row r="14" spans="1:2">
      <c r="A14" s="2" t="s">
        <v>213</v>
      </c>
      <c r="B14" t="s">
        <v>216</v>
      </c>
    </row>
    <row r="15" spans="1:2">
      <c r="A15" s="3" t="s">
        <v>70</v>
      </c>
      <c r="B15" s="1">
        <v>0.98379126309547338</v>
      </c>
    </row>
    <row r="16" spans="1:2">
      <c r="A16" s="3" t="s">
        <v>71</v>
      </c>
      <c r="B16" s="1">
        <v>1</v>
      </c>
    </row>
    <row r="17" spans="1:3">
      <c r="A17" s="3" t="s">
        <v>91</v>
      </c>
      <c r="B17" s="1">
        <v>1</v>
      </c>
    </row>
    <row r="18" spans="1:3">
      <c r="A18" s="3" t="s">
        <v>97</v>
      </c>
      <c r="B18" s="1">
        <v>1</v>
      </c>
    </row>
    <row r="19" spans="1:3">
      <c r="A19" s="3" t="s">
        <v>100</v>
      </c>
      <c r="B19" s="1">
        <v>0.98327939590075508</v>
      </c>
    </row>
    <row r="20" spans="1:3">
      <c r="A20" s="3" t="s">
        <v>214</v>
      </c>
      <c r="B20" s="1">
        <v>4.9670706589962288</v>
      </c>
    </row>
    <row r="26" spans="1:3">
      <c r="A26" s="2" t="s">
        <v>217</v>
      </c>
    </row>
    <row r="27" spans="1:3">
      <c r="A27" t="s">
        <v>212</v>
      </c>
      <c r="B27" t="s">
        <v>218</v>
      </c>
      <c r="C27" t="s">
        <v>219</v>
      </c>
    </row>
    <row r="28" spans="1:3">
      <c r="A28" s="1">
        <v>16480485</v>
      </c>
      <c r="B28" s="1">
        <v>654036</v>
      </c>
      <c r="C28" s="1">
        <v>9468087</v>
      </c>
    </row>
    <row r="32" spans="1:3">
      <c r="B32" s="2" t="s">
        <v>217</v>
      </c>
    </row>
    <row r="33" spans="1:3">
      <c r="A33" s="2" t="s">
        <v>213</v>
      </c>
      <c r="B33" t="s">
        <v>212</v>
      </c>
      <c r="C33" t="s">
        <v>221</v>
      </c>
    </row>
    <row r="34" spans="1:3">
      <c r="A34" s="3" t="s">
        <v>44</v>
      </c>
      <c r="B34" s="1">
        <v>2442375</v>
      </c>
      <c r="C34" s="1">
        <v>3.5874097957930293</v>
      </c>
    </row>
    <row r="35" spans="1:3">
      <c r="A35" s="3" t="s">
        <v>57</v>
      </c>
      <c r="B35" s="1">
        <v>347923</v>
      </c>
      <c r="C35" s="1">
        <v>2.6405267832250239</v>
      </c>
    </row>
    <row r="36" spans="1:3">
      <c r="A36" s="3" t="s">
        <v>101</v>
      </c>
      <c r="B36" s="1">
        <v>1480073</v>
      </c>
      <c r="C36" s="1">
        <v>2.2571859631247917</v>
      </c>
    </row>
    <row r="37" spans="1:3">
      <c r="A37" s="3" t="s">
        <v>103</v>
      </c>
      <c r="B37" s="1">
        <v>293606</v>
      </c>
      <c r="C37" s="1">
        <v>5.4195077757266539</v>
      </c>
    </row>
    <row r="38" spans="1:3">
      <c r="A38" s="3" t="s">
        <v>133</v>
      </c>
      <c r="B38" s="1">
        <v>395489</v>
      </c>
      <c r="C38" s="1">
        <v>11.131030193001576</v>
      </c>
    </row>
    <row r="39" spans="1:3">
      <c r="A39" s="3" t="s">
        <v>154</v>
      </c>
      <c r="B39" s="1">
        <v>389717</v>
      </c>
      <c r="C39" s="1">
        <v>4.7259934773181564</v>
      </c>
    </row>
    <row r="40" spans="1:3">
      <c r="A40" s="3" t="s">
        <v>160</v>
      </c>
      <c r="B40" s="1">
        <v>816680</v>
      </c>
      <c r="C40" s="1">
        <v>1.6327080374197971</v>
      </c>
    </row>
    <row r="41" spans="1:3">
      <c r="A41" s="3" t="s">
        <v>176</v>
      </c>
      <c r="B41" s="1">
        <v>452529</v>
      </c>
      <c r="C41" s="1">
        <v>1.5616678710093719</v>
      </c>
    </row>
    <row r="42" spans="1:3">
      <c r="A42" s="3" t="s">
        <v>199</v>
      </c>
      <c r="B42" s="1">
        <v>301708</v>
      </c>
      <c r="C42" s="1">
        <v>15.194824134593713</v>
      </c>
    </row>
    <row r="43" spans="1:3">
      <c r="A43" s="3" t="s">
        <v>195</v>
      </c>
      <c r="B43" s="1">
        <v>4290259</v>
      </c>
      <c r="C43" s="1">
        <v>3.4499315775574386</v>
      </c>
    </row>
    <row r="44" spans="1:3">
      <c r="A44" s="3" t="s">
        <v>214</v>
      </c>
      <c r="B44" s="1">
        <v>11210359</v>
      </c>
      <c r="C44" s="1">
        <v>51.600785608769542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country_wise_latest formated</vt:lpstr>
      <vt:lpstr>Sheet1</vt:lpstr>
      <vt:lpstr>PivotTables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</dc:creator>
  <cp:lastModifiedBy>adity</cp:lastModifiedBy>
  <dcterms:created xsi:type="dcterms:W3CDTF">2025-04-30T04:27:06Z</dcterms:created>
  <dcterms:modified xsi:type="dcterms:W3CDTF">2025-04-30T09:36:53Z</dcterms:modified>
</cp:coreProperties>
</file>