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filterPrivacy="1" defaultThemeVersion="124226"/>
  <xr:revisionPtr revIDLastSave="0" documentId="13_ncr:1_{DED67EE2-4AFD-4943-BD44-D580F34228BE}" xr6:coauthVersionLast="36" xr6:coauthVersionMax="36" xr10:uidLastSave="{00000000-0000-0000-0000-000000000000}"/>
  <bookViews>
    <workbookView xWindow="240" yWindow="105" windowWidth="14805" windowHeight="8010" activeTab="1" xr2:uid="{00000000-000D-0000-FFFF-FFFF00000000}"/>
  </bookViews>
  <sheets>
    <sheet name="mom statement" sheetId="1" r:id="rId1"/>
    <sheet name="mom fees chart" sheetId="2" r:id="rId2"/>
  </sheets>
  <calcPr calcId="191029"/>
</workbook>
</file>

<file path=xl/calcChain.xml><?xml version="1.0" encoding="utf-8"?>
<calcChain xmlns="http://schemas.openxmlformats.org/spreadsheetml/2006/main">
  <c r="G39" i="2" l="1"/>
  <c r="F70" i="1" l="1"/>
  <c r="G48" i="2" l="1"/>
  <c r="I48" i="2" s="1"/>
  <c r="I58" i="2" l="1"/>
  <c r="I66" i="2"/>
  <c r="I69" i="2"/>
  <c r="I70" i="2"/>
  <c r="I73" i="2"/>
  <c r="I74" i="2"/>
  <c r="G49" i="2"/>
  <c r="G50" i="2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G67" i="2"/>
  <c r="I67" i="2" s="1"/>
  <c r="G68" i="2"/>
  <c r="I68" i="2" s="1"/>
  <c r="G69" i="2"/>
  <c r="G70" i="2"/>
  <c r="G71" i="2"/>
  <c r="I71" i="2" s="1"/>
  <c r="G72" i="2"/>
  <c r="I72" i="2" s="1"/>
  <c r="G73" i="2"/>
  <c r="G74" i="2"/>
  <c r="G75" i="2"/>
  <c r="I75" i="2" s="1"/>
  <c r="G12" i="2" l="1"/>
  <c r="G11" i="2"/>
  <c r="G5" i="2" l="1"/>
  <c r="G6" i="2"/>
  <c r="I6" i="2" s="1"/>
  <c r="G7" i="2"/>
  <c r="I7" i="2" s="1"/>
  <c r="G8" i="2"/>
  <c r="I8" i="2" s="1"/>
  <c r="G9" i="2"/>
  <c r="G10" i="2"/>
  <c r="I10" i="2" s="1"/>
  <c r="I11" i="2"/>
  <c r="I12" i="2"/>
  <c r="G13" i="2"/>
  <c r="G14" i="2"/>
  <c r="G15" i="2"/>
  <c r="I15" i="2" s="1"/>
  <c r="G16" i="2"/>
  <c r="I16" i="2" s="1"/>
  <c r="G17" i="2"/>
  <c r="G18" i="2"/>
  <c r="I18" i="2" s="1"/>
  <c r="G19" i="2"/>
  <c r="I19" i="2" s="1"/>
  <c r="G20" i="2"/>
  <c r="I20" i="2" s="1"/>
  <c r="G21" i="2"/>
  <c r="G22" i="2"/>
  <c r="I22" i="2" s="1"/>
  <c r="G23" i="2"/>
  <c r="I23" i="2" s="1"/>
  <c r="G24" i="2"/>
  <c r="I24" i="2" s="1"/>
  <c r="G25" i="2"/>
  <c r="G26" i="2"/>
  <c r="I26" i="2" s="1"/>
  <c r="G27" i="2"/>
  <c r="I27" i="2" s="1"/>
  <c r="G28" i="2"/>
  <c r="I28" i="2" s="1"/>
  <c r="G29" i="2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I39" i="2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I49" i="2"/>
  <c r="I50" i="2"/>
  <c r="G4" i="2"/>
  <c r="I5" i="2"/>
  <c r="I9" i="2"/>
  <c r="I13" i="2"/>
  <c r="I14" i="2"/>
  <c r="I17" i="2"/>
  <c r="I21" i="2"/>
  <c r="I25" i="2"/>
  <c r="I29" i="2"/>
  <c r="H76" i="2" l="1"/>
  <c r="G76" i="2"/>
  <c r="J80" i="2" s="1"/>
  <c r="J85" i="2" s="1"/>
  <c r="F76" i="2"/>
  <c r="I4" i="2" l="1"/>
  <c r="I76" i="2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</calcChain>
</file>

<file path=xl/sharedStrings.xml><?xml version="1.0" encoding="utf-8"?>
<sst xmlns="http://schemas.openxmlformats.org/spreadsheetml/2006/main" count="305" uniqueCount="199">
  <si>
    <t xml:space="preserve">Statement From: </t>
  </si>
  <si>
    <t>Company Address : Shripatrao Bhosale High School</t>
  </si>
  <si>
    <t>Osmanabad - 413501</t>
  </si>
  <si>
    <t>Phone-8459919830</t>
  </si>
  <si>
    <t>STATEMENT OF ACCOUNT</t>
  </si>
  <si>
    <t>Shripatrao Bhosale High School</t>
  </si>
  <si>
    <t>DATE</t>
  </si>
  <si>
    <t>DESCRIPTION</t>
  </si>
  <si>
    <t>CREDIT</t>
  </si>
  <si>
    <t>DEBIT</t>
  </si>
  <si>
    <t>ACCOUNT 
BALANCE</t>
  </si>
  <si>
    <t xml:space="preserve">Balance brought forward  </t>
  </si>
  <si>
    <t>Sr.No.</t>
  </si>
  <si>
    <t>Class</t>
  </si>
  <si>
    <t>Division</t>
  </si>
  <si>
    <t>No. Of Students</t>
  </si>
  <si>
    <t>Date</t>
  </si>
  <si>
    <t>Name of Class Teacher</t>
  </si>
  <si>
    <t>BALANCE</t>
  </si>
  <si>
    <t>AI</t>
  </si>
  <si>
    <t>Company Name : Anna Infotech MKCL Olympid Movement - 2023.</t>
  </si>
  <si>
    <t>Amount Received=100*std</t>
  </si>
  <si>
    <t>Rs. Send for MFO=40*std</t>
  </si>
  <si>
    <t>Anna Infotech</t>
  </si>
  <si>
    <t>2 students MOM fees rec at AI(2*100)</t>
  </si>
  <si>
    <t>Anna Infotech(MKCL OLYMPIAD MOVEMENT - 2023)</t>
  </si>
  <si>
    <t xml:space="preserve">FEES PER STUDENT = 100                                                       MFO PER STUDENT = 40                                                    </t>
  </si>
  <si>
    <t>ANNA INFOTECH                                                                                                                                                                       MKCL OLYMPIAD FEES RECEIVED DETAILD CHART CLASS AND DIVISION WISE YEAR - 2023.</t>
  </si>
  <si>
    <t>PROFIT</t>
  </si>
  <si>
    <t>TOTAL FEES RECEIVED</t>
  </si>
  <si>
    <t>TOTAL STUDENTS</t>
  </si>
  <si>
    <t>1 student MOM fees rec at AI</t>
  </si>
  <si>
    <t>9th</t>
  </si>
  <si>
    <t>N</t>
  </si>
  <si>
    <t>Sankpal Sir</t>
  </si>
  <si>
    <t>7th</t>
  </si>
  <si>
    <t>L</t>
  </si>
  <si>
    <t>Kambale Mam</t>
  </si>
  <si>
    <t>6th</t>
  </si>
  <si>
    <t>D</t>
  </si>
  <si>
    <t>Pawar Mam</t>
  </si>
  <si>
    <t xml:space="preserve"> H</t>
  </si>
  <si>
    <t>Rathod Sir</t>
  </si>
  <si>
    <t>9th N sankpal sir 2 students</t>
  </si>
  <si>
    <t>3 students MOM fees rec at AI</t>
  </si>
  <si>
    <t>7th L kambale mam 2 students</t>
  </si>
  <si>
    <t>6th D pawar mam 8 students</t>
  </si>
  <si>
    <t>7th H rathod sir 3 students</t>
  </si>
  <si>
    <t>Ingale Mam</t>
  </si>
  <si>
    <t>K</t>
  </si>
  <si>
    <t>Tuljapure Mam</t>
  </si>
  <si>
    <t xml:space="preserve">9th </t>
  </si>
  <si>
    <t>C</t>
  </si>
  <si>
    <t>Nalawade Mam</t>
  </si>
  <si>
    <t>9th C nalawade mam 14 students</t>
  </si>
  <si>
    <t>9th L ingale mam 26 students</t>
  </si>
  <si>
    <t>9th K tuljapure mam 12 students</t>
  </si>
  <si>
    <t>9th B lokhande sir 9 students</t>
  </si>
  <si>
    <t>B</t>
  </si>
  <si>
    <t>Lokhande Sir</t>
  </si>
  <si>
    <t>Maitre Mam</t>
  </si>
  <si>
    <t>7th B Maitre Mam 22 students</t>
  </si>
  <si>
    <t>9th D Khadke sir 18 students</t>
  </si>
  <si>
    <t>Khadke Sir</t>
  </si>
  <si>
    <t>Thakur Mam</t>
  </si>
  <si>
    <t>Shinde Mam</t>
  </si>
  <si>
    <t>F</t>
  </si>
  <si>
    <t>Jadhav Sir</t>
  </si>
  <si>
    <t>G</t>
  </si>
  <si>
    <t>Waghmare Sir</t>
  </si>
  <si>
    <t>More Mam</t>
  </si>
  <si>
    <t>Gavit Sir</t>
  </si>
  <si>
    <t>6th B thakur mam 7 students</t>
  </si>
  <si>
    <t>6th C shinde mam 9 students</t>
  </si>
  <si>
    <t>6th F jadhav sir 6 students</t>
  </si>
  <si>
    <t>6th G Waghmare sir 2 students</t>
  </si>
  <si>
    <t>6th K more mam 10 students</t>
  </si>
  <si>
    <t>6th L gavit sir 4 students</t>
  </si>
  <si>
    <t>5th</t>
  </si>
  <si>
    <t>Londhe Sir</t>
  </si>
  <si>
    <t>5th C londhe sir 6 students</t>
  </si>
  <si>
    <t>6th J devkule sir 1 student</t>
  </si>
  <si>
    <t>6th I Mandole sir 1 student</t>
  </si>
  <si>
    <t>J</t>
  </si>
  <si>
    <t>Devkule Sir</t>
  </si>
  <si>
    <t>I</t>
  </si>
  <si>
    <t>Mandole Sir</t>
  </si>
  <si>
    <t>H</t>
  </si>
  <si>
    <t>GORE B.M SIR</t>
  </si>
  <si>
    <t>E</t>
  </si>
  <si>
    <t>Salunke S S sir</t>
  </si>
  <si>
    <t xml:space="preserve"> A</t>
  </si>
  <si>
    <t>Bhoyte sir</t>
  </si>
  <si>
    <t>Kotale Sir</t>
  </si>
  <si>
    <t>Ovhal Sir</t>
  </si>
  <si>
    <t>Dhole Sir</t>
  </si>
  <si>
    <t>A</t>
  </si>
  <si>
    <t>Ghosale Mam</t>
  </si>
  <si>
    <t>Thele Sir</t>
  </si>
  <si>
    <t>Online</t>
  </si>
  <si>
    <t>Shevale Sir</t>
  </si>
  <si>
    <t>Lokare Mam</t>
  </si>
  <si>
    <t>A(fo)</t>
  </si>
  <si>
    <t>Chincholikar Sir</t>
  </si>
  <si>
    <t>foundation</t>
  </si>
  <si>
    <t>B(fo)</t>
  </si>
  <si>
    <t>Pachkudave Sir</t>
  </si>
  <si>
    <t>8th</t>
  </si>
  <si>
    <t>Bhojane Sir</t>
  </si>
  <si>
    <t>Kakade Mam</t>
  </si>
  <si>
    <t>Shete Sir</t>
  </si>
  <si>
    <t>Yadav Mam</t>
  </si>
  <si>
    <t>Deshmane Mam</t>
  </si>
  <si>
    <t>foundation(Online Phonepe)</t>
  </si>
  <si>
    <t>8 students MOM fees rec at AI</t>
  </si>
  <si>
    <t>6th A F/o Chincholikar Sir 23 students</t>
  </si>
  <si>
    <t>7th A F/o Shete Sir 26 students</t>
  </si>
  <si>
    <t>7th B F/o Pachkudave Sir 24 students</t>
  </si>
  <si>
    <t>8th Foundation Bhojane Sir 35 students</t>
  </si>
  <si>
    <t>9th Foundation Kakade Mam 18 students</t>
  </si>
  <si>
    <t>foundation Sanskrit</t>
  </si>
  <si>
    <t>5th F Lokare mam 8 students</t>
  </si>
  <si>
    <t>5th E Ohval sir 6 students</t>
  </si>
  <si>
    <t>5th A Dhole sir 7 students</t>
  </si>
  <si>
    <t>6th A Thele Sir 18 students</t>
  </si>
  <si>
    <t>8th E Shewale sir 20 students</t>
  </si>
  <si>
    <t>7th A Deshmane Mam 2 students</t>
  </si>
  <si>
    <t>7th F Ghosale Mam 7 students</t>
  </si>
  <si>
    <t>9th A Bhoyate Sir 19 students</t>
  </si>
  <si>
    <t>9th I Kotale Sir 12 students</t>
  </si>
  <si>
    <t>9th E Salunke Sir 27 students</t>
  </si>
  <si>
    <t>9th H Gore Sir 13 students</t>
  </si>
  <si>
    <t>Gaikwad Mam</t>
  </si>
  <si>
    <t xml:space="preserve">5th </t>
  </si>
  <si>
    <t>Raut Mam</t>
  </si>
  <si>
    <t>Birgad Mam</t>
  </si>
  <si>
    <t>Jarwal Sir</t>
  </si>
  <si>
    <t>Wadkar Mam</t>
  </si>
  <si>
    <t>Mali Sir</t>
  </si>
  <si>
    <t>5th B Gaikwad Mam 6 students</t>
  </si>
  <si>
    <t>5th D Raut Mam 6 students</t>
  </si>
  <si>
    <t>5th G Birgad Mam 1 student</t>
  </si>
  <si>
    <t>5th H Jarwal Sir 4 students</t>
  </si>
  <si>
    <t>5th J Wadkar mam 4 students</t>
  </si>
  <si>
    <t>5th K Mali sir 4 students</t>
  </si>
  <si>
    <t>8th Overall Received Dated 25-10-23(15 students)</t>
  </si>
  <si>
    <t>-</t>
  </si>
  <si>
    <t>Overall(25-10-23)</t>
  </si>
  <si>
    <t>Betale Sir</t>
  </si>
  <si>
    <t>Payment of Previous Certificate to Vinad Offset Printer</t>
  </si>
  <si>
    <t>9th F Betale Sir 16 students</t>
  </si>
  <si>
    <t>Previous Year Certificates Payment Paid to Vinad Offset Printer</t>
  </si>
  <si>
    <t>Lomate Sir</t>
  </si>
  <si>
    <t>7th I Lomate Sir 9 Stuedents</t>
  </si>
  <si>
    <t>2 rec on 26-10-2023</t>
  </si>
  <si>
    <t>7th A Deshmane Mam 2 students(26-10-23)</t>
  </si>
  <si>
    <t>Kakade Sir</t>
  </si>
  <si>
    <t>7th D Kakade Sir 10 students</t>
  </si>
  <si>
    <t>Kengar Sir</t>
  </si>
  <si>
    <t>7th E Kengar Sir 14 Students</t>
  </si>
  <si>
    <t>13 students MOM fees Rec at AI</t>
  </si>
  <si>
    <t>Ishwargauda Mam</t>
  </si>
  <si>
    <t>7th G Ishwargauda Mam 3 students</t>
  </si>
  <si>
    <t>Overall(26-10-23)</t>
  </si>
  <si>
    <t>8th Overall Received Dated 26-10-23(10 students)</t>
  </si>
  <si>
    <t>Shegar Sir</t>
  </si>
  <si>
    <t>27-10-2023 Online</t>
  </si>
  <si>
    <t>Shinde Sir</t>
  </si>
  <si>
    <t>FOR SALARY TRANSFERD TO AI ICICI</t>
  </si>
  <si>
    <t>Chadde Sir</t>
  </si>
  <si>
    <t>Salavi Mam</t>
  </si>
  <si>
    <t>8th A Shegar Sir 14 Students</t>
  </si>
  <si>
    <t>8th D Shinde Sir 18 Students</t>
  </si>
  <si>
    <t>9th G Sankpal Sir 13 Students</t>
  </si>
  <si>
    <t>7th J Chadde Sir 3 Students</t>
  </si>
  <si>
    <t>7th C Salavi Mam 8 Students</t>
  </si>
  <si>
    <t>12 Students MOM fees received at AI</t>
  </si>
  <si>
    <t>Overall(27-10-23)</t>
  </si>
  <si>
    <t>8th Overall Received Dated 27-10-23(10 Students)</t>
  </si>
  <si>
    <t>6th B Foundation Yadav Mam 9 students</t>
  </si>
  <si>
    <t>Foundation Hindi</t>
  </si>
  <si>
    <t>foundation(Rec on 27-10-2023)</t>
  </si>
  <si>
    <t>Pawar Sir</t>
  </si>
  <si>
    <t>Jogdand Sir</t>
  </si>
  <si>
    <t>9th H Pawar Sir 11 Students</t>
  </si>
  <si>
    <t>8th C Jogdand Sir 24 Studnets</t>
  </si>
  <si>
    <t>16 students MOM fees Rec at AI</t>
  </si>
  <si>
    <t>4 students MOM fees Rec at AI</t>
  </si>
  <si>
    <t>MOM CASH 7500 TO AI ICICI AS PROFIT</t>
  </si>
  <si>
    <t>MFO OF 685 STUDENTS TRANSFER TO MKCL</t>
  </si>
  <si>
    <t>FOR SALARY TRANSFERD TO AI ICICI 16500 AND 30-10-23 7500</t>
  </si>
  <si>
    <t>FOR SALARY TRANSFERD TO AI BOM</t>
  </si>
  <si>
    <t>1 ai</t>
  </si>
  <si>
    <t>added to ai</t>
  </si>
  <si>
    <t>tranfer to mkcl</t>
  </si>
  <si>
    <t xml:space="preserve">total </t>
  </si>
  <si>
    <t>TOTAL MFO from MOM FEES</t>
  </si>
  <si>
    <t>MFO OTHER THAN MOM FEES AWARD AMOUNT USED</t>
  </si>
  <si>
    <t>2 free 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</si>
</sst>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[$-F800]dddd\,\ mmmm\ dd\,\ yyyy"/>
    <numFmt numFmtId="166" formatCode="[&lt;=9999999]###\-####;\(###\)\ ###\-####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Arial Black"/>
      <family val="2"/>
    </font>
    <font>
      <b/>
      <sz val="18"/>
      <color theme="9" tint="-0.499984740745262"/>
      <name val="Arial Black"/>
      <family val="2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name val="Calibri"/>
      <family val="2"/>
      <scheme val="minor"/>
    </font>
    <font>
      <sz val="16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24"/>
      </patternFill>
    </fill>
    <fill>
      <patternFill patternType="solid">
        <fgColor theme="2" tint="-9.9978637043366805E-2"/>
        <bgColor indexed="2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7" tint="0.79998168889431442"/>
        <bgColor indexed="2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2" borderId="0" applyNumberFormat="0" applyBorder="0" applyAlignment="0" applyProtection="0"/>
    <xf numFmtId="14" fontId="11" fillId="0" borderId="0" applyFont="0" applyFill="0" applyBorder="0">
      <alignment horizontal="right"/>
    </xf>
    <xf numFmtId="166" fontId="11" fillId="0" borderId="0" applyFont="0" applyFill="0" applyBorder="0">
      <alignment horizontal="left"/>
    </xf>
  </cellStyleXfs>
  <cellXfs count="106">
    <xf numFmtId="0" fontId="0" fillId="0" borderId="0" xfId="0"/>
    <xf numFmtId="0" fontId="9" fillId="5" borderId="4" xfId="4" applyNumberFormat="1" applyFont="1" applyFill="1" applyBorder="1" applyAlignment="1" applyProtection="1">
      <alignment horizontal="left"/>
      <protection locked="0"/>
    </xf>
    <xf numFmtId="165" fontId="9" fillId="5" borderId="5" xfId="4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wrapText="1" indent="1"/>
    </xf>
    <xf numFmtId="0" fontId="0" fillId="4" borderId="0" xfId="0" applyFill="1" applyBorder="1" applyAlignment="1">
      <alignment horizontal="left" wrapText="1" indent="1"/>
    </xf>
    <xf numFmtId="0" fontId="15" fillId="2" borderId="0" xfId="6" applyFont="1" applyBorder="1" applyAlignment="1" applyProtection="1">
      <alignment horizontal="center" vertical="center"/>
      <protection locked="0" hidden="1"/>
    </xf>
    <xf numFmtId="14" fontId="16" fillId="0" borderId="0" xfId="7" applyFont="1" applyBorder="1" applyAlignment="1">
      <alignment horizontal="center"/>
    </xf>
    <xf numFmtId="0" fontId="17" fillId="0" borderId="0" xfId="0" applyFont="1" applyBorder="1" applyAlignment="1">
      <alignment horizontal="left" wrapText="1" indent="1"/>
    </xf>
    <xf numFmtId="164" fontId="16" fillId="0" borderId="0" xfId="1" applyFont="1" applyBorder="1" applyAlignment="1">
      <alignment horizontal="right"/>
    </xf>
    <xf numFmtId="164" fontId="18" fillId="0" borderId="0" xfId="1" applyFont="1" applyBorder="1" applyAlignment="1"/>
    <xf numFmtId="0" fontId="16" fillId="0" borderId="0" xfId="0" applyFont="1" applyBorder="1" applyAlignment="1">
      <alignment horizontal="left" wrapText="1" indent="1"/>
    </xf>
    <xf numFmtId="164" fontId="19" fillId="0" borderId="0" xfId="1" applyFont="1" applyAlignment="1">
      <alignment wrapText="1"/>
    </xf>
    <xf numFmtId="14" fontId="16" fillId="0" borderId="0" xfId="7" applyFont="1" applyBorder="1" applyAlignment="1">
      <alignment horizontal="center" vertical="center"/>
    </xf>
    <xf numFmtId="0" fontId="16" fillId="0" borderId="0" xfId="0" applyFont="1" applyFill="1" applyBorder="1" applyAlignment="1">
      <alignment wrapText="1"/>
    </xf>
    <xf numFmtId="164" fontId="16" fillId="0" borderId="0" xfId="1" applyFont="1" applyBorder="1" applyAlignment="1">
      <alignment horizontal="left" vertical="center" wrapText="1" indent="1"/>
    </xf>
    <xf numFmtId="164" fontId="19" fillId="0" borderId="0" xfId="1" applyFont="1" applyAlignment="1">
      <alignment vertical="center" wrapText="1"/>
    </xf>
    <xf numFmtId="0" fontId="16" fillId="0" borderId="0" xfId="0" applyFont="1" applyFill="1" applyBorder="1"/>
    <xf numFmtId="164" fontId="16" fillId="0" borderId="0" xfId="1" applyFont="1" applyBorder="1" applyAlignment="1">
      <alignment horizontal="left" wrapText="1" indent="1"/>
    </xf>
    <xf numFmtId="0" fontId="20" fillId="0" borderId="0" xfId="0" applyFont="1" applyFill="1" applyBorder="1"/>
    <xf numFmtId="14" fontId="16" fillId="0" borderId="0" xfId="7" applyFont="1" applyAlignment="1">
      <alignment horizontal="center"/>
    </xf>
    <xf numFmtId="0" fontId="16" fillId="0" borderId="0" xfId="0" applyFont="1" applyFill="1"/>
    <xf numFmtId="164" fontId="16" fillId="0" borderId="0" xfId="1" applyFont="1" applyAlignment="1">
      <alignment horizontal="left" wrapText="1" indent="1"/>
    </xf>
    <xf numFmtId="0" fontId="16" fillId="0" borderId="0" xfId="0" applyFont="1"/>
    <xf numFmtId="14" fontId="16" fillId="0" borderId="18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20" fillId="0" borderId="0" xfId="0" applyFont="1" applyFill="1"/>
    <xf numFmtId="16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Alignment="1">
      <alignment vertical="center" wrapText="1"/>
    </xf>
    <xf numFmtId="0" fontId="20" fillId="0" borderId="0" xfId="0" applyFont="1" applyBorder="1" applyAlignment="1">
      <alignment horizontal="left" wrapText="1" inden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6" fillId="0" borderId="0" xfId="0" applyFont="1" applyBorder="1" applyAlignment="1">
      <alignment horizontal="left" indent="1"/>
    </xf>
    <xf numFmtId="14" fontId="16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0" fontId="24" fillId="0" borderId="0" xfId="0" applyFont="1" applyFill="1"/>
    <xf numFmtId="0" fontId="16" fillId="0" borderId="29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14" fontId="16" fillId="12" borderId="0" xfId="7" applyFont="1" applyFill="1" applyAlignment="1">
      <alignment horizontal="center"/>
    </xf>
    <xf numFmtId="0" fontId="14" fillId="12" borderId="0" xfId="0" applyFont="1" applyFill="1"/>
    <xf numFmtId="164" fontId="16" fillId="12" borderId="0" xfId="1" applyFont="1" applyFill="1" applyAlignment="1">
      <alignment horizontal="left" wrapText="1" indent="1"/>
    </xf>
    <xf numFmtId="164" fontId="19" fillId="12" borderId="0" xfId="1" applyFont="1" applyFill="1" applyAlignment="1">
      <alignment wrapText="1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3" borderId="21" xfId="3" applyNumberFormat="1" applyFont="1" applyFill="1" applyBorder="1" applyAlignment="1" applyProtection="1">
      <alignment horizontal="left"/>
      <protection locked="0"/>
    </xf>
    <xf numFmtId="0" fontId="9" fillId="3" borderId="6" xfId="3" applyNumberFormat="1" applyFont="1" applyFill="1" applyBorder="1" applyAlignment="1" applyProtection="1">
      <alignment horizontal="left"/>
      <protection locked="0"/>
    </xf>
    <xf numFmtId="0" fontId="9" fillId="3" borderId="22" xfId="3" applyNumberFormat="1" applyFont="1" applyFill="1" applyBorder="1" applyAlignment="1" applyProtection="1">
      <alignment horizontal="left"/>
      <protection locked="0"/>
    </xf>
    <xf numFmtId="0" fontId="22" fillId="8" borderId="21" xfId="4" applyNumberFormat="1" applyFont="1" applyFill="1" applyBorder="1" applyAlignment="1" applyProtection="1">
      <alignment horizontal="left" vertical="center" wrapText="1"/>
      <protection locked="0"/>
    </xf>
    <xf numFmtId="0" fontId="22" fillId="8" borderId="22" xfId="4" applyNumberFormat="1" applyFont="1" applyFill="1" applyBorder="1" applyAlignment="1" applyProtection="1">
      <alignment horizontal="left" vertical="center" wrapText="1"/>
      <protection locked="0"/>
    </xf>
    <xf numFmtId="0" fontId="22" fillId="8" borderId="20" xfId="4" applyNumberFormat="1" applyFont="1" applyFill="1" applyBorder="1" applyAlignment="1" applyProtection="1">
      <alignment horizontal="left" vertical="center" wrapText="1"/>
      <protection locked="0"/>
    </xf>
    <xf numFmtId="0" fontId="22" fillId="8" borderId="7" xfId="4" applyNumberFormat="1" applyFont="1" applyFill="1" applyBorder="1" applyAlignment="1" applyProtection="1">
      <alignment horizontal="left" vertical="center" wrapText="1"/>
      <protection locked="0"/>
    </xf>
    <xf numFmtId="0" fontId="22" fillId="8" borderId="14" xfId="4" applyNumberFormat="1" applyFont="1" applyFill="1" applyBorder="1" applyAlignment="1" applyProtection="1">
      <alignment horizontal="left" vertical="center" wrapText="1"/>
      <protection locked="0"/>
    </xf>
    <xf numFmtId="0" fontId="22" fillId="8" borderId="16" xfId="4" applyNumberFormat="1" applyFont="1" applyFill="1" applyBorder="1" applyAlignment="1" applyProtection="1">
      <alignment horizontal="left" vertical="center" wrapText="1"/>
      <protection locked="0"/>
    </xf>
    <xf numFmtId="0" fontId="14" fillId="8" borderId="12" xfId="5" applyFont="1" applyFill="1" applyBorder="1" applyAlignment="1" applyProtection="1">
      <alignment horizontal="center" vertical="top"/>
      <protection locked="0"/>
    </xf>
    <xf numFmtId="0" fontId="14" fillId="8" borderId="3" xfId="5" applyFont="1" applyFill="1" applyBorder="1" applyAlignment="1" applyProtection="1">
      <alignment horizontal="center" vertical="top"/>
      <protection locked="0"/>
    </xf>
    <xf numFmtId="0" fontId="14" fillId="8" borderId="13" xfId="5" applyFont="1" applyFill="1" applyBorder="1" applyAlignment="1" applyProtection="1">
      <alignment horizontal="center" vertical="top"/>
      <protection locked="0"/>
    </xf>
    <xf numFmtId="0" fontId="6" fillId="8" borderId="14" xfId="5" applyFont="1" applyFill="1" applyBorder="1" applyAlignment="1" applyProtection="1">
      <alignment horizontal="center" vertical="top"/>
      <protection locked="0"/>
    </xf>
    <xf numFmtId="0" fontId="6" fillId="8" borderId="15" xfId="5" applyFont="1" applyFill="1" applyBorder="1" applyAlignment="1" applyProtection="1">
      <alignment horizontal="center" vertical="top"/>
      <protection locked="0"/>
    </xf>
    <xf numFmtId="0" fontId="6" fillId="8" borderId="16" xfId="5" applyFont="1" applyFill="1" applyBorder="1" applyAlignment="1" applyProtection="1">
      <alignment horizontal="center" vertical="top"/>
      <protection locked="0"/>
    </xf>
    <xf numFmtId="0" fontId="10" fillId="6" borderId="4" xfId="3" applyNumberFormat="1" applyFont="1" applyFill="1" applyBorder="1" applyAlignment="1" applyProtection="1">
      <alignment horizontal="left"/>
      <protection locked="0"/>
    </xf>
    <xf numFmtId="0" fontId="10" fillId="7" borderId="5" xfId="3" applyFont="1" applyFill="1" applyBorder="1" applyAlignment="1">
      <alignment horizontal="left"/>
    </xf>
    <xf numFmtId="0" fontId="10" fillId="9" borderId="4" xfId="3" applyNumberFormat="1" applyFont="1" applyFill="1" applyBorder="1" applyAlignment="1" applyProtection="1">
      <alignment horizontal="left"/>
      <protection locked="0"/>
    </xf>
    <xf numFmtId="0" fontId="10" fillId="10" borderId="5" xfId="3" applyFont="1" applyFill="1" applyBorder="1" applyAlignment="1">
      <alignment horizontal="left"/>
    </xf>
    <xf numFmtId="166" fontId="8" fillId="8" borderId="4" xfId="8" applyFont="1" applyFill="1" applyBorder="1" applyAlignment="1">
      <alignment horizontal="left" vertical="center"/>
    </xf>
    <xf numFmtId="166" fontId="8" fillId="4" borderId="5" xfId="8" applyFont="1" applyFill="1" applyBorder="1" applyAlignment="1">
      <alignment horizontal="left" vertical="center"/>
    </xf>
    <xf numFmtId="0" fontId="12" fillId="11" borderId="4" xfId="2" applyFont="1" applyFill="1" applyBorder="1" applyAlignment="1" applyProtection="1">
      <alignment horizontal="center"/>
      <protection locked="0"/>
    </xf>
    <xf numFmtId="0" fontId="12" fillId="11" borderId="8" xfId="2" applyFont="1" applyFill="1" applyBorder="1" applyAlignment="1" applyProtection="1">
      <alignment horizontal="center"/>
      <protection locked="0"/>
    </xf>
    <xf numFmtId="0" fontId="12" fillId="11" borderId="5" xfId="2" applyFont="1" applyFill="1" applyBorder="1" applyAlignment="1" applyProtection="1">
      <alignment horizontal="center"/>
      <protection locked="0"/>
    </xf>
    <xf numFmtId="0" fontId="13" fillId="5" borderId="9" xfId="5" applyFont="1" applyFill="1" applyBorder="1" applyAlignment="1" applyProtection="1">
      <alignment horizontal="center" vertical="center"/>
      <protection locked="0"/>
    </xf>
    <xf numFmtId="0" fontId="13" fillId="5" borderId="10" xfId="5" applyFont="1" applyFill="1" applyBorder="1" applyAlignment="1" applyProtection="1">
      <alignment horizontal="center" vertical="center"/>
      <protection locked="0"/>
    </xf>
    <xf numFmtId="0" fontId="13" fillId="5" borderId="11" xfId="5" applyFont="1" applyFill="1" applyBorder="1" applyAlignment="1" applyProtection="1">
      <alignment horizontal="center" vertical="center"/>
      <protection locked="0"/>
    </xf>
    <xf numFmtId="0" fontId="23" fillId="0" borderId="2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8" xfId="0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8" fillId="0" borderId="19" xfId="0" applyFont="1" applyBorder="1" applyAlignment="1">
      <alignment horizontal="right" vertical="center"/>
    </xf>
    <xf numFmtId="0" fontId="8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</cellXfs>
  <cellStyles count="9">
    <cellStyle name="60% - Accent2" xfId="6" builtinId="36"/>
    <cellStyle name="Currency" xfId="1" builtinId="4"/>
    <cellStyle name="Date" xfId="7" xr:uid="{00000000-0005-0000-0000-000002000000}"/>
    <cellStyle name="Heading 1" xfId="3" builtinId="16"/>
    <cellStyle name="Heading 2" xfId="4" builtinId="17"/>
    <cellStyle name="Heading 3" xfId="5" builtinId="18"/>
    <cellStyle name="Normal" xfId="0" builtinId="0"/>
    <cellStyle name="Phone" xfId="8" xr:uid="{00000000-0005-0000-0000-000007000000}"/>
    <cellStyle name="Title" xfId="2" builtinId="15"/>
  </cellStyles>
  <dxfs count="8"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23" displayName="Data23" ref="B9:F200" totalsRowShown="0" headerRowDxfId="7" dataDxfId="6" tableBorderDxfId="5" headerRowCellStyle="60% - Accent2">
  <autoFilter ref="B9:F200" xr:uid="{00000000-0009-0000-0100-000002000000}"/>
  <tableColumns count="5">
    <tableColumn id="1" xr3:uid="{00000000-0010-0000-0000-000001000000}" name="DATE" dataDxfId="4" dataCellStyle="Date"/>
    <tableColumn id="2" xr3:uid="{00000000-0010-0000-0000-000002000000}" name="DESCRIPTION" dataDxfId="3" dataCellStyle="Normal"/>
    <tableColumn id="3" xr3:uid="{00000000-0010-0000-0000-000003000000}" name="CREDIT" dataDxfId="2" dataCellStyle="Currency"/>
    <tableColumn id="4" xr3:uid="{00000000-0010-0000-0000-000004000000}" name="DEBIT" dataDxfId="1" dataCellStyle="Currency"/>
    <tableColumn id="5" xr3:uid="{00000000-0010-0000-0000-000005000000}" name="ACCOUNT _x000a_BALANCE" dataDxfId="0" dataCellStyle="Currency">
      <calculatedColumnFormula>IFERROR(IF(ISERROR(IF(OR(D10,E10),((F9)+D10-E10),)),"",IF(OR(D10,E10),((F9)+D10-E10),)), "")</calculatedColumnFormula>
    </tableColumn>
  </tableColumns>
  <tableStyleInfo name="TableStyleLight14" showFirstColumn="0" showLastColumn="0" showRowStripes="1" showColumnStripes="0"/>
  <extLst>
    <ext xmlns:x14="http://schemas.microsoft.com/office/spreadsheetml/2009/9/main" uri="{504A1905-F514-4f6f-8877-14C23A59335A}">
      <x14:table altTextSummary="Enter Date, Description, Charges, and Credits in this table. Account Balanc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0"/>
  <sheetViews>
    <sheetView topLeftCell="A82" workbookViewId="0">
      <selection activeCell="C93" sqref="C93"/>
    </sheetView>
  </sheetViews>
  <sheetFormatPr defaultRowHeight="15" x14ac:dyDescent="0.25"/>
  <cols>
    <col min="1" max="1" width="3" style="3" customWidth="1"/>
    <col min="2" max="2" width="19" style="3" customWidth="1"/>
    <col min="3" max="3" width="57.140625" style="3" bestFit="1" customWidth="1"/>
    <col min="4" max="4" width="21.85546875" style="3" customWidth="1"/>
    <col min="5" max="5" width="21" style="3" customWidth="1"/>
    <col min="6" max="6" width="29.85546875" style="3" customWidth="1"/>
    <col min="7" max="7" width="3" style="3" customWidth="1"/>
    <col min="8" max="16384" width="9.140625" style="3"/>
  </cols>
  <sheetData>
    <row r="1" spans="2:8" ht="19.5" thickBot="1" x14ac:dyDescent="0.35">
      <c r="B1" s="61" t="s">
        <v>20</v>
      </c>
      <c r="C1" s="62"/>
      <c r="D1" s="63"/>
      <c r="E1" s="1" t="s">
        <v>0</v>
      </c>
      <c r="F1" s="2">
        <v>45200</v>
      </c>
    </row>
    <row r="2" spans="2:8" ht="20.25" thickBot="1" x14ac:dyDescent="0.35">
      <c r="B2" s="76" t="s">
        <v>1</v>
      </c>
      <c r="C2" s="77"/>
      <c r="D2" s="4"/>
      <c r="E2" s="64" t="s">
        <v>26</v>
      </c>
      <c r="F2" s="65"/>
    </row>
    <row r="3" spans="2:8" ht="20.25" thickBot="1" x14ac:dyDescent="0.35">
      <c r="B3" s="78" t="s">
        <v>2</v>
      </c>
      <c r="C3" s="79"/>
      <c r="D3" s="4"/>
      <c r="E3" s="66"/>
      <c r="F3" s="67"/>
    </row>
    <row r="4" spans="2:8" ht="21.75" thickBot="1" x14ac:dyDescent="0.3">
      <c r="B4" s="80" t="s">
        <v>3</v>
      </c>
      <c r="C4" s="81"/>
      <c r="D4" s="4"/>
      <c r="E4" s="68"/>
      <c r="F4" s="69"/>
    </row>
    <row r="5" spans="2:8" ht="27.75" thickBot="1" x14ac:dyDescent="0.55000000000000004">
      <c r="B5" s="82" t="s">
        <v>4</v>
      </c>
      <c r="C5" s="83"/>
      <c r="D5" s="83"/>
      <c r="E5" s="83"/>
      <c r="F5" s="84"/>
    </row>
    <row r="6" spans="2:8" ht="27.75" thickBot="1" x14ac:dyDescent="0.3">
      <c r="B6" s="85" t="s">
        <v>25</v>
      </c>
      <c r="C6" s="86"/>
      <c r="D6" s="86"/>
      <c r="E6" s="86"/>
      <c r="F6" s="87"/>
    </row>
    <row r="7" spans="2:8" ht="16.5" thickBot="1" x14ac:dyDescent="0.3">
      <c r="B7" s="70" t="s">
        <v>5</v>
      </c>
      <c r="C7" s="71"/>
      <c r="D7" s="71"/>
      <c r="E7" s="71"/>
      <c r="F7" s="72"/>
    </row>
    <row r="8" spans="2:8" ht="15.75" thickBot="1" x14ac:dyDescent="0.3">
      <c r="B8" s="73" t="s">
        <v>2</v>
      </c>
      <c r="C8" s="74"/>
      <c r="D8" s="74"/>
      <c r="E8" s="74"/>
      <c r="F8" s="75"/>
    </row>
    <row r="9" spans="2:8" ht="18.75" x14ac:dyDescent="0.25">
      <c r="B9" s="5" t="s">
        <v>6</v>
      </c>
      <c r="C9" s="5" t="s">
        <v>7</v>
      </c>
      <c r="D9" s="5" t="s">
        <v>8</v>
      </c>
      <c r="E9" s="5" t="s">
        <v>9</v>
      </c>
      <c r="F9" s="5" t="s">
        <v>10</v>
      </c>
    </row>
    <row r="10" spans="2:8" ht="21" x14ac:dyDescent="0.35">
      <c r="B10" s="6"/>
      <c r="C10" s="7" t="s">
        <v>11</v>
      </c>
      <c r="D10" s="8">
        <v>0</v>
      </c>
      <c r="E10" s="8"/>
      <c r="F10" s="9">
        <f>IFERROR(IF(ISERROR(IF(OR(D10,E10),(D10-E10),)),"",IF(OR(D10,E10),(D10-E10),)), "")</f>
        <v>0</v>
      </c>
    </row>
    <row r="11" spans="2:8" ht="21" x14ac:dyDescent="0.35">
      <c r="B11" s="6">
        <v>45205</v>
      </c>
      <c r="C11" s="34" t="s">
        <v>24</v>
      </c>
      <c r="D11" s="8">
        <v>200</v>
      </c>
      <c r="E11" s="8"/>
      <c r="F11" s="11">
        <f>IFERROR(IF(ISERROR(IF(OR(D11,E11),((F10)+D11-E11),)),"",IF(OR(D11,E11),((F10)+D11-E11),)), "")</f>
        <v>200</v>
      </c>
      <c r="H11" s="3">
        <v>2</v>
      </c>
    </row>
    <row r="12" spans="2:8" ht="21" x14ac:dyDescent="0.35">
      <c r="B12" s="6">
        <v>45208</v>
      </c>
      <c r="C12" s="43" t="s">
        <v>24</v>
      </c>
      <c r="D12" s="8">
        <v>200</v>
      </c>
      <c r="E12" s="8"/>
      <c r="F12" s="11">
        <f t="shared" ref="F12:F75" si="0">IFERROR(IF(ISERROR(IF(OR(D12,E12),((F11)+D12-E12),)),"",IF(OR(D12,E12),((F11)+D12-E12),)), "")</f>
        <v>400</v>
      </c>
      <c r="H12" s="3">
        <v>2</v>
      </c>
    </row>
    <row r="13" spans="2:8" ht="21" x14ac:dyDescent="0.35">
      <c r="B13" s="6">
        <v>45218</v>
      </c>
      <c r="C13" s="10" t="s">
        <v>31</v>
      </c>
      <c r="D13" s="8">
        <v>100</v>
      </c>
      <c r="E13" s="8"/>
      <c r="F13" s="11">
        <f t="shared" si="0"/>
        <v>500</v>
      </c>
      <c r="H13" s="3">
        <v>1</v>
      </c>
    </row>
    <row r="14" spans="2:8" ht="21" x14ac:dyDescent="0.35">
      <c r="B14" s="12">
        <v>45219</v>
      </c>
      <c r="C14" s="13" t="s">
        <v>44</v>
      </c>
      <c r="D14" s="14">
        <v>300</v>
      </c>
      <c r="E14" s="14"/>
      <c r="F14" s="15">
        <f t="shared" si="0"/>
        <v>800</v>
      </c>
      <c r="H14" s="3">
        <v>3</v>
      </c>
    </row>
    <row r="15" spans="2:8" ht="21" x14ac:dyDescent="0.35">
      <c r="B15" s="6">
        <v>45219</v>
      </c>
      <c r="C15" s="16" t="s">
        <v>43</v>
      </c>
      <c r="D15" s="17">
        <v>200</v>
      </c>
      <c r="E15" s="17"/>
      <c r="F15" s="11">
        <f t="shared" si="0"/>
        <v>1000</v>
      </c>
    </row>
    <row r="16" spans="2:8" ht="21" x14ac:dyDescent="0.35">
      <c r="B16" s="6">
        <v>45219</v>
      </c>
      <c r="C16" s="16" t="s">
        <v>45</v>
      </c>
      <c r="D16" s="17">
        <v>200</v>
      </c>
      <c r="E16" s="17"/>
      <c r="F16" s="11">
        <f t="shared" si="0"/>
        <v>1200</v>
      </c>
    </row>
    <row r="17" spans="2:8" ht="21" x14ac:dyDescent="0.35">
      <c r="B17" s="6">
        <v>45219</v>
      </c>
      <c r="C17" s="16" t="s">
        <v>46</v>
      </c>
      <c r="D17" s="17">
        <v>800</v>
      </c>
      <c r="E17" s="17"/>
      <c r="F17" s="11">
        <f t="shared" si="0"/>
        <v>2000</v>
      </c>
    </row>
    <row r="18" spans="2:8" ht="21" x14ac:dyDescent="0.35">
      <c r="B18" s="6">
        <v>45219</v>
      </c>
      <c r="C18" s="18" t="s">
        <v>47</v>
      </c>
      <c r="D18" s="17">
        <v>300</v>
      </c>
      <c r="E18" s="17"/>
      <c r="F18" s="11">
        <f t="shared" si="0"/>
        <v>2300</v>
      </c>
    </row>
    <row r="19" spans="2:8" ht="21" x14ac:dyDescent="0.35">
      <c r="B19" s="6">
        <v>45220</v>
      </c>
      <c r="C19" s="16" t="s">
        <v>54</v>
      </c>
      <c r="D19" s="17">
        <v>1400</v>
      </c>
      <c r="E19" s="17"/>
      <c r="F19" s="11">
        <f t="shared" si="0"/>
        <v>3700</v>
      </c>
    </row>
    <row r="20" spans="2:8" ht="21" x14ac:dyDescent="0.35">
      <c r="B20" s="6">
        <v>45220</v>
      </c>
      <c r="C20" s="16" t="s">
        <v>56</v>
      </c>
      <c r="D20" s="17">
        <v>1200</v>
      </c>
      <c r="E20" s="17"/>
      <c r="F20" s="11">
        <f t="shared" si="0"/>
        <v>4900</v>
      </c>
    </row>
    <row r="21" spans="2:8" ht="21" x14ac:dyDescent="0.35">
      <c r="B21" s="6">
        <v>45220</v>
      </c>
      <c r="C21" s="16" t="s">
        <v>55</v>
      </c>
      <c r="D21" s="17">
        <v>2600</v>
      </c>
      <c r="E21" s="17"/>
      <c r="F21" s="11">
        <f t="shared" si="0"/>
        <v>7500</v>
      </c>
    </row>
    <row r="22" spans="2:8" ht="21" x14ac:dyDescent="0.35">
      <c r="B22" s="6">
        <v>45220</v>
      </c>
      <c r="C22" s="16" t="s">
        <v>57</v>
      </c>
      <c r="D22" s="17">
        <v>900</v>
      </c>
      <c r="E22" s="17"/>
      <c r="F22" s="11">
        <f t="shared" si="0"/>
        <v>8400</v>
      </c>
    </row>
    <row r="23" spans="2:8" ht="21" x14ac:dyDescent="0.35">
      <c r="B23" s="6">
        <v>45220</v>
      </c>
      <c r="C23" s="16" t="s">
        <v>61</v>
      </c>
      <c r="D23" s="17">
        <v>2200</v>
      </c>
      <c r="E23" s="17"/>
      <c r="F23" s="11">
        <f t="shared" si="0"/>
        <v>10600</v>
      </c>
    </row>
    <row r="24" spans="2:8" ht="21" x14ac:dyDescent="0.35">
      <c r="B24" s="6">
        <v>45220</v>
      </c>
      <c r="C24" s="16" t="s">
        <v>31</v>
      </c>
      <c r="D24" s="17">
        <v>100</v>
      </c>
      <c r="E24" s="17"/>
      <c r="F24" s="11">
        <f t="shared" si="0"/>
        <v>10700</v>
      </c>
      <c r="H24" s="3">
        <v>1</v>
      </c>
    </row>
    <row r="25" spans="2:8" ht="21" x14ac:dyDescent="0.35">
      <c r="B25" s="6">
        <v>45220</v>
      </c>
      <c r="C25" s="16" t="s">
        <v>62</v>
      </c>
      <c r="D25" s="17">
        <v>1800</v>
      </c>
      <c r="E25" s="17"/>
      <c r="F25" s="11">
        <f t="shared" si="0"/>
        <v>12500</v>
      </c>
    </row>
    <row r="26" spans="2:8" ht="21" x14ac:dyDescent="0.35">
      <c r="B26" s="6">
        <v>45220</v>
      </c>
      <c r="C26" s="16" t="s">
        <v>72</v>
      </c>
      <c r="D26" s="17">
        <v>700</v>
      </c>
      <c r="E26" s="17"/>
      <c r="F26" s="11">
        <f t="shared" si="0"/>
        <v>13200</v>
      </c>
    </row>
    <row r="27" spans="2:8" ht="21" x14ac:dyDescent="0.35">
      <c r="B27" s="6">
        <v>45220</v>
      </c>
      <c r="C27" s="16" t="s">
        <v>73</v>
      </c>
      <c r="D27" s="17">
        <v>900</v>
      </c>
      <c r="E27" s="17"/>
      <c r="F27" s="11">
        <f t="shared" si="0"/>
        <v>14100</v>
      </c>
    </row>
    <row r="28" spans="2:8" ht="21" x14ac:dyDescent="0.35">
      <c r="B28" s="6">
        <v>45220</v>
      </c>
      <c r="C28" s="16" t="s">
        <v>74</v>
      </c>
      <c r="D28" s="17">
        <v>600</v>
      </c>
      <c r="E28" s="17"/>
      <c r="F28" s="11">
        <f t="shared" si="0"/>
        <v>14700</v>
      </c>
    </row>
    <row r="29" spans="2:8" ht="21" x14ac:dyDescent="0.35">
      <c r="B29" s="6">
        <v>45220</v>
      </c>
      <c r="C29" s="16" t="s">
        <v>75</v>
      </c>
      <c r="D29" s="17">
        <v>200</v>
      </c>
      <c r="E29" s="17"/>
      <c r="F29" s="11">
        <f t="shared" si="0"/>
        <v>14900</v>
      </c>
    </row>
    <row r="30" spans="2:8" ht="21" x14ac:dyDescent="0.35">
      <c r="B30" s="6">
        <v>45220</v>
      </c>
      <c r="C30" s="16" t="s">
        <v>76</v>
      </c>
      <c r="D30" s="17">
        <v>1000</v>
      </c>
      <c r="E30" s="17"/>
      <c r="F30" s="11">
        <f t="shared" si="0"/>
        <v>15900</v>
      </c>
    </row>
    <row r="31" spans="2:8" ht="21" x14ac:dyDescent="0.35">
      <c r="B31" s="6">
        <v>45220</v>
      </c>
      <c r="C31" s="16" t="s">
        <v>77</v>
      </c>
      <c r="D31" s="17">
        <v>400</v>
      </c>
      <c r="E31" s="17"/>
      <c r="F31" s="11">
        <f t="shared" si="0"/>
        <v>16300</v>
      </c>
    </row>
    <row r="32" spans="2:8" ht="21" x14ac:dyDescent="0.35">
      <c r="B32" s="6">
        <v>45220</v>
      </c>
      <c r="C32" s="16" t="s">
        <v>80</v>
      </c>
      <c r="D32" s="17">
        <v>600</v>
      </c>
      <c r="E32" s="17"/>
      <c r="F32" s="11">
        <f t="shared" si="0"/>
        <v>16900</v>
      </c>
    </row>
    <row r="33" spans="2:8" ht="21" x14ac:dyDescent="0.35">
      <c r="B33" s="6">
        <v>45220</v>
      </c>
      <c r="C33" s="16" t="s">
        <v>31</v>
      </c>
      <c r="D33" s="17">
        <v>100</v>
      </c>
      <c r="E33" s="17"/>
      <c r="F33" s="11">
        <f t="shared" si="0"/>
        <v>17000</v>
      </c>
      <c r="H33" s="3">
        <v>1</v>
      </c>
    </row>
    <row r="34" spans="2:8" ht="21" x14ac:dyDescent="0.35">
      <c r="B34" s="6">
        <v>45220</v>
      </c>
      <c r="C34" s="16" t="s">
        <v>81</v>
      </c>
      <c r="D34" s="17">
        <v>100</v>
      </c>
      <c r="E34" s="17"/>
      <c r="F34" s="11">
        <f t="shared" si="0"/>
        <v>17100</v>
      </c>
    </row>
    <row r="35" spans="2:8" ht="21" x14ac:dyDescent="0.35">
      <c r="B35" s="6">
        <v>45220</v>
      </c>
      <c r="C35" s="16" t="s">
        <v>82</v>
      </c>
      <c r="D35" s="17">
        <v>100</v>
      </c>
      <c r="E35" s="17"/>
      <c r="F35" s="11">
        <f t="shared" si="0"/>
        <v>17200</v>
      </c>
    </row>
    <row r="36" spans="2:8" ht="21" x14ac:dyDescent="0.35">
      <c r="B36" s="19">
        <v>45220</v>
      </c>
      <c r="C36" s="20" t="s">
        <v>31</v>
      </c>
      <c r="D36" s="21">
        <v>100</v>
      </c>
      <c r="E36" s="21"/>
      <c r="F36" s="11">
        <f t="shared" si="0"/>
        <v>17300</v>
      </c>
      <c r="H36" s="3">
        <v>1</v>
      </c>
    </row>
    <row r="37" spans="2:8" ht="21" x14ac:dyDescent="0.35">
      <c r="B37" s="19">
        <v>45224</v>
      </c>
      <c r="C37" s="20" t="s">
        <v>114</v>
      </c>
      <c r="D37" s="21">
        <v>800</v>
      </c>
      <c r="E37" s="21"/>
      <c r="F37" s="11">
        <f t="shared" si="0"/>
        <v>18100</v>
      </c>
      <c r="H37" s="3">
        <v>8</v>
      </c>
    </row>
    <row r="38" spans="2:8" ht="21" x14ac:dyDescent="0.35">
      <c r="B38" s="19">
        <v>45224</v>
      </c>
      <c r="C38" s="20" t="s">
        <v>115</v>
      </c>
      <c r="D38" s="21">
        <v>2300</v>
      </c>
      <c r="E38" s="21"/>
      <c r="F38" s="11">
        <f t="shared" si="0"/>
        <v>20400</v>
      </c>
      <c r="H38" s="45" t="s">
        <v>104</v>
      </c>
    </row>
    <row r="39" spans="2:8" ht="21" x14ac:dyDescent="0.35">
      <c r="B39" s="19">
        <v>45224</v>
      </c>
      <c r="C39" s="20" t="s">
        <v>116</v>
      </c>
      <c r="D39" s="21">
        <v>2600</v>
      </c>
      <c r="E39" s="21"/>
      <c r="F39" s="11">
        <f t="shared" si="0"/>
        <v>23000</v>
      </c>
      <c r="H39" s="45" t="s">
        <v>104</v>
      </c>
    </row>
    <row r="40" spans="2:8" ht="21" x14ac:dyDescent="0.35">
      <c r="B40" s="19">
        <v>45224</v>
      </c>
      <c r="C40" s="20" t="s">
        <v>117</v>
      </c>
      <c r="D40" s="21">
        <v>2400</v>
      </c>
      <c r="E40" s="21"/>
      <c r="F40" s="11">
        <f t="shared" si="0"/>
        <v>25400</v>
      </c>
      <c r="H40" s="45" t="s">
        <v>104</v>
      </c>
    </row>
    <row r="41" spans="2:8" ht="21" x14ac:dyDescent="0.35">
      <c r="B41" s="19">
        <v>45224</v>
      </c>
      <c r="C41" s="20" t="s">
        <v>118</v>
      </c>
      <c r="D41" s="21">
        <v>3500</v>
      </c>
      <c r="E41" s="21"/>
      <c r="F41" s="11">
        <f t="shared" si="0"/>
        <v>28900</v>
      </c>
      <c r="H41" s="45" t="s">
        <v>120</v>
      </c>
    </row>
    <row r="42" spans="2:8" ht="21" x14ac:dyDescent="0.35">
      <c r="B42" s="19">
        <v>45224</v>
      </c>
      <c r="C42" s="20" t="s">
        <v>119</v>
      </c>
      <c r="D42" s="21">
        <v>1800</v>
      </c>
      <c r="E42" s="21"/>
      <c r="F42" s="11">
        <f t="shared" si="0"/>
        <v>30700</v>
      </c>
      <c r="H42" s="45" t="s">
        <v>120</v>
      </c>
    </row>
    <row r="43" spans="2:8" ht="21" x14ac:dyDescent="0.35">
      <c r="B43" s="19">
        <v>45224</v>
      </c>
      <c r="C43" s="20" t="s">
        <v>123</v>
      </c>
      <c r="D43" s="21">
        <v>700</v>
      </c>
      <c r="E43" s="21"/>
      <c r="F43" s="11">
        <f t="shared" si="0"/>
        <v>31400</v>
      </c>
    </row>
    <row r="44" spans="2:8" ht="21" x14ac:dyDescent="0.35">
      <c r="B44" s="19">
        <v>45224</v>
      </c>
      <c r="C44" s="20" t="s">
        <v>121</v>
      </c>
      <c r="D44" s="21">
        <v>800</v>
      </c>
      <c r="E44" s="21"/>
      <c r="F44" s="11">
        <f t="shared" si="0"/>
        <v>32200</v>
      </c>
    </row>
    <row r="45" spans="2:8" ht="21" x14ac:dyDescent="0.35">
      <c r="B45" s="19">
        <v>45224</v>
      </c>
      <c r="C45" s="20" t="s">
        <v>122</v>
      </c>
      <c r="D45" s="21">
        <v>600</v>
      </c>
      <c r="E45" s="21"/>
      <c r="F45" s="11">
        <f t="shared" si="0"/>
        <v>32800</v>
      </c>
    </row>
    <row r="46" spans="2:8" ht="21" x14ac:dyDescent="0.35">
      <c r="B46" s="19">
        <v>45224</v>
      </c>
      <c r="C46" s="20" t="s">
        <v>124</v>
      </c>
      <c r="D46" s="21">
        <v>1800</v>
      </c>
      <c r="E46" s="21"/>
      <c r="F46" s="11">
        <f t="shared" si="0"/>
        <v>34600</v>
      </c>
    </row>
    <row r="47" spans="2:8" ht="21" x14ac:dyDescent="0.35">
      <c r="B47" s="19">
        <v>45224</v>
      </c>
      <c r="C47" s="20" t="s">
        <v>125</v>
      </c>
      <c r="D47" s="21">
        <v>2000</v>
      </c>
      <c r="E47" s="21"/>
      <c r="F47" s="11">
        <f t="shared" si="0"/>
        <v>36600</v>
      </c>
    </row>
    <row r="48" spans="2:8" ht="21" x14ac:dyDescent="0.35">
      <c r="B48" s="19">
        <v>45224</v>
      </c>
      <c r="C48" s="20" t="s">
        <v>126</v>
      </c>
      <c r="D48" s="21">
        <v>200</v>
      </c>
      <c r="E48" s="21"/>
      <c r="F48" s="11">
        <f t="shared" si="0"/>
        <v>36800</v>
      </c>
    </row>
    <row r="49" spans="2:6" ht="21" x14ac:dyDescent="0.35">
      <c r="B49" s="19">
        <v>45224</v>
      </c>
      <c r="C49" s="20" t="s">
        <v>127</v>
      </c>
      <c r="D49" s="21">
        <v>700</v>
      </c>
      <c r="E49" s="21"/>
      <c r="F49" s="11">
        <f t="shared" si="0"/>
        <v>37500</v>
      </c>
    </row>
    <row r="50" spans="2:6" ht="21" x14ac:dyDescent="0.35">
      <c r="B50" s="19">
        <v>45224</v>
      </c>
      <c r="C50" s="20" t="s">
        <v>128</v>
      </c>
      <c r="D50" s="21">
        <v>1900</v>
      </c>
      <c r="E50" s="21"/>
      <c r="F50" s="11">
        <f t="shared" si="0"/>
        <v>39400</v>
      </c>
    </row>
    <row r="51" spans="2:6" ht="21" x14ac:dyDescent="0.35">
      <c r="B51" s="19">
        <v>45224</v>
      </c>
      <c r="C51" s="20" t="s">
        <v>129</v>
      </c>
      <c r="D51" s="21">
        <v>1200</v>
      </c>
      <c r="E51" s="21"/>
      <c r="F51" s="11">
        <f t="shared" si="0"/>
        <v>40600</v>
      </c>
    </row>
    <row r="52" spans="2:6" ht="21" x14ac:dyDescent="0.35">
      <c r="B52" s="19">
        <v>45224</v>
      </c>
      <c r="C52" s="28" t="s">
        <v>130</v>
      </c>
      <c r="D52" s="21">
        <v>2700</v>
      </c>
      <c r="E52" s="21"/>
      <c r="F52" s="11">
        <f t="shared" si="0"/>
        <v>43300</v>
      </c>
    </row>
    <row r="53" spans="2:6" ht="21" x14ac:dyDescent="0.35">
      <c r="B53" s="19">
        <v>45224</v>
      </c>
      <c r="C53" s="20" t="s">
        <v>131</v>
      </c>
      <c r="D53" s="21">
        <v>1300</v>
      </c>
      <c r="E53" s="21"/>
      <c r="F53" s="11">
        <f t="shared" si="0"/>
        <v>44600</v>
      </c>
    </row>
    <row r="54" spans="2:6" ht="21" x14ac:dyDescent="0.35">
      <c r="B54" s="19">
        <v>45224</v>
      </c>
      <c r="C54" s="20" t="s">
        <v>139</v>
      </c>
      <c r="D54" s="21">
        <v>600</v>
      </c>
      <c r="E54" s="21"/>
      <c r="F54" s="11">
        <f t="shared" si="0"/>
        <v>45200</v>
      </c>
    </row>
    <row r="55" spans="2:6" ht="21" x14ac:dyDescent="0.35">
      <c r="B55" s="19">
        <v>45224</v>
      </c>
      <c r="C55" s="20" t="s">
        <v>140</v>
      </c>
      <c r="D55" s="21">
        <v>600</v>
      </c>
      <c r="E55" s="21"/>
      <c r="F55" s="11">
        <f t="shared" si="0"/>
        <v>45800</v>
      </c>
    </row>
    <row r="56" spans="2:6" ht="21" x14ac:dyDescent="0.35">
      <c r="B56" s="19">
        <v>45224</v>
      </c>
      <c r="C56" s="20" t="s">
        <v>141</v>
      </c>
      <c r="D56" s="21">
        <v>100</v>
      </c>
      <c r="E56" s="21"/>
      <c r="F56" s="11">
        <f t="shared" si="0"/>
        <v>45900</v>
      </c>
    </row>
    <row r="57" spans="2:6" ht="21" x14ac:dyDescent="0.35">
      <c r="B57" s="19">
        <v>45224</v>
      </c>
      <c r="C57" s="20" t="s">
        <v>142</v>
      </c>
      <c r="D57" s="21">
        <v>400</v>
      </c>
      <c r="E57" s="21"/>
      <c r="F57" s="11">
        <f t="shared" si="0"/>
        <v>46300</v>
      </c>
    </row>
    <row r="58" spans="2:6" ht="21" x14ac:dyDescent="0.35">
      <c r="B58" s="19">
        <v>45224</v>
      </c>
      <c r="C58" s="20" t="s">
        <v>143</v>
      </c>
      <c r="D58" s="21">
        <v>400</v>
      </c>
      <c r="E58" s="21"/>
      <c r="F58" s="11">
        <f t="shared" si="0"/>
        <v>46700</v>
      </c>
    </row>
    <row r="59" spans="2:6" ht="21" x14ac:dyDescent="0.35">
      <c r="B59" s="19">
        <v>45224</v>
      </c>
      <c r="C59" s="20" t="s">
        <v>144</v>
      </c>
      <c r="D59" s="21">
        <v>400</v>
      </c>
      <c r="E59" s="21"/>
      <c r="F59" s="11">
        <f t="shared" si="0"/>
        <v>47100</v>
      </c>
    </row>
    <row r="60" spans="2:6" ht="21" x14ac:dyDescent="0.35">
      <c r="B60" s="19">
        <v>45224</v>
      </c>
      <c r="C60" s="46" t="s">
        <v>145</v>
      </c>
      <c r="D60" s="21">
        <v>1500</v>
      </c>
      <c r="E60" s="21"/>
      <c r="F60" s="11">
        <f t="shared" si="0"/>
        <v>48600</v>
      </c>
    </row>
    <row r="61" spans="2:6" ht="21" x14ac:dyDescent="0.35">
      <c r="B61" s="53">
        <v>45225</v>
      </c>
      <c r="C61" s="54" t="s">
        <v>149</v>
      </c>
      <c r="D61" s="55"/>
      <c r="E61" s="55">
        <v>4200</v>
      </c>
      <c r="F61" s="56">
        <f t="shared" si="0"/>
        <v>44400</v>
      </c>
    </row>
    <row r="62" spans="2:6" ht="21" x14ac:dyDescent="0.35">
      <c r="B62" s="19">
        <v>45225</v>
      </c>
      <c r="C62" s="20" t="s">
        <v>150</v>
      </c>
      <c r="D62" s="21">
        <v>1600</v>
      </c>
      <c r="E62" s="21"/>
      <c r="F62" s="11">
        <f t="shared" si="0"/>
        <v>46000</v>
      </c>
    </row>
    <row r="63" spans="2:6" ht="21" x14ac:dyDescent="0.35">
      <c r="B63" s="19">
        <v>45225</v>
      </c>
      <c r="C63" s="20" t="s">
        <v>160</v>
      </c>
      <c r="D63" s="21">
        <v>1300</v>
      </c>
      <c r="E63" s="21"/>
      <c r="F63" s="11">
        <f t="shared" si="0"/>
        <v>47300</v>
      </c>
    </row>
    <row r="64" spans="2:6" ht="21" x14ac:dyDescent="0.35">
      <c r="B64" s="19">
        <v>45225</v>
      </c>
      <c r="C64" s="20" t="s">
        <v>153</v>
      </c>
      <c r="D64" s="21">
        <v>900</v>
      </c>
      <c r="E64" s="21"/>
      <c r="F64" s="11">
        <f t="shared" si="0"/>
        <v>48200</v>
      </c>
    </row>
    <row r="65" spans="2:8" ht="21" x14ac:dyDescent="0.35">
      <c r="B65" s="19">
        <v>45225</v>
      </c>
      <c r="C65" s="20" t="s">
        <v>155</v>
      </c>
      <c r="D65" s="21">
        <v>200</v>
      </c>
      <c r="E65" s="21"/>
      <c r="F65" s="11">
        <f t="shared" si="0"/>
        <v>48400</v>
      </c>
    </row>
    <row r="66" spans="2:8" ht="21" x14ac:dyDescent="0.35">
      <c r="B66" s="19">
        <v>45225</v>
      </c>
      <c r="C66" s="20" t="s">
        <v>157</v>
      </c>
      <c r="D66" s="21">
        <v>1000</v>
      </c>
      <c r="E66" s="21"/>
      <c r="F66" s="11">
        <f t="shared" si="0"/>
        <v>49400</v>
      </c>
    </row>
    <row r="67" spans="2:8" ht="21" x14ac:dyDescent="0.35">
      <c r="B67" s="19">
        <v>45225</v>
      </c>
      <c r="C67" s="20" t="s">
        <v>159</v>
      </c>
      <c r="D67" s="21">
        <v>1400</v>
      </c>
      <c r="E67" s="21"/>
      <c r="F67" s="11">
        <f t="shared" si="0"/>
        <v>50800</v>
      </c>
    </row>
    <row r="68" spans="2:8" ht="21" x14ac:dyDescent="0.35">
      <c r="B68" s="19">
        <v>45225</v>
      </c>
      <c r="C68" s="20" t="s">
        <v>162</v>
      </c>
      <c r="D68" s="21">
        <v>300</v>
      </c>
      <c r="E68" s="21"/>
      <c r="F68" s="11">
        <f t="shared" si="0"/>
        <v>51100</v>
      </c>
    </row>
    <row r="69" spans="2:8" ht="21" x14ac:dyDescent="0.35">
      <c r="B69" s="19">
        <v>45225</v>
      </c>
      <c r="C69" s="46" t="s">
        <v>164</v>
      </c>
      <c r="D69" s="21">
        <v>1000</v>
      </c>
      <c r="E69" s="21"/>
      <c r="F69" s="11">
        <f t="shared" si="0"/>
        <v>52100</v>
      </c>
    </row>
    <row r="70" spans="2:8" ht="21" x14ac:dyDescent="0.35">
      <c r="B70" s="19">
        <v>45226</v>
      </c>
      <c r="C70" s="20" t="s">
        <v>168</v>
      </c>
      <c r="D70" s="21"/>
      <c r="E70" s="21">
        <v>16800</v>
      </c>
      <c r="F70" s="11">
        <f t="shared" si="0"/>
        <v>35300</v>
      </c>
    </row>
    <row r="71" spans="2:8" ht="21" x14ac:dyDescent="0.35">
      <c r="B71" s="19">
        <v>45226</v>
      </c>
      <c r="C71" s="20" t="s">
        <v>171</v>
      </c>
      <c r="D71" s="21">
        <v>1400</v>
      </c>
      <c r="E71" s="21"/>
      <c r="F71" s="11">
        <f t="shared" si="0"/>
        <v>36700</v>
      </c>
    </row>
    <row r="72" spans="2:8" ht="21" x14ac:dyDescent="0.35">
      <c r="B72" s="19">
        <v>45226</v>
      </c>
      <c r="C72" s="20" t="s">
        <v>172</v>
      </c>
      <c r="D72" s="21">
        <v>1800</v>
      </c>
      <c r="E72" s="21"/>
      <c r="F72" s="11">
        <f t="shared" si="0"/>
        <v>38500</v>
      </c>
    </row>
    <row r="73" spans="2:8" ht="21" x14ac:dyDescent="0.35">
      <c r="B73" s="19">
        <v>45226</v>
      </c>
      <c r="C73" s="20" t="s">
        <v>173</v>
      </c>
      <c r="D73" s="21">
        <v>1300</v>
      </c>
      <c r="E73" s="21"/>
      <c r="F73" s="11">
        <f t="shared" si="0"/>
        <v>39800</v>
      </c>
    </row>
    <row r="74" spans="2:8" ht="21" x14ac:dyDescent="0.35">
      <c r="B74" s="19">
        <v>45226</v>
      </c>
      <c r="C74" s="20" t="s">
        <v>174</v>
      </c>
      <c r="D74" s="21">
        <v>300</v>
      </c>
      <c r="E74" s="21"/>
      <c r="F74" s="11">
        <f t="shared" si="0"/>
        <v>40100</v>
      </c>
    </row>
    <row r="75" spans="2:8" ht="21" x14ac:dyDescent="0.35">
      <c r="B75" s="19">
        <v>45226</v>
      </c>
      <c r="C75" s="20" t="s">
        <v>175</v>
      </c>
      <c r="D75" s="21">
        <v>800</v>
      </c>
      <c r="E75" s="21"/>
      <c r="F75" s="11">
        <f t="shared" si="0"/>
        <v>40900</v>
      </c>
    </row>
    <row r="76" spans="2:8" ht="21" x14ac:dyDescent="0.35">
      <c r="B76" s="19">
        <v>45226</v>
      </c>
      <c r="C76" s="20" t="s">
        <v>176</v>
      </c>
      <c r="D76" s="21">
        <v>1200</v>
      </c>
      <c r="E76" s="21"/>
      <c r="F76" s="11">
        <f t="shared" ref="F76:F139" si="1">IFERROR(IF(ISERROR(IF(OR(D76,E76),((F75)+D76-E76),)),"",IF(OR(D76,E76),((F75)+D76-E76),)), "")</f>
        <v>42100</v>
      </c>
    </row>
    <row r="77" spans="2:8" ht="21" x14ac:dyDescent="0.35">
      <c r="B77" s="19">
        <v>45226</v>
      </c>
      <c r="C77" s="46" t="s">
        <v>178</v>
      </c>
      <c r="D77" s="21">
        <v>1000</v>
      </c>
      <c r="E77" s="21"/>
      <c r="F77" s="11">
        <f t="shared" si="1"/>
        <v>43100</v>
      </c>
    </row>
    <row r="78" spans="2:8" ht="21" x14ac:dyDescent="0.35">
      <c r="B78" s="19">
        <v>45226</v>
      </c>
      <c r="C78" s="20" t="s">
        <v>179</v>
      </c>
      <c r="D78" s="21">
        <v>900</v>
      </c>
      <c r="E78" s="21"/>
      <c r="F78" s="11">
        <f t="shared" si="1"/>
        <v>44000</v>
      </c>
      <c r="H78" s="45" t="s">
        <v>180</v>
      </c>
    </row>
    <row r="79" spans="2:8" ht="21" x14ac:dyDescent="0.35">
      <c r="B79" s="19">
        <v>45227</v>
      </c>
      <c r="C79" s="20" t="s">
        <v>184</v>
      </c>
      <c r="D79" s="21">
        <v>1100</v>
      </c>
      <c r="E79" s="21"/>
      <c r="F79" s="11">
        <f t="shared" si="1"/>
        <v>45100</v>
      </c>
    </row>
    <row r="80" spans="2:8" ht="21" x14ac:dyDescent="0.35">
      <c r="B80" s="19">
        <v>45227</v>
      </c>
      <c r="C80" s="20" t="s">
        <v>185</v>
      </c>
      <c r="D80" s="21">
        <v>2400</v>
      </c>
      <c r="E80" s="21"/>
      <c r="F80" s="11">
        <f t="shared" si="1"/>
        <v>47500</v>
      </c>
    </row>
    <row r="81" spans="2:6" ht="21" x14ac:dyDescent="0.35">
      <c r="B81" s="19">
        <v>45227</v>
      </c>
      <c r="C81" s="20" t="s">
        <v>186</v>
      </c>
      <c r="D81" s="21">
        <v>1600</v>
      </c>
      <c r="E81" s="21"/>
      <c r="F81" s="11">
        <f t="shared" si="1"/>
        <v>49100</v>
      </c>
    </row>
    <row r="82" spans="2:6" ht="21" x14ac:dyDescent="0.35">
      <c r="B82" s="19">
        <v>45229</v>
      </c>
      <c r="C82" s="20" t="s">
        <v>187</v>
      </c>
      <c r="D82" s="21">
        <v>400</v>
      </c>
      <c r="E82" s="21"/>
      <c r="F82" s="11">
        <f t="shared" si="1"/>
        <v>49500</v>
      </c>
    </row>
    <row r="83" spans="2:6" ht="21" x14ac:dyDescent="0.35">
      <c r="B83" s="19">
        <v>45229</v>
      </c>
      <c r="C83" s="20" t="s">
        <v>188</v>
      </c>
      <c r="D83" s="21"/>
      <c r="E83" s="21">
        <v>7500</v>
      </c>
      <c r="F83" s="11">
        <f t="shared" si="1"/>
        <v>42000</v>
      </c>
    </row>
    <row r="84" spans="2:6" ht="21" x14ac:dyDescent="0.35">
      <c r="B84" s="19">
        <v>45229</v>
      </c>
      <c r="C84" s="20" t="s">
        <v>189</v>
      </c>
      <c r="D84" s="21"/>
      <c r="E84" s="21">
        <v>27400</v>
      </c>
      <c r="F84" s="11">
        <f t="shared" si="1"/>
        <v>14600</v>
      </c>
    </row>
    <row r="85" spans="2:6" ht="21" x14ac:dyDescent="0.35">
      <c r="B85" s="19">
        <v>45240</v>
      </c>
      <c r="C85" s="20" t="s">
        <v>191</v>
      </c>
      <c r="D85" s="21"/>
      <c r="E85" s="21">
        <v>14600</v>
      </c>
      <c r="F85" s="11">
        <f t="shared" si="1"/>
        <v>0</v>
      </c>
    </row>
    <row r="86" spans="2:6" ht="21" x14ac:dyDescent="0.35">
      <c r="B86" s="19"/>
      <c r="C86" s="20"/>
      <c r="D86" s="21"/>
      <c r="E86" s="21"/>
      <c r="F86" s="11"/>
    </row>
    <row r="87" spans="2:6" ht="21" x14ac:dyDescent="0.35">
      <c r="B87" s="19"/>
      <c r="C87" s="20"/>
      <c r="D87" s="21"/>
      <c r="E87" s="21"/>
      <c r="F87" s="11" t="str">
        <f t="shared" si="1"/>
        <v/>
      </c>
    </row>
    <row r="88" spans="2:6" ht="21" x14ac:dyDescent="0.35">
      <c r="B88" s="19"/>
      <c r="C88" s="20"/>
      <c r="D88" s="21"/>
      <c r="E88" s="21"/>
      <c r="F88" s="11" t="str">
        <f t="shared" si="1"/>
        <v/>
      </c>
    </row>
    <row r="89" spans="2:6" ht="21" x14ac:dyDescent="0.35">
      <c r="B89" s="19"/>
      <c r="C89" s="20"/>
      <c r="D89" s="21"/>
      <c r="E89" s="21"/>
      <c r="F89" s="11" t="str">
        <f t="shared" si="1"/>
        <v/>
      </c>
    </row>
    <row r="90" spans="2:6" ht="21" x14ac:dyDescent="0.35">
      <c r="B90" s="19"/>
      <c r="C90" s="20"/>
      <c r="D90" s="21"/>
      <c r="E90" s="21"/>
      <c r="F90" s="11" t="str">
        <f t="shared" si="1"/>
        <v/>
      </c>
    </row>
    <row r="91" spans="2:6" ht="21" x14ac:dyDescent="0.35">
      <c r="B91" s="19"/>
      <c r="C91" s="20"/>
      <c r="D91" s="21"/>
      <c r="E91" s="21"/>
      <c r="F91" s="11" t="str">
        <f t="shared" si="1"/>
        <v/>
      </c>
    </row>
    <row r="92" spans="2:6" ht="21" x14ac:dyDescent="0.35">
      <c r="B92" s="19"/>
      <c r="C92" s="20"/>
      <c r="D92" s="21"/>
      <c r="E92" s="21"/>
      <c r="F92" s="11" t="str">
        <f t="shared" si="1"/>
        <v/>
      </c>
    </row>
    <row r="93" spans="2:6" ht="21" x14ac:dyDescent="0.35">
      <c r="B93" s="19"/>
      <c r="C93" s="20"/>
      <c r="D93" s="21"/>
      <c r="E93" s="21"/>
      <c r="F93" s="11" t="str">
        <f t="shared" si="1"/>
        <v/>
      </c>
    </row>
    <row r="94" spans="2:6" ht="21" x14ac:dyDescent="0.35">
      <c r="B94" s="19"/>
      <c r="C94" s="20"/>
      <c r="D94" s="21"/>
      <c r="E94" s="21"/>
      <c r="F94" s="11" t="str">
        <f t="shared" si="1"/>
        <v/>
      </c>
    </row>
    <row r="95" spans="2:6" ht="21" x14ac:dyDescent="0.35">
      <c r="B95" s="19"/>
      <c r="C95" s="20"/>
      <c r="D95" s="21"/>
      <c r="E95" s="21"/>
      <c r="F95" s="11" t="str">
        <f t="shared" si="1"/>
        <v/>
      </c>
    </row>
    <row r="96" spans="2:6" ht="21" x14ac:dyDescent="0.35">
      <c r="B96" s="19"/>
      <c r="C96" s="20"/>
      <c r="D96" s="21"/>
      <c r="E96" s="21"/>
      <c r="F96" s="11" t="str">
        <f t="shared" si="1"/>
        <v/>
      </c>
    </row>
    <row r="97" spans="2:6" ht="21" x14ac:dyDescent="0.35">
      <c r="B97" s="19"/>
      <c r="C97" s="20"/>
      <c r="D97" s="21"/>
      <c r="E97" s="21"/>
      <c r="F97" s="11" t="str">
        <f t="shared" si="1"/>
        <v/>
      </c>
    </row>
    <row r="98" spans="2:6" ht="21" x14ac:dyDescent="0.35">
      <c r="B98" s="19"/>
      <c r="C98" s="20"/>
      <c r="D98" s="21"/>
      <c r="E98" s="21"/>
      <c r="F98" s="11" t="str">
        <f t="shared" si="1"/>
        <v/>
      </c>
    </row>
    <row r="99" spans="2:6" ht="21" x14ac:dyDescent="0.35">
      <c r="B99" s="19"/>
      <c r="C99" s="20"/>
      <c r="D99" s="21"/>
      <c r="E99" s="21"/>
      <c r="F99" s="11" t="str">
        <f t="shared" si="1"/>
        <v/>
      </c>
    </row>
    <row r="100" spans="2:6" ht="21" x14ac:dyDescent="0.35">
      <c r="B100" s="19"/>
      <c r="C100" s="20"/>
      <c r="D100" s="21"/>
      <c r="E100" s="21"/>
      <c r="F100" s="11" t="str">
        <f t="shared" si="1"/>
        <v/>
      </c>
    </row>
    <row r="101" spans="2:6" ht="21" x14ac:dyDescent="0.35">
      <c r="B101" s="19"/>
      <c r="C101" s="20"/>
      <c r="D101" s="21"/>
      <c r="E101" s="21"/>
      <c r="F101" s="11" t="str">
        <f t="shared" si="1"/>
        <v/>
      </c>
    </row>
    <row r="102" spans="2:6" ht="21" x14ac:dyDescent="0.35">
      <c r="B102" s="19"/>
      <c r="C102" s="20"/>
      <c r="D102" s="21"/>
      <c r="E102" s="21"/>
      <c r="F102" s="11" t="str">
        <f t="shared" si="1"/>
        <v/>
      </c>
    </row>
    <row r="103" spans="2:6" ht="21" x14ac:dyDescent="0.35">
      <c r="B103" s="19"/>
      <c r="C103" s="20"/>
      <c r="D103" s="21"/>
      <c r="E103" s="21"/>
      <c r="F103" s="11" t="str">
        <f t="shared" si="1"/>
        <v/>
      </c>
    </row>
    <row r="104" spans="2:6" ht="21" x14ac:dyDescent="0.35">
      <c r="B104" s="19"/>
      <c r="C104" s="20"/>
      <c r="D104" s="21"/>
      <c r="E104" s="21"/>
      <c r="F104" s="11" t="str">
        <f t="shared" si="1"/>
        <v/>
      </c>
    </row>
    <row r="105" spans="2:6" ht="21" x14ac:dyDescent="0.35">
      <c r="B105" s="19"/>
      <c r="C105" s="20"/>
      <c r="D105" s="21"/>
      <c r="E105" s="21"/>
      <c r="F105" s="11" t="str">
        <f t="shared" si="1"/>
        <v/>
      </c>
    </row>
    <row r="106" spans="2:6" ht="21" x14ac:dyDescent="0.35">
      <c r="B106" s="19"/>
      <c r="C106" s="20"/>
      <c r="D106" s="21"/>
      <c r="E106" s="21"/>
      <c r="F106" s="11" t="str">
        <f t="shared" si="1"/>
        <v/>
      </c>
    </row>
    <row r="107" spans="2:6" ht="21" x14ac:dyDescent="0.35">
      <c r="B107" s="19"/>
      <c r="C107" s="20"/>
      <c r="D107" s="21"/>
      <c r="E107" s="21"/>
      <c r="F107" s="11" t="str">
        <f t="shared" si="1"/>
        <v/>
      </c>
    </row>
    <row r="108" spans="2:6" ht="21" x14ac:dyDescent="0.35">
      <c r="B108" s="19"/>
      <c r="C108" s="20"/>
      <c r="D108" s="21"/>
      <c r="E108" s="21"/>
      <c r="F108" s="11" t="str">
        <f t="shared" si="1"/>
        <v/>
      </c>
    </row>
    <row r="109" spans="2:6" ht="21" x14ac:dyDescent="0.35">
      <c r="B109" s="19"/>
      <c r="C109" s="20"/>
      <c r="D109" s="21"/>
      <c r="E109" s="21"/>
      <c r="F109" s="11" t="str">
        <f t="shared" si="1"/>
        <v/>
      </c>
    </row>
    <row r="110" spans="2:6" ht="21" x14ac:dyDescent="0.35">
      <c r="B110" s="19"/>
      <c r="C110" s="20"/>
      <c r="D110" s="21"/>
      <c r="E110" s="21"/>
      <c r="F110" s="11" t="str">
        <f t="shared" si="1"/>
        <v/>
      </c>
    </row>
    <row r="111" spans="2:6" ht="21" x14ac:dyDescent="0.35">
      <c r="B111" s="19"/>
      <c r="C111" s="20"/>
      <c r="D111" s="21"/>
      <c r="E111" s="21"/>
      <c r="F111" s="11" t="str">
        <f t="shared" si="1"/>
        <v/>
      </c>
    </row>
    <row r="112" spans="2:6" ht="21" x14ac:dyDescent="0.35">
      <c r="B112" s="19"/>
      <c r="C112" s="20"/>
      <c r="D112" s="21"/>
      <c r="E112" s="21"/>
      <c r="F112" s="11" t="str">
        <f t="shared" si="1"/>
        <v/>
      </c>
    </row>
    <row r="113" spans="2:6" ht="21" x14ac:dyDescent="0.35">
      <c r="B113" s="19"/>
      <c r="C113" s="20"/>
      <c r="D113" s="21"/>
      <c r="E113" s="21"/>
      <c r="F113" s="11" t="str">
        <f t="shared" si="1"/>
        <v/>
      </c>
    </row>
    <row r="114" spans="2:6" ht="21" x14ac:dyDescent="0.35">
      <c r="B114" s="19"/>
      <c r="C114" s="20"/>
      <c r="D114" s="21"/>
      <c r="E114" s="21"/>
      <c r="F114" s="11" t="str">
        <f t="shared" si="1"/>
        <v/>
      </c>
    </row>
    <row r="115" spans="2:6" ht="21" x14ac:dyDescent="0.35">
      <c r="B115" s="19"/>
      <c r="C115" s="20"/>
      <c r="D115" s="21"/>
      <c r="E115" s="21"/>
      <c r="F115" s="11" t="str">
        <f t="shared" si="1"/>
        <v/>
      </c>
    </row>
    <row r="116" spans="2:6" ht="21" x14ac:dyDescent="0.35">
      <c r="B116" s="19"/>
      <c r="C116" s="20"/>
      <c r="D116" s="21"/>
      <c r="E116" s="21"/>
      <c r="F116" s="11" t="str">
        <f t="shared" si="1"/>
        <v/>
      </c>
    </row>
    <row r="117" spans="2:6" ht="21" x14ac:dyDescent="0.35">
      <c r="B117" s="19"/>
      <c r="C117" s="20"/>
      <c r="D117" s="21"/>
      <c r="E117" s="21"/>
      <c r="F117" s="11" t="str">
        <f t="shared" si="1"/>
        <v/>
      </c>
    </row>
    <row r="118" spans="2:6" ht="21" x14ac:dyDescent="0.35">
      <c r="B118" s="19"/>
      <c r="C118" s="20"/>
      <c r="D118" s="21"/>
      <c r="E118" s="21"/>
      <c r="F118" s="11" t="str">
        <f t="shared" si="1"/>
        <v/>
      </c>
    </row>
    <row r="119" spans="2:6" ht="21" x14ac:dyDescent="0.35">
      <c r="B119" s="19"/>
      <c r="C119" s="20"/>
      <c r="D119" s="21"/>
      <c r="E119" s="21"/>
      <c r="F119" s="11" t="str">
        <f t="shared" si="1"/>
        <v/>
      </c>
    </row>
    <row r="120" spans="2:6" ht="21" x14ac:dyDescent="0.35">
      <c r="B120" s="19"/>
      <c r="C120" s="20"/>
      <c r="D120" s="21"/>
      <c r="E120" s="21"/>
      <c r="F120" s="11" t="str">
        <f t="shared" si="1"/>
        <v/>
      </c>
    </row>
    <row r="121" spans="2:6" ht="21" x14ac:dyDescent="0.35">
      <c r="B121" s="19"/>
      <c r="C121" s="20"/>
      <c r="D121" s="21"/>
      <c r="E121" s="21"/>
      <c r="F121" s="11" t="str">
        <f t="shared" si="1"/>
        <v/>
      </c>
    </row>
    <row r="122" spans="2:6" ht="21" x14ac:dyDescent="0.35">
      <c r="B122" s="19"/>
      <c r="C122" s="20"/>
      <c r="D122" s="21"/>
      <c r="E122" s="21"/>
      <c r="F122" s="11" t="str">
        <f t="shared" si="1"/>
        <v/>
      </c>
    </row>
    <row r="123" spans="2:6" ht="21" x14ac:dyDescent="0.35">
      <c r="B123" s="19"/>
      <c r="C123" s="20"/>
      <c r="D123" s="21"/>
      <c r="E123" s="21"/>
      <c r="F123" s="11" t="str">
        <f t="shared" si="1"/>
        <v/>
      </c>
    </row>
    <row r="124" spans="2:6" ht="21" x14ac:dyDescent="0.35">
      <c r="B124" s="19"/>
      <c r="C124" s="20"/>
      <c r="D124" s="21"/>
      <c r="E124" s="21"/>
      <c r="F124" s="11" t="str">
        <f t="shared" si="1"/>
        <v/>
      </c>
    </row>
    <row r="125" spans="2:6" ht="21" x14ac:dyDescent="0.35">
      <c r="B125" s="19"/>
      <c r="C125" s="20"/>
      <c r="D125" s="21"/>
      <c r="E125" s="21"/>
      <c r="F125" s="11" t="str">
        <f t="shared" si="1"/>
        <v/>
      </c>
    </row>
    <row r="126" spans="2:6" ht="21" x14ac:dyDescent="0.35">
      <c r="B126" s="19"/>
      <c r="C126" s="20"/>
      <c r="D126" s="21"/>
      <c r="E126" s="21"/>
      <c r="F126" s="11" t="str">
        <f t="shared" si="1"/>
        <v/>
      </c>
    </row>
    <row r="127" spans="2:6" ht="21" x14ac:dyDescent="0.35">
      <c r="B127" s="19"/>
      <c r="C127" s="20"/>
      <c r="D127" s="21"/>
      <c r="E127" s="21"/>
      <c r="F127" s="11" t="str">
        <f t="shared" si="1"/>
        <v/>
      </c>
    </row>
    <row r="128" spans="2:6" ht="21" x14ac:dyDescent="0.35">
      <c r="B128" s="19"/>
      <c r="C128" s="20"/>
      <c r="D128" s="21"/>
      <c r="E128" s="21"/>
      <c r="F128" s="11" t="str">
        <f t="shared" si="1"/>
        <v/>
      </c>
    </row>
    <row r="129" spans="2:6" ht="21" x14ac:dyDescent="0.35">
      <c r="B129" s="19"/>
      <c r="C129" s="20"/>
      <c r="D129" s="21"/>
      <c r="E129" s="21"/>
      <c r="F129" s="11" t="str">
        <f t="shared" si="1"/>
        <v/>
      </c>
    </row>
    <row r="130" spans="2:6" ht="21" x14ac:dyDescent="0.35">
      <c r="B130" s="19"/>
      <c r="C130" s="20"/>
      <c r="D130" s="21"/>
      <c r="E130" s="21"/>
      <c r="F130" s="11" t="str">
        <f t="shared" si="1"/>
        <v/>
      </c>
    </row>
    <row r="131" spans="2:6" ht="21" x14ac:dyDescent="0.35">
      <c r="B131" s="19"/>
      <c r="C131" s="20"/>
      <c r="D131" s="21"/>
      <c r="E131" s="21"/>
      <c r="F131" s="11" t="str">
        <f t="shared" si="1"/>
        <v/>
      </c>
    </row>
    <row r="132" spans="2:6" ht="21" x14ac:dyDescent="0.35">
      <c r="B132" s="19"/>
      <c r="C132" s="20"/>
      <c r="D132" s="21"/>
      <c r="E132" s="21"/>
      <c r="F132" s="11" t="str">
        <f t="shared" si="1"/>
        <v/>
      </c>
    </row>
    <row r="133" spans="2:6" ht="21" x14ac:dyDescent="0.35">
      <c r="B133" s="19"/>
      <c r="C133" s="20"/>
      <c r="D133" s="21"/>
      <c r="E133" s="21"/>
      <c r="F133" s="11" t="str">
        <f t="shared" si="1"/>
        <v/>
      </c>
    </row>
    <row r="134" spans="2:6" ht="21" x14ac:dyDescent="0.35">
      <c r="B134" s="19"/>
      <c r="C134" s="20"/>
      <c r="D134" s="21"/>
      <c r="E134" s="21"/>
      <c r="F134" s="11" t="str">
        <f t="shared" si="1"/>
        <v/>
      </c>
    </row>
    <row r="135" spans="2:6" ht="21" x14ac:dyDescent="0.35">
      <c r="B135" s="19"/>
      <c r="C135" s="20"/>
      <c r="D135" s="21"/>
      <c r="E135" s="21"/>
      <c r="F135" s="11" t="str">
        <f t="shared" si="1"/>
        <v/>
      </c>
    </row>
    <row r="136" spans="2:6" ht="21" x14ac:dyDescent="0.35">
      <c r="B136" s="19"/>
      <c r="C136" s="20"/>
      <c r="D136" s="21"/>
      <c r="E136" s="21"/>
      <c r="F136" s="11" t="str">
        <f t="shared" si="1"/>
        <v/>
      </c>
    </row>
    <row r="137" spans="2:6" ht="21" x14ac:dyDescent="0.35">
      <c r="B137" s="19"/>
      <c r="C137" s="20"/>
      <c r="D137" s="21"/>
      <c r="E137" s="21"/>
      <c r="F137" s="11" t="str">
        <f t="shared" si="1"/>
        <v/>
      </c>
    </row>
    <row r="138" spans="2:6" ht="21" x14ac:dyDescent="0.35">
      <c r="B138" s="19"/>
      <c r="C138" s="20"/>
      <c r="D138" s="21"/>
      <c r="E138" s="21"/>
      <c r="F138" s="11" t="str">
        <f t="shared" si="1"/>
        <v/>
      </c>
    </row>
    <row r="139" spans="2:6" ht="21" x14ac:dyDescent="0.35">
      <c r="B139" s="19"/>
      <c r="C139" s="20"/>
      <c r="D139" s="21"/>
      <c r="E139" s="21"/>
      <c r="F139" s="11" t="str">
        <f t="shared" si="1"/>
        <v/>
      </c>
    </row>
    <row r="140" spans="2:6" ht="21" x14ac:dyDescent="0.35">
      <c r="B140" s="19"/>
      <c r="C140" s="20"/>
      <c r="D140" s="21"/>
      <c r="E140" s="21"/>
      <c r="F140" s="11" t="str">
        <f t="shared" ref="F140:F200" si="2">IFERROR(IF(ISERROR(IF(OR(D140,E140),((F139)+D140-E140),)),"",IF(OR(D140,E140),((F139)+D140-E140),)), "")</f>
        <v/>
      </c>
    </row>
    <row r="141" spans="2:6" ht="21" x14ac:dyDescent="0.35">
      <c r="B141" s="19"/>
      <c r="C141" s="20"/>
      <c r="D141" s="21"/>
      <c r="E141" s="21"/>
      <c r="F141" s="11" t="str">
        <f t="shared" si="2"/>
        <v/>
      </c>
    </row>
    <row r="142" spans="2:6" ht="21" x14ac:dyDescent="0.35">
      <c r="B142" s="19"/>
      <c r="C142" s="20"/>
      <c r="D142" s="21"/>
      <c r="E142" s="21"/>
      <c r="F142" s="11" t="str">
        <f t="shared" si="2"/>
        <v/>
      </c>
    </row>
    <row r="143" spans="2:6" ht="21" x14ac:dyDescent="0.35">
      <c r="B143" s="19"/>
      <c r="C143" s="20"/>
      <c r="D143" s="21"/>
      <c r="E143" s="21"/>
      <c r="F143" s="11" t="str">
        <f t="shared" si="2"/>
        <v/>
      </c>
    </row>
    <row r="144" spans="2:6" ht="21" x14ac:dyDescent="0.35">
      <c r="B144" s="19"/>
      <c r="C144" s="20"/>
      <c r="D144" s="21"/>
      <c r="E144" s="21"/>
      <c r="F144" s="11" t="str">
        <f t="shared" si="2"/>
        <v/>
      </c>
    </row>
    <row r="145" spans="2:6" ht="21" x14ac:dyDescent="0.35">
      <c r="B145" s="19"/>
      <c r="C145" s="20"/>
      <c r="D145" s="21"/>
      <c r="E145" s="21"/>
      <c r="F145" s="11" t="str">
        <f t="shared" si="2"/>
        <v/>
      </c>
    </row>
    <row r="146" spans="2:6" ht="21" x14ac:dyDescent="0.35">
      <c r="B146" s="19"/>
      <c r="C146" s="20"/>
      <c r="D146" s="21"/>
      <c r="E146" s="21"/>
      <c r="F146" s="11" t="str">
        <f t="shared" si="2"/>
        <v/>
      </c>
    </row>
    <row r="147" spans="2:6" ht="21" x14ac:dyDescent="0.35">
      <c r="B147" s="19"/>
      <c r="C147" s="20"/>
      <c r="D147" s="21"/>
      <c r="E147" s="21"/>
      <c r="F147" s="11" t="str">
        <f t="shared" si="2"/>
        <v/>
      </c>
    </row>
    <row r="148" spans="2:6" ht="21" x14ac:dyDescent="0.35">
      <c r="B148" s="19"/>
      <c r="C148" s="20"/>
      <c r="D148" s="21"/>
      <c r="E148" s="21"/>
      <c r="F148" s="11" t="str">
        <f t="shared" si="2"/>
        <v/>
      </c>
    </row>
    <row r="149" spans="2:6" ht="21" x14ac:dyDescent="0.35">
      <c r="B149" s="19"/>
      <c r="C149" s="20"/>
      <c r="D149" s="21"/>
      <c r="E149" s="21"/>
      <c r="F149" s="11" t="str">
        <f t="shared" si="2"/>
        <v/>
      </c>
    </row>
    <row r="150" spans="2:6" ht="21" x14ac:dyDescent="0.35">
      <c r="B150" s="19"/>
      <c r="C150" s="20"/>
      <c r="D150" s="21"/>
      <c r="E150" s="21"/>
      <c r="F150" s="11" t="str">
        <f t="shared" si="2"/>
        <v/>
      </c>
    </row>
    <row r="151" spans="2:6" ht="21" x14ac:dyDescent="0.35">
      <c r="B151" s="19"/>
      <c r="C151" s="20"/>
      <c r="D151" s="21"/>
      <c r="E151" s="21"/>
      <c r="F151" s="11" t="str">
        <f t="shared" si="2"/>
        <v/>
      </c>
    </row>
    <row r="152" spans="2:6" ht="21" x14ac:dyDescent="0.35">
      <c r="B152" s="19"/>
      <c r="C152" s="20"/>
      <c r="D152" s="21"/>
      <c r="E152" s="21"/>
      <c r="F152" s="11" t="str">
        <f t="shared" si="2"/>
        <v/>
      </c>
    </row>
    <row r="153" spans="2:6" ht="21" x14ac:dyDescent="0.35">
      <c r="B153" s="19"/>
      <c r="C153" s="20"/>
      <c r="D153" s="21"/>
      <c r="E153" s="21"/>
      <c r="F153" s="11" t="str">
        <f t="shared" si="2"/>
        <v/>
      </c>
    </row>
    <row r="154" spans="2:6" ht="21" x14ac:dyDescent="0.35">
      <c r="B154" s="19"/>
      <c r="C154" s="20"/>
      <c r="D154" s="21"/>
      <c r="E154" s="21"/>
      <c r="F154" s="11" t="str">
        <f t="shared" si="2"/>
        <v/>
      </c>
    </row>
    <row r="155" spans="2:6" ht="21" x14ac:dyDescent="0.35">
      <c r="B155" s="19"/>
      <c r="C155" s="20"/>
      <c r="D155" s="21"/>
      <c r="E155" s="21"/>
      <c r="F155" s="11" t="str">
        <f t="shared" si="2"/>
        <v/>
      </c>
    </row>
    <row r="156" spans="2:6" ht="21" x14ac:dyDescent="0.35">
      <c r="B156" s="19"/>
      <c r="C156" s="20"/>
      <c r="D156" s="21"/>
      <c r="E156" s="21"/>
      <c r="F156" s="11" t="str">
        <f t="shared" si="2"/>
        <v/>
      </c>
    </row>
    <row r="157" spans="2:6" ht="21" x14ac:dyDescent="0.35">
      <c r="B157" s="19"/>
      <c r="C157" s="20"/>
      <c r="D157" s="21"/>
      <c r="E157" s="21"/>
      <c r="F157" s="11" t="str">
        <f t="shared" si="2"/>
        <v/>
      </c>
    </row>
    <row r="158" spans="2:6" ht="21" x14ac:dyDescent="0.35">
      <c r="B158" s="19"/>
      <c r="C158" s="20"/>
      <c r="D158" s="21"/>
      <c r="E158" s="21"/>
      <c r="F158" s="11" t="str">
        <f t="shared" si="2"/>
        <v/>
      </c>
    </row>
    <row r="159" spans="2:6" ht="21" x14ac:dyDescent="0.35">
      <c r="B159" s="19"/>
      <c r="C159" s="20"/>
      <c r="D159" s="21"/>
      <c r="E159" s="21"/>
      <c r="F159" s="11" t="str">
        <f t="shared" si="2"/>
        <v/>
      </c>
    </row>
    <row r="160" spans="2:6" ht="21" x14ac:dyDescent="0.35">
      <c r="B160" s="19"/>
      <c r="C160" s="20"/>
      <c r="D160" s="21"/>
      <c r="E160" s="21"/>
      <c r="F160" s="11" t="str">
        <f t="shared" si="2"/>
        <v/>
      </c>
    </row>
    <row r="161" spans="2:6" ht="21" x14ac:dyDescent="0.35">
      <c r="B161" s="19"/>
      <c r="C161" s="20"/>
      <c r="D161" s="21"/>
      <c r="E161" s="21"/>
      <c r="F161" s="11" t="str">
        <f t="shared" si="2"/>
        <v/>
      </c>
    </row>
    <row r="162" spans="2:6" ht="21" x14ac:dyDescent="0.35">
      <c r="B162" s="19"/>
      <c r="C162" s="20"/>
      <c r="D162" s="21"/>
      <c r="E162" s="21"/>
      <c r="F162" s="11" t="str">
        <f t="shared" si="2"/>
        <v/>
      </c>
    </row>
    <row r="163" spans="2:6" ht="21" x14ac:dyDescent="0.35">
      <c r="B163" s="19"/>
      <c r="C163" s="20"/>
      <c r="D163" s="21"/>
      <c r="E163" s="21"/>
      <c r="F163" s="11" t="str">
        <f t="shared" si="2"/>
        <v/>
      </c>
    </row>
    <row r="164" spans="2:6" ht="21" x14ac:dyDescent="0.35">
      <c r="B164" s="19"/>
      <c r="C164" s="20"/>
      <c r="D164" s="21"/>
      <c r="E164" s="21"/>
      <c r="F164" s="11" t="str">
        <f t="shared" si="2"/>
        <v/>
      </c>
    </row>
    <row r="165" spans="2:6" ht="21" x14ac:dyDescent="0.35">
      <c r="B165" s="19"/>
      <c r="C165" s="20"/>
      <c r="D165" s="21"/>
      <c r="E165" s="21"/>
      <c r="F165" s="11" t="str">
        <f t="shared" si="2"/>
        <v/>
      </c>
    </row>
    <row r="166" spans="2:6" ht="21" x14ac:dyDescent="0.35">
      <c r="B166" s="19"/>
      <c r="C166" s="20"/>
      <c r="D166" s="21"/>
      <c r="E166" s="21"/>
      <c r="F166" s="11" t="str">
        <f t="shared" si="2"/>
        <v/>
      </c>
    </row>
    <row r="167" spans="2:6" ht="21" x14ac:dyDescent="0.35">
      <c r="B167" s="19"/>
      <c r="C167" s="20"/>
      <c r="D167" s="21"/>
      <c r="E167" s="21"/>
      <c r="F167" s="11" t="str">
        <f t="shared" si="2"/>
        <v/>
      </c>
    </row>
    <row r="168" spans="2:6" ht="21" x14ac:dyDescent="0.35">
      <c r="B168" s="19"/>
      <c r="C168" s="20"/>
      <c r="D168" s="21"/>
      <c r="E168" s="21"/>
      <c r="F168" s="11" t="str">
        <f t="shared" si="2"/>
        <v/>
      </c>
    </row>
    <row r="169" spans="2:6" ht="21" x14ac:dyDescent="0.35">
      <c r="B169" s="19"/>
      <c r="C169" s="20"/>
      <c r="D169" s="21"/>
      <c r="E169" s="21"/>
      <c r="F169" s="11" t="str">
        <f t="shared" si="2"/>
        <v/>
      </c>
    </row>
    <row r="170" spans="2:6" ht="21" x14ac:dyDescent="0.35">
      <c r="B170" s="19"/>
      <c r="C170" s="20"/>
      <c r="D170" s="21"/>
      <c r="E170" s="21"/>
      <c r="F170" s="11" t="str">
        <f t="shared" si="2"/>
        <v/>
      </c>
    </row>
    <row r="171" spans="2:6" ht="21" x14ac:dyDescent="0.35">
      <c r="B171" s="19"/>
      <c r="C171" s="20"/>
      <c r="D171" s="21"/>
      <c r="E171" s="21"/>
      <c r="F171" s="11" t="str">
        <f t="shared" si="2"/>
        <v/>
      </c>
    </row>
    <row r="172" spans="2:6" ht="21" x14ac:dyDescent="0.35">
      <c r="B172" s="19"/>
      <c r="C172" s="20"/>
      <c r="D172" s="21"/>
      <c r="E172" s="21"/>
      <c r="F172" s="11" t="str">
        <f t="shared" si="2"/>
        <v/>
      </c>
    </row>
    <row r="173" spans="2:6" ht="21" x14ac:dyDescent="0.35">
      <c r="B173" s="19"/>
      <c r="C173" s="20"/>
      <c r="D173" s="21"/>
      <c r="E173" s="21"/>
      <c r="F173" s="11" t="str">
        <f t="shared" si="2"/>
        <v/>
      </c>
    </row>
    <row r="174" spans="2:6" ht="21" x14ac:dyDescent="0.35">
      <c r="B174" s="19"/>
      <c r="C174" s="20"/>
      <c r="D174" s="21"/>
      <c r="E174" s="21"/>
      <c r="F174" s="11" t="str">
        <f t="shared" si="2"/>
        <v/>
      </c>
    </row>
    <row r="175" spans="2:6" ht="21" x14ac:dyDescent="0.35">
      <c r="B175" s="19"/>
      <c r="C175" s="20"/>
      <c r="D175" s="21"/>
      <c r="E175" s="21"/>
      <c r="F175" s="11" t="str">
        <f t="shared" si="2"/>
        <v/>
      </c>
    </row>
    <row r="176" spans="2:6" ht="21" x14ac:dyDescent="0.35">
      <c r="B176" s="19"/>
      <c r="C176" s="20"/>
      <c r="D176" s="21"/>
      <c r="E176" s="21"/>
      <c r="F176" s="11" t="str">
        <f t="shared" si="2"/>
        <v/>
      </c>
    </row>
    <row r="177" spans="2:6" ht="21" x14ac:dyDescent="0.35">
      <c r="B177" s="19"/>
      <c r="C177" s="20"/>
      <c r="D177" s="21"/>
      <c r="E177" s="21"/>
      <c r="F177" s="11" t="str">
        <f t="shared" si="2"/>
        <v/>
      </c>
    </row>
    <row r="178" spans="2:6" ht="21" x14ac:dyDescent="0.35">
      <c r="B178" s="19"/>
      <c r="C178" s="20"/>
      <c r="D178" s="21"/>
      <c r="E178" s="21"/>
      <c r="F178" s="11" t="str">
        <f t="shared" si="2"/>
        <v/>
      </c>
    </row>
    <row r="179" spans="2:6" ht="21" x14ac:dyDescent="0.35">
      <c r="B179" s="19"/>
      <c r="C179" s="20"/>
      <c r="D179" s="21"/>
      <c r="E179" s="21"/>
      <c r="F179" s="11" t="str">
        <f t="shared" si="2"/>
        <v/>
      </c>
    </row>
    <row r="180" spans="2:6" ht="21" x14ac:dyDescent="0.35">
      <c r="B180" s="19"/>
      <c r="C180" s="20"/>
      <c r="D180" s="21"/>
      <c r="E180" s="21"/>
      <c r="F180" s="11" t="str">
        <f t="shared" si="2"/>
        <v/>
      </c>
    </row>
    <row r="181" spans="2:6" ht="21" x14ac:dyDescent="0.35">
      <c r="B181" s="19"/>
      <c r="C181" s="20"/>
      <c r="D181" s="21"/>
      <c r="E181" s="21"/>
      <c r="F181" s="11" t="str">
        <f t="shared" si="2"/>
        <v/>
      </c>
    </row>
    <row r="182" spans="2:6" ht="21" x14ac:dyDescent="0.35">
      <c r="B182" s="19"/>
      <c r="C182" s="20"/>
      <c r="D182" s="21"/>
      <c r="E182" s="21"/>
      <c r="F182" s="11" t="str">
        <f t="shared" si="2"/>
        <v/>
      </c>
    </row>
    <row r="183" spans="2:6" ht="21" x14ac:dyDescent="0.35">
      <c r="B183" s="19"/>
      <c r="C183" s="20"/>
      <c r="D183" s="21"/>
      <c r="E183" s="21"/>
      <c r="F183" s="11" t="str">
        <f t="shared" si="2"/>
        <v/>
      </c>
    </row>
    <row r="184" spans="2:6" ht="21" x14ac:dyDescent="0.35">
      <c r="B184" s="19"/>
      <c r="C184" s="20"/>
      <c r="D184" s="21"/>
      <c r="E184" s="21"/>
      <c r="F184" s="11" t="str">
        <f t="shared" si="2"/>
        <v/>
      </c>
    </row>
    <row r="185" spans="2:6" ht="21" x14ac:dyDescent="0.35">
      <c r="B185" s="19"/>
      <c r="C185" s="20"/>
      <c r="D185" s="21"/>
      <c r="E185" s="21"/>
      <c r="F185" s="11" t="str">
        <f t="shared" si="2"/>
        <v/>
      </c>
    </row>
    <row r="186" spans="2:6" ht="21" x14ac:dyDescent="0.35">
      <c r="B186" s="19"/>
      <c r="C186" s="20"/>
      <c r="D186" s="21"/>
      <c r="E186" s="21"/>
      <c r="F186" s="11" t="str">
        <f t="shared" si="2"/>
        <v/>
      </c>
    </row>
    <row r="187" spans="2:6" ht="21" x14ac:dyDescent="0.35">
      <c r="B187" s="19"/>
      <c r="C187" s="20"/>
      <c r="D187" s="21"/>
      <c r="E187" s="21"/>
      <c r="F187" s="11" t="str">
        <f t="shared" si="2"/>
        <v/>
      </c>
    </row>
    <row r="188" spans="2:6" ht="21" x14ac:dyDescent="0.35">
      <c r="B188" s="19"/>
      <c r="C188" s="20"/>
      <c r="D188" s="21"/>
      <c r="E188" s="21"/>
      <c r="F188" s="11" t="str">
        <f t="shared" si="2"/>
        <v/>
      </c>
    </row>
    <row r="189" spans="2:6" ht="21" x14ac:dyDescent="0.35">
      <c r="B189" s="19"/>
      <c r="C189" s="20"/>
      <c r="D189" s="21"/>
      <c r="E189" s="21"/>
      <c r="F189" s="11" t="str">
        <f t="shared" si="2"/>
        <v/>
      </c>
    </row>
    <row r="190" spans="2:6" ht="21" x14ac:dyDescent="0.35">
      <c r="B190" s="19"/>
      <c r="C190" s="20"/>
      <c r="D190" s="21"/>
      <c r="E190" s="21"/>
      <c r="F190" s="11" t="str">
        <f t="shared" si="2"/>
        <v/>
      </c>
    </row>
    <row r="191" spans="2:6" ht="21" x14ac:dyDescent="0.35">
      <c r="B191" s="19"/>
      <c r="C191" s="20"/>
      <c r="D191" s="21"/>
      <c r="E191" s="21"/>
      <c r="F191" s="11" t="str">
        <f t="shared" si="2"/>
        <v/>
      </c>
    </row>
    <row r="192" spans="2:6" ht="21" x14ac:dyDescent="0.35">
      <c r="B192" s="19"/>
      <c r="C192" s="20"/>
      <c r="D192" s="21"/>
      <c r="E192" s="21"/>
      <c r="F192" s="11" t="str">
        <f t="shared" si="2"/>
        <v/>
      </c>
    </row>
    <row r="193" spans="2:6" ht="21" x14ac:dyDescent="0.35">
      <c r="B193" s="19"/>
      <c r="C193" s="20"/>
      <c r="D193" s="21"/>
      <c r="E193" s="21"/>
      <c r="F193" s="11" t="str">
        <f t="shared" si="2"/>
        <v/>
      </c>
    </row>
    <row r="194" spans="2:6" ht="21" x14ac:dyDescent="0.35">
      <c r="B194" s="19"/>
      <c r="C194" s="20"/>
      <c r="D194" s="21"/>
      <c r="E194" s="21"/>
      <c r="F194" s="11" t="str">
        <f t="shared" si="2"/>
        <v/>
      </c>
    </row>
    <row r="195" spans="2:6" ht="21" x14ac:dyDescent="0.35">
      <c r="B195" s="19"/>
      <c r="C195" s="20"/>
      <c r="D195" s="21"/>
      <c r="E195" s="21"/>
      <c r="F195" s="11" t="str">
        <f t="shared" si="2"/>
        <v/>
      </c>
    </row>
    <row r="196" spans="2:6" ht="21" x14ac:dyDescent="0.35">
      <c r="B196" s="19"/>
      <c r="C196" s="20"/>
      <c r="D196" s="21"/>
      <c r="E196" s="21"/>
      <c r="F196" s="11" t="str">
        <f t="shared" si="2"/>
        <v/>
      </c>
    </row>
    <row r="197" spans="2:6" ht="21" x14ac:dyDescent="0.35">
      <c r="B197" s="19"/>
      <c r="C197" s="20"/>
      <c r="D197" s="21"/>
      <c r="E197" s="21"/>
      <c r="F197" s="11" t="str">
        <f t="shared" si="2"/>
        <v/>
      </c>
    </row>
    <row r="198" spans="2:6" ht="21" x14ac:dyDescent="0.35">
      <c r="B198" s="19"/>
      <c r="C198" s="20"/>
      <c r="D198" s="21"/>
      <c r="E198" s="21"/>
      <c r="F198" s="11" t="str">
        <f t="shared" si="2"/>
        <v/>
      </c>
    </row>
    <row r="199" spans="2:6" ht="21" x14ac:dyDescent="0.35">
      <c r="B199" s="19"/>
      <c r="C199" s="20"/>
      <c r="D199" s="21"/>
      <c r="E199" s="21"/>
      <c r="F199" s="11" t="str">
        <f t="shared" si="2"/>
        <v/>
      </c>
    </row>
    <row r="200" spans="2:6" ht="21" x14ac:dyDescent="0.35">
      <c r="B200" s="19"/>
      <c r="C200" s="20"/>
      <c r="D200" s="21"/>
      <c r="E200" s="21"/>
      <c r="F200" s="11" t="str">
        <f t="shared" si="2"/>
        <v/>
      </c>
    </row>
  </sheetData>
  <mergeCells count="9">
    <mergeCell ref="B1:D1"/>
    <mergeCell ref="E2:F4"/>
    <mergeCell ref="B7:F7"/>
    <mergeCell ref="B8:F8"/>
    <mergeCell ref="B2:C2"/>
    <mergeCell ref="B3:C3"/>
    <mergeCell ref="B4:C4"/>
    <mergeCell ref="B5:F5"/>
    <mergeCell ref="B6:F6"/>
  </mergeCells>
  <conditionalFormatting sqref="F10">
    <cfRule type="cellIs" priority="1" stopIfTrue="1" operator="equal">
      <formula>"#VALUE"</formula>
    </cfRule>
  </conditionalFormatting>
  <dataValidations count="17">
    <dataValidation allowBlank="1" showInputMessage="1" showErrorMessage="1" prompt="Create Statement of Account in this worksheet. Enter Statement &amp; Due Date in cells F1 &amp; F2, and company details in cells at right. Account Balance is automatically calculated" sqref="A1" xr:uid="{00000000-0002-0000-0000-000000000000}"/>
    <dataValidation allowBlank="1" showInputMessage="1" showErrorMessage="1" prompt="Account Balance is automatically calculated in this column under this heading" sqref="F9" xr:uid="{00000000-0002-0000-0000-000001000000}"/>
    <dataValidation allowBlank="1" showInputMessage="1" showErrorMessage="1" prompt="Enter Credits in this column under this heading" sqref="E9" xr:uid="{00000000-0002-0000-0000-000002000000}"/>
    <dataValidation allowBlank="1" showInputMessage="1" showErrorMessage="1" prompt="Enter Charges in this column under this heading" sqref="D9" xr:uid="{00000000-0002-0000-0000-000003000000}"/>
    <dataValidation allowBlank="1" showInputMessage="1" showErrorMessage="1" prompt="Enter Description in this column under this heading" sqref="C9" xr:uid="{00000000-0002-0000-0000-000004000000}"/>
    <dataValidation allowBlank="1" showInputMessage="1" showErrorMessage="1" prompt="Enter Date in this column under this heading. Use heading filters to find specific entries" sqref="B9" xr:uid="{00000000-0002-0000-0000-000005000000}"/>
    <dataValidation allowBlank="1" showInputMessage="1" showErrorMessage="1" prompt="Enter customer City, State, and Zip Code in this cell, and bill details in table below" sqref="B8:F8" xr:uid="{00000000-0002-0000-0000-000006000000}"/>
    <dataValidation allowBlank="1" showInputMessage="1" showErrorMessage="1" prompt="Enter customer Address in this cell" sqref="B7:F7" xr:uid="{00000000-0002-0000-0000-000007000000}"/>
    <dataValidation allowBlank="1" showInputMessage="1" showErrorMessage="1" prompt="Enter Customer Name in this cell" sqref="B6:F6" xr:uid="{00000000-0002-0000-0000-000008000000}"/>
    <dataValidation allowBlank="1" showInputMessage="1" showErrorMessage="1" prompt="Title of this worksheet is in this cell" sqref="B5:F5" xr:uid="{00000000-0002-0000-0000-000009000000}"/>
    <dataValidation allowBlank="1" showInputMessage="1" showErrorMessage="1" prompt="Enter Phone number in this cell" sqref="B4:C4" xr:uid="{00000000-0002-0000-0000-00000A000000}"/>
    <dataValidation allowBlank="1" showInputMessage="1" showErrorMessage="1" prompt="Enter City, State, and Zip Code in this cell" sqref="B3:C3" xr:uid="{00000000-0002-0000-0000-00000B000000}"/>
    <dataValidation allowBlank="1" showInputMessage="1" showErrorMessage="1" prompt="Enter Company Address in this cell" sqref="B2:C2" xr:uid="{00000000-0002-0000-0000-00000C000000}"/>
    <dataValidation allowBlank="1" showInputMessage="1" showErrorMessage="1" prompt="Enter Company Name in this cell" sqref="B1" xr:uid="{00000000-0002-0000-0000-00000D000000}"/>
    <dataValidation allowBlank="1" showInputMessage="1" showErrorMessage="1" prompt="Enter Statement Date in cell at right" sqref="E1" xr:uid="{00000000-0002-0000-0000-00000E000000}"/>
    <dataValidation allowBlank="1" showInputMessage="1" showErrorMessage="1" prompt="Enter Statement Date in this cell" sqref="F1" xr:uid="{00000000-0002-0000-0000-00000F000000}"/>
    <dataValidation allowBlank="1" showInputMessage="1" showErrorMessage="1" prompt="Enter Date Due in cell at right" sqref="E2" xr:uid="{00000000-0002-0000-0000-000010000000}"/>
  </dataValidations>
  <pageMargins left="0.7" right="0.7" top="0.75" bottom="0.75" header="0.3" footer="0.3"/>
  <pageSetup paperSize="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3"/>
  <sheetViews>
    <sheetView tabSelected="1" topLeftCell="B82" workbookViewId="0">
      <selection activeCell="J94" sqref="J94"/>
    </sheetView>
  </sheetViews>
  <sheetFormatPr defaultRowHeight="18.95" customHeight="1" x14ac:dyDescent="0.35"/>
  <cols>
    <col min="1" max="1" width="15.7109375" style="22" bestFit="1" customWidth="1"/>
    <col min="2" max="2" width="5.42578125" style="22" customWidth="1"/>
    <col min="3" max="3" width="9.140625" style="22"/>
    <col min="4" max="4" width="11" style="22" bestFit="1" customWidth="1"/>
    <col min="5" max="5" width="27.42578125" style="22" customWidth="1"/>
    <col min="6" max="6" width="13.85546875" style="22" customWidth="1"/>
    <col min="7" max="7" width="29.5703125" style="22" customWidth="1"/>
    <col min="8" max="8" width="18.5703125" style="26" customWidth="1"/>
    <col min="9" max="9" width="23.42578125" style="26" bestFit="1" customWidth="1"/>
    <col min="10" max="10" width="45.28515625" style="22" customWidth="1"/>
    <col min="11" max="16384" width="9.140625" style="22"/>
  </cols>
  <sheetData>
    <row r="1" spans="1:10" ht="18.95" customHeight="1" x14ac:dyDescent="0.35">
      <c r="A1" s="88" t="s">
        <v>27</v>
      </c>
      <c r="B1" s="89"/>
      <c r="C1" s="89"/>
      <c r="D1" s="89"/>
      <c r="E1" s="89"/>
      <c r="F1" s="89"/>
      <c r="G1" s="89"/>
      <c r="H1" s="89"/>
      <c r="I1" s="90"/>
    </row>
    <row r="2" spans="1:10" ht="41.25" customHeight="1" thickBot="1" x14ac:dyDescent="0.4">
      <c r="A2" s="91"/>
      <c r="B2" s="92"/>
      <c r="C2" s="92"/>
      <c r="D2" s="92"/>
      <c r="E2" s="92"/>
      <c r="F2" s="92"/>
      <c r="G2" s="92"/>
      <c r="H2" s="92"/>
      <c r="I2" s="93"/>
    </row>
    <row r="3" spans="1:10" ht="46.5" customHeight="1" x14ac:dyDescent="0.35">
      <c r="A3" s="35" t="s">
        <v>16</v>
      </c>
      <c r="B3" s="36" t="s">
        <v>12</v>
      </c>
      <c r="C3" s="37" t="s">
        <v>13</v>
      </c>
      <c r="D3" s="37" t="s">
        <v>14</v>
      </c>
      <c r="E3" s="36" t="s">
        <v>17</v>
      </c>
      <c r="F3" s="36" t="s">
        <v>15</v>
      </c>
      <c r="G3" s="36" t="s">
        <v>21</v>
      </c>
      <c r="H3" s="38" t="s">
        <v>22</v>
      </c>
      <c r="I3" s="39" t="s">
        <v>18</v>
      </c>
    </row>
    <row r="4" spans="1:10" ht="18.95" customHeight="1" x14ac:dyDescent="0.35">
      <c r="A4" s="23">
        <v>45205</v>
      </c>
      <c r="B4" s="24">
        <v>1</v>
      </c>
      <c r="C4" s="24" t="s">
        <v>19</v>
      </c>
      <c r="D4" s="24" t="s">
        <v>19</v>
      </c>
      <c r="E4" s="24" t="s">
        <v>23</v>
      </c>
      <c r="F4" s="24">
        <v>67</v>
      </c>
      <c r="G4" s="24">
        <f>F4*100</f>
        <v>6700</v>
      </c>
      <c r="H4" s="30">
        <v>0</v>
      </c>
      <c r="I4" s="25">
        <f>G4-H4</f>
        <v>6700</v>
      </c>
    </row>
    <row r="5" spans="1:10" ht="18.95" customHeight="1" x14ac:dyDescent="0.35">
      <c r="A5" s="23"/>
      <c r="B5" s="24">
        <v>2</v>
      </c>
      <c r="C5" s="24" t="s">
        <v>32</v>
      </c>
      <c r="D5" s="24" t="s">
        <v>33</v>
      </c>
      <c r="E5" s="24" t="s">
        <v>34</v>
      </c>
      <c r="F5" s="24">
        <v>2</v>
      </c>
      <c r="G5" s="24">
        <f t="shared" ref="G5:G67" si="0">F5*100</f>
        <v>200</v>
      </c>
      <c r="H5" s="30"/>
      <c r="I5" s="25">
        <f t="shared" ref="I5:I67" si="1">G5-H5</f>
        <v>200</v>
      </c>
    </row>
    <row r="6" spans="1:10" ht="18.95" customHeight="1" x14ac:dyDescent="0.35">
      <c r="A6" s="23"/>
      <c r="B6" s="24">
        <v>3</v>
      </c>
      <c r="C6" s="24" t="s">
        <v>35</v>
      </c>
      <c r="D6" s="24" t="s">
        <v>36</v>
      </c>
      <c r="E6" s="24" t="s">
        <v>37</v>
      </c>
      <c r="F6" s="24">
        <v>2</v>
      </c>
      <c r="G6" s="24">
        <f t="shared" si="0"/>
        <v>200</v>
      </c>
      <c r="H6" s="30"/>
      <c r="I6" s="25">
        <f t="shared" si="1"/>
        <v>200</v>
      </c>
    </row>
    <row r="7" spans="1:10" ht="18.95" customHeight="1" x14ac:dyDescent="0.35">
      <c r="A7" s="23"/>
      <c r="B7" s="24">
        <v>4</v>
      </c>
      <c r="C7" s="24" t="s">
        <v>38</v>
      </c>
      <c r="D7" s="24" t="s">
        <v>39</v>
      </c>
      <c r="E7" s="24" t="s">
        <v>40</v>
      </c>
      <c r="F7" s="24">
        <v>8</v>
      </c>
      <c r="G7" s="24">
        <f t="shared" si="0"/>
        <v>800</v>
      </c>
      <c r="H7" s="30"/>
      <c r="I7" s="25">
        <f t="shared" si="1"/>
        <v>800</v>
      </c>
    </row>
    <row r="8" spans="1:10" ht="18.95" customHeight="1" x14ac:dyDescent="0.35">
      <c r="A8" s="23"/>
      <c r="B8" s="24">
        <v>5</v>
      </c>
      <c r="C8" s="24" t="s">
        <v>35</v>
      </c>
      <c r="D8" s="24" t="s">
        <v>41</v>
      </c>
      <c r="E8" s="24" t="s">
        <v>42</v>
      </c>
      <c r="F8" s="24">
        <v>3</v>
      </c>
      <c r="G8" s="24">
        <f t="shared" si="0"/>
        <v>300</v>
      </c>
      <c r="H8" s="30"/>
      <c r="I8" s="25">
        <f t="shared" si="1"/>
        <v>300</v>
      </c>
    </row>
    <row r="9" spans="1:10" s="27" customFormat="1" ht="21" x14ac:dyDescent="0.35">
      <c r="A9" s="23"/>
      <c r="B9" s="24">
        <v>6</v>
      </c>
      <c r="C9" s="24" t="s">
        <v>32</v>
      </c>
      <c r="D9" s="24" t="s">
        <v>36</v>
      </c>
      <c r="E9" s="24" t="s">
        <v>48</v>
      </c>
      <c r="F9" s="24">
        <v>26</v>
      </c>
      <c r="G9" s="24">
        <f t="shared" si="0"/>
        <v>2600</v>
      </c>
      <c r="H9" s="24"/>
      <c r="I9" s="25">
        <f t="shared" si="1"/>
        <v>2600</v>
      </c>
      <c r="J9" s="33"/>
    </row>
    <row r="10" spans="1:10" ht="18.95" customHeight="1" x14ac:dyDescent="0.35">
      <c r="A10" s="23"/>
      <c r="B10" s="24">
        <v>7</v>
      </c>
      <c r="C10" s="24" t="s">
        <v>32</v>
      </c>
      <c r="D10" s="24" t="s">
        <v>49</v>
      </c>
      <c r="E10" s="24" t="s">
        <v>50</v>
      </c>
      <c r="F10" s="24">
        <v>12</v>
      </c>
      <c r="G10" s="24">
        <f t="shared" si="0"/>
        <v>1200</v>
      </c>
      <c r="H10" s="30"/>
      <c r="I10" s="25">
        <f t="shared" si="1"/>
        <v>1200</v>
      </c>
    </row>
    <row r="11" spans="1:10" ht="18.95" customHeight="1" x14ac:dyDescent="0.35">
      <c r="A11" s="23"/>
      <c r="B11" s="24">
        <v>8</v>
      </c>
      <c r="C11" s="24" t="s">
        <v>51</v>
      </c>
      <c r="D11" s="24" t="s">
        <v>52</v>
      </c>
      <c r="E11" s="24" t="s">
        <v>53</v>
      </c>
      <c r="F11" s="24">
        <v>14</v>
      </c>
      <c r="G11" s="24">
        <f t="shared" si="0"/>
        <v>1400</v>
      </c>
      <c r="H11" s="30"/>
      <c r="I11" s="25">
        <f t="shared" si="1"/>
        <v>1400</v>
      </c>
    </row>
    <row r="12" spans="1:10" ht="18.95" customHeight="1" x14ac:dyDescent="0.35">
      <c r="A12" s="23"/>
      <c r="B12" s="24">
        <v>9</v>
      </c>
      <c r="C12" s="24" t="s">
        <v>32</v>
      </c>
      <c r="D12" s="24" t="s">
        <v>58</v>
      </c>
      <c r="E12" s="24" t="s">
        <v>59</v>
      </c>
      <c r="F12" s="24">
        <v>9</v>
      </c>
      <c r="G12" s="24">
        <f t="shared" si="0"/>
        <v>900</v>
      </c>
      <c r="H12" s="30"/>
      <c r="I12" s="25">
        <f t="shared" si="1"/>
        <v>900</v>
      </c>
    </row>
    <row r="13" spans="1:10" ht="18.95" customHeight="1" x14ac:dyDescent="0.35">
      <c r="A13" s="23"/>
      <c r="B13" s="24">
        <v>10</v>
      </c>
      <c r="C13" s="24" t="s">
        <v>35</v>
      </c>
      <c r="D13" s="24" t="s">
        <v>58</v>
      </c>
      <c r="E13" s="24" t="s">
        <v>60</v>
      </c>
      <c r="F13" s="24">
        <v>22</v>
      </c>
      <c r="G13" s="24">
        <f t="shared" si="0"/>
        <v>2200</v>
      </c>
      <c r="H13" s="30"/>
      <c r="I13" s="25">
        <f t="shared" si="1"/>
        <v>2200</v>
      </c>
    </row>
    <row r="14" spans="1:10" ht="18.95" customHeight="1" x14ac:dyDescent="0.35">
      <c r="A14" s="23"/>
      <c r="B14" s="24">
        <v>11</v>
      </c>
      <c r="C14" s="24" t="s">
        <v>32</v>
      </c>
      <c r="D14" s="24" t="s">
        <v>39</v>
      </c>
      <c r="E14" s="24" t="s">
        <v>63</v>
      </c>
      <c r="F14" s="24">
        <v>18</v>
      </c>
      <c r="G14" s="24">
        <f t="shared" si="0"/>
        <v>1800</v>
      </c>
      <c r="H14" s="30"/>
      <c r="I14" s="25">
        <f t="shared" si="1"/>
        <v>1800</v>
      </c>
    </row>
    <row r="15" spans="1:10" ht="18.95" customHeight="1" x14ac:dyDescent="0.35">
      <c r="A15" s="23"/>
      <c r="B15" s="24">
        <v>12</v>
      </c>
      <c r="C15" s="24" t="s">
        <v>38</v>
      </c>
      <c r="D15" s="24" t="s">
        <v>58</v>
      </c>
      <c r="E15" s="24" t="s">
        <v>64</v>
      </c>
      <c r="F15" s="24">
        <v>7</v>
      </c>
      <c r="G15" s="24">
        <f t="shared" si="0"/>
        <v>700</v>
      </c>
      <c r="H15" s="30"/>
      <c r="I15" s="25">
        <f t="shared" si="1"/>
        <v>700</v>
      </c>
    </row>
    <row r="16" spans="1:10" ht="18.95" customHeight="1" x14ac:dyDescent="0.35">
      <c r="A16" s="23"/>
      <c r="B16" s="24">
        <v>13</v>
      </c>
      <c r="C16" s="24" t="s">
        <v>38</v>
      </c>
      <c r="D16" s="24" t="s">
        <v>52</v>
      </c>
      <c r="E16" s="24" t="s">
        <v>65</v>
      </c>
      <c r="F16" s="24">
        <v>9</v>
      </c>
      <c r="G16" s="24">
        <f t="shared" si="0"/>
        <v>900</v>
      </c>
      <c r="H16" s="30"/>
      <c r="I16" s="25">
        <f t="shared" si="1"/>
        <v>900</v>
      </c>
    </row>
    <row r="17" spans="1:10" ht="18.95" customHeight="1" x14ac:dyDescent="0.35">
      <c r="A17" s="23"/>
      <c r="B17" s="24">
        <v>14</v>
      </c>
      <c r="C17" s="24" t="s">
        <v>38</v>
      </c>
      <c r="D17" s="24" t="s">
        <v>66</v>
      </c>
      <c r="E17" s="24" t="s">
        <v>67</v>
      </c>
      <c r="F17" s="24">
        <v>6</v>
      </c>
      <c r="G17" s="24">
        <f t="shared" si="0"/>
        <v>600</v>
      </c>
      <c r="H17" s="30"/>
      <c r="I17" s="25">
        <f t="shared" si="1"/>
        <v>600</v>
      </c>
    </row>
    <row r="18" spans="1:10" ht="18.95" customHeight="1" x14ac:dyDescent="0.35">
      <c r="A18" s="23"/>
      <c r="B18" s="24">
        <v>15</v>
      </c>
      <c r="C18" s="24" t="s">
        <v>38</v>
      </c>
      <c r="D18" s="24" t="s">
        <v>68</v>
      </c>
      <c r="E18" s="24" t="s">
        <v>69</v>
      </c>
      <c r="F18" s="24">
        <v>2</v>
      </c>
      <c r="G18" s="24">
        <f t="shared" si="0"/>
        <v>200</v>
      </c>
      <c r="H18" s="30"/>
      <c r="I18" s="25">
        <f t="shared" si="1"/>
        <v>200</v>
      </c>
    </row>
    <row r="19" spans="1:10" ht="18.95" customHeight="1" x14ac:dyDescent="0.35">
      <c r="A19" s="23"/>
      <c r="B19" s="24">
        <v>16</v>
      </c>
      <c r="C19" s="24" t="s">
        <v>38</v>
      </c>
      <c r="D19" s="24" t="s">
        <v>49</v>
      </c>
      <c r="E19" s="24" t="s">
        <v>70</v>
      </c>
      <c r="F19" s="24">
        <v>10</v>
      </c>
      <c r="G19" s="24">
        <f t="shared" si="0"/>
        <v>1000</v>
      </c>
      <c r="H19" s="30"/>
      <c r="I19" s="25">
        <f t="shared" si="1"/>
        <v>1000</v>
      </c>
    </row>
    <row r="20" spans="1:10" ht="18.95" customHeight="1" x14ac:dyDescent="0.35">
      <c r="A20" s="23"/>
      <c r="B20" s="24">
        <v>17</v>
      </c>
      <c r="C20" s="24" t="s">
        <v>38</v>
      </c>
      <c r="D20" s="24" t="s">
        <v>36</v>
      </c>
      <c r="E20" s="24" t="s">
        <v>71</v>
      </c>
      <c r="F20" s="24">
        <v>4</v>
      </c>
      <c r="G20" s="24">
        <f t="shared" si="0"/>
        <v>400</v>
      </c>
      <c r="H20" s="30"/>
      <c r="I20" s="25">
        <f t="shared" si="1"/>
        <v>400</v>
      </c>
    </row>
    <row r="21" spans="1:10" ht="18.95" customHeight="1" x14ac:dyDescent="0.35">
      <c r="A21" s="23"/>
      <c r="B21" s="24">
        <v>18</v>
      </c>
      <c r="C21" s="24" t="s">
        <v>78</v>
      </c>
      <c r="D21" s="24" t="s">
        <v>52</v>
      </c>
      <c r="E21" s="24" t="s">
        <v>79</v>
      </c>
      <c r="F21" s="24">
        <v>6</v>
      </c>
      <c r="G21" s="24">
        <f t="shared" si="0"/>
        <v>600</v>
      </c>
      <c r="H21" s="30"/>
      <c r="I21" s="25">
        <f t="shared" si="1"/>
        <v>600</v>
      </c>
    </row>
    <row r="22" spans="1:10" ht="18.95" customHeight="1" x14ac:dyDescent="0.35">
      <c r="A22" s="23"/>
      <c r="B22" s="24">
        <v>19</v>
      </c>
      <c r="C22" s="24" t="s">
        <v>38</v>
      </c>
      <c r="D22" s="24" t="s">
        <v>83</v>
      </c>
      <c r="E22" s="24" t="s">
        <v>84</v>
      </c>
      <c r="F22" s="24">
        <v>1</v>
      </c>
      <c r="G22" s="24">
        <f t="shared" si="0"/>
        <v>100</v>
      </c>
      <c r="H22" s="30"/>
      <c r="I22" s="25">
        <f t="shared" si="1"/>
        <v>100</v>
      </c>
    </row>
    <row r="23" spans="1:10" ht="18.95" customHeight="1" x14ac:dyDescent="0.35">
      <c r="A23" s="23"/>
      <c r="B23" s="24">
        <v>20</v>
      </c>
      <c r="C23" s="24" t="s">
        <v>38</v>
      </c>
      <c r="D23" s="24" t="s">
        <v>85</v>
      </c>
      <c r="E23" s="24" t="s">
        <v>86</v>
      </c>
      <c r="F23" s="24">
        <v>1</v>
      </c>
      <c r="G23" s="24">
        <f t="shared" si="0"/>
        <v>100</v>
      </c>
      <c r="H23" s="30"/>
      <c r="I23" s="25">
        <f t="shared" si="1"/>
        <v>100</v>
      </c>
    </row>
    <row r="24" spans="1:10" ht="18.95" customHeight="1" x14ac:dyDescent="0.35">
      <c r="A24" s="23"/>
      <c r="B24" s="24">
        <v>21</v>
      </c>
      <c r="C24" s="24" t="s">
        <v>32</v>
      </c>
      <c r="D24" s="24" t="s">
        <v>87</v>
      </c>
      <c r="E24" s="24" t="s">
        <v>88</v>
      </c>
      <c r="F24" s="24">
        <v>13</v>
      </c>
      <c r="G24" s="24">
        <f t="shared" si="0"/>
        <v>1300</v>
      </c>
      <c r="H24" s="30"/>
      <c r="I24" s="25">
        <f t="shared" si="1"/>
        <v>1300</v>
      </c>
      <c r="J24" s="44">
        <v>45224</v>
      </c>
    </row>
    <row r="25" spans="1:10" ht="18.95" customHeight="1" x14ac:dyDescent="0.35">
      <c r="A25" s="23"/>
      <c r="B25" s="24">
        <v>22</v>
      </c>
      <c r="C25" s="24" t="s">
        <v>32</v>
      </c>
      <c r="D25" s="24" t="s">
        <v>89</v>
      </c>
      <c r="E25" s="24" t="s">
        <v>90</v>
      </c>
      <c r="F25" s="24">
        <v>27</v>
      </c>
      <c r="G25" s="24">
        <f t="shared" si="0"/>
        <v>2700</v>
      </c>
      <c r="H25" s="30"/>
      <c r="I25" s="25">
        <f t="shared" si="1"/>
        <v>2700</v>
      </c>
    </row>
    <row r="26" spans="1:10" ht="18.95" customHeight="1" x14ac:dyDescent="0.35">
      <c r="A26" s="23"/>
      <c r="B26" s="24">
        <v>23</v>
      </c>
      <c r="C26" s="24" t="s">
        <v>32</v>
      </c>
      <c r="D26" s="24" t="s">
        <v>91</v>
      </c>
      <c r="E26" s="24" t="s">
        <v>92</v>
      </c>
      <c r="F26" s="24">
        <v>19</v>
      </c>
      <c r="G26" s="24">
        <f t="shared" si="0"/>
        <v>1900</v>
      </c>
      <c r="H26" s="30"/>
      <c r="I26" s="25">
        <f t="shared" si="1"/>
        <v>1900</v>
      </c>
    </row>
    <row r="27" spans="1:10" ht="18.95" customHeight="1" x14ac:dyDescent="0.35">
      <c r="A27" s="23"/>
      <c r="B27" s="24">
        <v>24</v>
      </c>
      <c r="C27" s="24" t="s">
        <v>32</v>
      </c>
      <c r="D27" s="24" t="s">
        <v>85</v>
      </c>
      <c r="E27" s="24" t="s">
        <v>93</v>
      </c>
      <c r="F27" s="24">
        <v>12</v>
      </c>
      <c r="G27" s="24">
        <f t="shared" si="0"/>
        <v>1200</v>
      </c>
      <c r="H27" s="30"/>
      <c r="I27" s="25">
        <f t="shared" si="1"/>
        <v>1200</v>
      </c>
    </row>
    <row r="28" spans="1:10" ht="18.95" customHeight="1" x14ac:dyDescent="0.35">
      <c r="A28" s="23"/>
      <c r="B28" s="24">
        <v>25</v>
      </c>
      <c r="C28" s="24" t="s">
        <v>78</v>
      </c>
      <c r="D28" s="24" t="s">
        <v>89</v>
      </c>
      <c r="E28" s="24" t="s">
        <v>94</v>
      </c>
      <c r="F28" s="24">
        <v>6</v>
      </c>
      <c r="G28" s="24">
        <f t="shared" si="0"/>
        <v>600</v>
      </c>
      <c r="H28" s="30"/>
      <c r="I28" s="25">
        <f t="shared" si="1"/>
        <v>600</v>
      </c>
    </row>
    <row r="29" spans="1:10" ht="18.95" customHeight="1" x14ac:dyDescent="0.35">
      <c r="A29" s="23"/>
      <c r="B29" s="24">
        <v>26</v>
      </c>
      <c r="C29" s="24" t="s">
        <v>78</v>
      </c>
      <c r="D29" s="24" t="s">
        <v>96</v>
      </c>
      <c r="E29" s="24" t="s">
        <v>95</v>
      </c>
      <c r="F29" s="24">
        <v>7</v>
      </c>
      <c r="G29" s="24">
        <f t="shared" si="0"/>
        <v>700</v>
      </c>
      <c r="H29" s="30"/>
      <c r="I29" s="25">
        <f t="shared" si="1"/>
        <v>700</v>
      </c>
    </row>
    <row r="30" spans="1:10" ht="18.95" customHeight="1" x14ac:dyDescent="0.35">
      <c r="A30" s="23"/>
      <c r="B30" s="24">
        <v>27</v>
      </c>
      <c r="C30" s="24" t="s">
        <v>35</v>
      </c>
      <c r="D30" s="24" t="s">
        <v>66</v>
      </c>
      <c r="E30" s="24" t="s">
        <v>97</v>
      </c>
      <c r="F30" s="24">
        <v>7</v>
      </c>
      <c r="G30" s="24">
        <f t="shared" si="0"/>
        <v>700</v>
      </c>
      <c r="H30" s="30"/>
      <c r="I30" s="25">
        <f t="shared" si="1"/>
        <v>700</v>
      </c>
    </row>
    <row r="31" spans="1:10" ht="18.95" customHeight="1" x14ac:dyDescent="0.35">
      <c r="A31" s="23"/>
      <c r="B31" s="24">
        <v>28</v>
      </c>
      <c r="C31" s="24" t="s">
        <v>38</v>
      </c>
      <c r="D31" s="24" t="s">
        <v>96</v>
      </c>
      <c r="E31" s="24" t="s">
        <v>98</v>
      </c>
      <c r="F31" s="24">
        <v>18</v>
      </c>
      <c r="G31" s="24">
        <f t="shared" si="0"/>
        <v>1800</v>
      </c>
      <c r="H31" s="30"/>
      <c r="I31" s="25">
        <f t="shared" si="1"/>
        <v>1800</v>
      </c>
      <c r="J31" s="22" t="s">
        <v>99</v>
      </c>
    </row>
    <row r="32" spans="1:10" ht="18.95" customHeight="1" x14ac:dyDescent="0.35">
      <c r="A32" s="23"/>
      <c r="B32" s="24">
        <v>29</v>
      </c>
      <c r="C32" s="24" t="s">
        <v>38</v>
      </c>
      <c r="D32" s="24" t="s">
        <v>89</v>
      </c>
      <c r="E32" s="24" t="s">
        <v>100</v>
      </c>
      <c r="F32" s="24">
        <v>20</v>
      </c>
      <c r="G32" s="24">
        <f t="shared" si="0"/>
        <v>2000</v>
      </c>
      <c r="H32" s="30"/>
      <c r="I32" s="25">
        <f t="shared" si="1"/>
        <v>2000</v>
      </c>
    </row>
    <row r="33" spans="1:10" ht="18.95" customHeight="1" x14ac:dyDescent="0.35">
      <c r="A33" s="23"/>
      <c r="B33" s="24">
        <v>30</v>
      </c>
      <c r="C33" s="24" t="s">
        <v>78</v>
      </c>
      <c r="D33" s="24" t="s">
        <v>66</v>
      </c>
      <c r="E33" s="24" t="s">
        <v>101</v>
      </c>
      <c r="F33" s="24">
        <v>8</v>
      </c>
      <c r="G33" s="24">
        <f t="shared" si="0"/>
        <v>800</v>
      </c>
      <c r="H33" s="30"/>
      <c r="I33" s="25">
        <f t="shared" si="1"/>
        <v>800</v>
      </c>
    </row>
    <row r="34" spans="1:10" ht="18.95" customHeight="1" x14ac:dyDescent="0.35">
      <c r="A34" s="23"/>
      <c r="B34" s="24">
        <v>31</v>
      </c>
      <c r="C34" s="24" t="s">
        <v>38</v>
      </c>
      <c r="D34" s="24" t="s">
        <v>102</v>
      </c>
      <c r="E34" s="24" t="s">
        <v>103</v>
      </c>
      <c r="F34" s="24">
        <v>23</v>
      </c>
      <c r="G34" s="24">
        <f t="shared" si="0"/>
        <v>2300</v>
      </c>
      <c r="H34" s="30"/>
      <c r="I34" s="25">
        <f t="shared" si="1"/>
        <v>2300</v>
      </c>
      <c r="J34" s="22" t="s">
        <v>104</v>
      </c>
    </row>
    <row r="35" spans="1:10" ht="18.95" customHeight="1" x14ac:dyDescent="0.35">
      <c r="A35" s="23"/>
      <c r="B35" s="24">
        <v>32</v>
      </c>
      <c r="C35" s="24" t="s">
        <v>35</v>
      </c>
      <c r="D35" s="24" t="s">
        <v>105</v>
      </c>
      <c r="E35" s="24" t="s">
        <v>106</v>
      </c>
      <c r="F35" s="24">
        <v>24</v>
      </c>
      <c r="G35" s="24">
        <f t="shared" si="0"/>
        <v>2400</v>
      </c>
      <c r="H35" s="30"/>
      <c r="I35" s="25">
        <f t="shared" si="1"/>
        <v>2400</v>
      </c>
      <c r="J35" s="22" t="s">
        <v>104</v>
      </c>
    </row>
    <row r="36" spans="1:10" ht="18.95" customHeight="1" x14ac:dyDescent="0.35">
      <c r="A36" s="23"/>
      <c r="B36" s="24">
        <v>33</v>
      </c>
      <c r="C36" s="24" t="s">
        <v>107</v>
      </c>
      <c r="D36" s="24" t="s">
        <v>102</v>
      </c>
      <c r="E36" s="24" t="s">
        <v>108</v>
      </c>
      <c r="F36" s="24">
        <v>35</v>
      </c>
      <c r="G36" s="24">
        <f t="shared" si="0"/>
        <v>3500</v>
      </c>
      <c r="H36" s="30"/>
      <c r="I36" s="25">
        <f t="shared" si="1"/>
        <v>3500</v>
      </c>
      <c r="J36" s="22" t="s">
        <v>120</v>
      </c>
    </row>
    <row r="37" spans="1:10" ht="18.95" customHeight="1" x14ac:dyDescent="0.35">
      <c r="A37" s="23"/>
      <c r="B37" s="24">
        <v>34</v>
      </c>
      <c r="C37" s="24" t="s">
        <v>32</v>
      </c>
      <c r="D37" s="24" t="s">
        <v>102</v>
      </c>
      <c r="E37" s="24" t="s">
        <v>109</v>
      </c>
      <c r="F37" s="24">
        <v>18</v>
      </c>
      <c r="G37" s="24">
        <f t="shared" si="0"/>
        <v>1800</v>
      </c>
      <c r="H37" s="30"/>
      <c r="I37" s="25">
        <f t="shared" si="1"/>
        <v>1800</v>
      </c>
      <c r="J37" s="22" t="s">
        <v>120</v>
      </c>
    </row>
    <row r="38" spans="1:10" ht="18.95" customHeight="1" x14ac:dyDescent="0.35">
      <c r="A38" s="23"/>
      <c r="B38" s="24">
        <v>35</v>
      </c>
      <c r="C38" s="24" t="s">
        <v>35</v>
      </c>
      <c r="D38" s="24" t="s">
        <v>102</v>
      </c>
      <c r="E38" s="24" t="s">
        <v>110</v>
      </c>
      <c r="F38" s="24">
        <v>26</v>
      </c>
      <c r="G38" s="24">
        <f t="shared" si="0"/>
        <v>2600</v>
      </c>
      <c r="H38" s="30"/>
      <c r="I38" s="25">
        <f t="shared" si="1"/>
        <v>2600</v>
      </c>
      <c r="J38" s="22" t="s">
        <v>113</v>
      </c>
    </row>
    <row r="39" spans="1:10" ht="18.95" customHeight="1" x14ac:dyDescent="0.35">
      <c r="A39" s="23"/>
      <c r="B39" s="24">
        <v>36</v>
      </c>
      <c r="C39" s="24" t="s">
        <v>38</v>
      </c>
      <c r="D39" s="24" t="s">
        <v>105</v>
      </c>
      <c r="E39" s="24" t="s">
        <v>111</v>
      </c>
      <c r="F39" s="24">
        <v>9</v>
      </c>
      <c r="G39" s="24">
        <f t="shared" si="0"/>
        <v>900</v>
      </c>
      <c r="H39" s="30"/>
      <c r="I39" s="25">
        <f t="shared" si="1"/>
        <v>900</v>
      </c>
      <c r="J39" s="22" t="s">
        <v>181</v>
      </c>
    </row>
    <row r="40" spans="1:10" ht="18.95" customHeight="1" x14ac:dyDescent="0.35">
      <c r="A40" s="23"/>
      <c r="B40" s="24">
        <v>37</v>
      </c>
      <c r="C40" s="24" t="s">
        <v>35</v>
      </c>
      <c r="D40" s="24" t="s">
        <v>96</v>
      </c>
      <c r="E40" s="24" t="s">
        <v>112</v>
      </c>
      <c r="F40" s="24">
        <v>4</v>
      </c>
      <c r="G40" s="24">
        <f t="shared" si="0"/>
        <v>400</v>
      </c>
      <c r="H40" s="30"/>
      <c r="I40" s="25">
        <f t="shared" si="1"/>
        <v>400</v>
      </c>
      <c r="J40" s="22" t="s">
        <v>154</v>
      </c>
    </row>
    <row r="41" spans="1:10" ht="18.95" customHeight="1" x14ac:dyDescent="0.35">
      <c r="A41" s="23"/>
      <c r="B41" s="24">
        <v>38</v>
      </c>
      <c r="C41" s="24" t="s">
        <v>78</v>
      </c>
      <c r="D41" s="24" t="s">
        <v>58</v>
      </c>
      <c r="E41" s="24" t="s">
        <v>132</v>
      </c>
      <c r="F41" s="24">
        <v>6</v>
      </c>
      <c r="G41" s="24">
        <f t="shared" si="0"/>
        <v>600</v>
      </c>
      <c r="H41" s="30"/>
      <c r="I41" s="25">
        <f t="shared" si="1"/>
        <v>600</v>
      </c>
    </row>
    <row r="42" spans="1:10" ht="18.95" customHeight="1" x14ac:dyDescent="0.35">
      <c r="A42" s="23"/>
      <c r="B42" s="24">
        <v>39</v>
      </c>
      <c r="C42" s="24" t="s">
        <v>133</v>
      </c>
      <c r="D42" s="24" t="s">
        <v>39</v>
      </c>
      <c r="E42" s="24" t="s">
        <v>134</v>
      </c>
      <c r="F42" s="24">
        <v>6</v>
      </c>
      <c r="G42" s="24">
        <f t="shared" si="0"/>
        <v>600</v>
      </c>
      <c r="H42" s="30"/>
      <c r="I42" s="25">
        <f t="shared" si="1"/>
        <v>600</v>
      </c>
    </row>
    <row r="43" spans="1:10" ht="18.95" customHeight="1" x14ac:dyDescent="0.35">
      <c r="A43" s="23"/>
      <c r="B43" s="24">
        <v>40</v>
      </c>
      <c r="C43" s="24" t="s">
        <v>78</v>
      </c>
      <c r="D43" s="24" t="s">
        <v>68</v>
      </c>
      <c r="E43" s="24" t="s">
        <v>135</v>
      </c>
      <c r="F43" s="24">
        <v>1</v>
      </c>
      <c r="G43" s="24">
        <f t="shared" si="0"/>
        <v>100</v>
      </c>
      <c r="H43" s="30"/>
      <c r="I43" s="25">
        <f t="shared" si="1"/>
        <v>100</v>
      </c>
    </row>
    <row r="44" spans="1:10" ht="18.95" customHeight="1" x14ac:dyDescent="0.35">
      <c r="A44" s="23"/>
      <c r="B44" s="24">
        <v>41</v>
      </c>
      <c r="C44" s="24" t="s">
        <v>78</v>
      </c>
      <c r="D44" s="29" t="s">
        <v>87</v>
      </c>
      <c r="E44" s="24" t="s">
        <v>136</v>
      </c>
      <c r="F44" s="24">
        <v>4</v>
      </c>
      <c r="G44" s="24">
        <f t="shared" si="0"/>
        <v>400</v>
      </c>
      <c r="H44" s="30"/>
      <c r="I44" s="25">
        <f t="shared" si="1"/>
        <v>400</v>
      </c>
    </row>
    <row r="45" spans="1:10" ht="18.95" customHeight="1" x14ac:dyDescent="0.35">
      <c r="A45" s="23"/>
      <c r="B45" s="24">
        <v>42</v>
      </c>
      <c r="C45" s="24" t="s">
        <v>78</v>
      </c>
      <c r="D45" s="24" t="s">
        <v>83</v>
      </c>
      <c r="E45" s="24" t="s">
        <v>137</v>
      </c>
      <c r="F45" s="24">
        <v>4</v>
      </c>
      <c r="G45" s="24">
        <f t="shared" si="0"/>
        <v>400</v>
      </c>
      <c r="H45" s="30"/>
      <c r="I45" s="25">
        <f t="shared" si="1"/>
        <v>400</v>
      </c>
    </row>
    <row r="46" spans="1:10" ht="18.95" customHeight="1" x14ac:dyDescent="0.35">
      <c r="A46" s="23"/>
      <c r="B46" s="24">
        <v>43</v>
      </c>
      <c r="C46" s="24" t="s">
        <v>78</v>
      </c>
      <c r="D46" s="24" t="s">
        <v>49</v>
      </c>
      <c r="E46" s="24" t="s">
        <v>138</v>
      </c>
      <c r="F46" s="24">
        <v>4</v>
      </c>
      <c r="G46" s="24">
        <f t="shared" si="0"/>
        <v>400</v>
      </c>
      <c r="H46" s="30"/>
      <c r="I46" s="25">
        <f t="shared" si="1"/>
        <v>400</v>
      </c>
    </row>
    <row r="47" spans="1:10" ht="18.95" customHeight="1" x14ac:dyDescent="0.35">
      <c r="A47" s="23"/>
      <c r="B47" s="24">
        <v>44</v>
      </c>
      <c r="C47" s="24" t="s">
        <v>107</v>
      </c>
      <c r="D47" s="24" t="s">
        <v>146</v>
      </c>
      <c r="E47" s="24" t="s">
        <v>147</v>
      </c>
      <c r="F47" s="24">
        <v>15</v>
      </c>
      <c r="G47" s="24">
        <f t="shared" si="0"/>
        <v>1500</v>
      </c>
      <c r="H47" s="30"/>
      <c r="I47" s="25">
        <f t="shared" si="1"/>
        <v>1500</v>
      </c>
    </row>
    <row r="48" spans="1:10" s="32" customFormat="1" ht="18.95" customHeight="1" x14ac:dyDescent="0.35">
      <c r="A48" s="23"/>
      <c r="B48" s="24">
        <v>46</v>
      </c>
      <c r="C48" s="24" t="s">
        <v>32</v>
      </c>
      <c r="D48" s="24" t="s">
        <v>66</v>
      </c>
      <c r="E48" s="24" t="s">
        <v>148</v>
      </c>
      <c r="F48" s="24">
        <v>16</v>
      </c>
      <c r="G48" s="24">
        <f t="shared" ref="G48" si="2">F48*100</f>
        <v>1600</v>
      </c>
      <c r="H48" s="30"/>
      <c r="I48" s="25">
        <f t="shared" ref="I48" si="3">G48-H48</f>
        <v>1600</v>
      </c>
    </row>
    <row r="49" spans="1:10" s="31" customFormat="1" ht="18.95" customHeight="1" x14ac:dyDescent="0.35">
      <c r="A49" s="23"/>
      <c r="B49" s="30">
        <v>47</v>
      </c>
      <c r="C49" s="30" t="s">
        <v>35</v>
      </c>
      <c r="D49" s="30" t="s">
        <v>85</v>
      </c>
      <c r="E49" s="30" t="s">
        <v>152</v>
      </c>
      <c r="F49" s="30">
        <v>9</v>
      </c>
      <c r="G49" s="24">
        <f t="shared" si="0"/>
        <v>900</v>
      </c>
      <c r="H49" s="30"/>
      <c r="I49" s="25">
        <f t="shared" si="1"/>
        <v>900</v>
      </c>
    </row>
    <row r="50" spans="1:10" s="31" customFormat="1" ht="18.95" customHeight="1" x14ac:dyDescent="0.35">
      <c r="A50" s="23"/>
      <c r="B50" s="30">
        <v>48</v>
      </c>
      <c r="C50" s="30" t="s">
        <v>35</v>
      </c>
      <c r="D50" s="30" t="s">
        <v>39</v>
      </c>
      <c r="E50" s="30" t="s">
        <v>156</v>
      </c>
      <c r="F50" s="30">
        <v>10</v>
      </c>
      <c r="G50" s="24">
        <f t="shared" si="0"/>
        <v>1000</v>
      </c>
      <c r="H50" s="30"/>
      <c r="I50" s="25">
        <f t="shared" si="1"/>
        <v>1000</v>
      </c>
      <c r="J50" s="31" t="s">
        <v>99</v>
      </c>
    </row>
    <row r="51" spans="1:10" s="31" customFormat="1" ht="18.95" customHeight="1" x14ac:dyDescent="0.35">
      <c r="A51" s="23"/>
      <c r="B51" s="30">
        <v>49</v>
      </c>
      <c r="C51" s="30" t="s">
        <v>35</v>
      </c>
      <c r="D51" s="30" t="s">
        <v>89</v>
      </c>
      <c r="E51" s="30" t="s">
        <v>158</v>
      </c>
      <c r="F51" s="30">
        <v>14</v>
      </c>
      <c r="G51" s="24">
        <f t="shared" si="0"/>
        <v>1400</v>
      </c>
      <c r="H51" s="30"/>
      <c r="I51" s="25">
        <f t="shared" si="1"/>
        <v>1400</v>
      </c>
    </row>
    <row r="52" spans="1:10" s="31" customFormat="1" ht="18.95" customHeight="1" x14ac:dyDescent="0.35">
      <c r="A52" s="23"/>
      <c r="B52" s="30">
        <v>50</v>
      </c>
      <c r="C52" s="30" t="s">
        <v>35</v>
      </c>
      <c r="D52" s="30" t="s">
        <v>68</v>
      </c>
      <c r="E52" s="30" t="s">
        <v>161</v>
      </c>
      <c r="F52" s="30">
        <v>3</v>
      </c>
      <c r="G52" s="24">
        <f t="shared" si="0"/>
        <v>300</v>
      </c>
      <c r="H52" s="30"/>
      <c r="I52" s="25">
        <f t="shared" si="1"/>
        <v>300</v>
      </c>
    </row>
    <row r="53" spans="1:10" s="31" customFormat="1" ht="18.95" customHeight="1" x14ac:dyDescent="0.35">
      <c r="A53" s="23"/>
      <c r="B53" s="30">
        <v>51</v>
      </c>
      <c r="C53" s="30" t="s">
        <v>107</v>
      </c>
      <c r="D53" s="30" t="s">
        <v>146</v>
      </c>
      <c r="E53" s="30" t="s">
        <v>163</v>
      </c>
      <c r="F53" s="30">
        <v>10</v>
      </c>
      <c r="G53" s="24">
        <f t="shared" si="0"/>
        <v>1000</v>
      </c>
      <c r="H53" s="30"/>
      <c r="I53" s="25">
        <f t="shared" si="1"/>
        <v>1000</v>
      </c>
    </row>
    <row r="54" spans="1:10" s="31" customFormat="1" ht="18.95" customHeight="1" x14ac:dyDescent="0.35">
      <c r="A54" s="23"/>
      <c r="B54" s="30">
        <v>52</v>
      </c>
      <c r="C54" s="30" t="s">
        <v>107</v>
      </c>
      <c r="D54" s="30" t="s">
        <v>96</v>
      </c>
      <c r="E54" s="30" t="s">
        <v>165</v>
      </c>
      <c r="F54" s="30">
        <v>14</v>
      </c>
      <c r="G54" s="24">
        <f t="shared" si="0"/>
        <v>1400</v>
      </c>
      <c r="H54" s="30"/>
      <c r="I54" s="25">
        <f t="shared" si="1"/>
        <v>1400</v>
      </c>
      <c r="J54" s="31" t="s">
        <v>166</v>
      </c>
    </row>
    <row r="55" spans="1:10" s="31" customFormat="1" ht="18.95" customHeight="1" x14ac:dyDescent="0.35">
      <c r="A55" s="23"/>
      <c r="B55" s="30">
        <v>53</v>
      </c>
      <c r="C55" s="30" t="s">
        <v>107</v>
      </c>
      <c r="D55" s="30" t="s">
        <v>39</v>
      </c>
      <c r="E55" s="30" t="s">
        <v>167</v>
      </c>
      <c r="F55" s="30">
        <v>18</v>
      </c>
      <c r="G55" s="24">
        <f t="shared" si="0"/>
        <v>1800</v>
      </c>
      <c r="H55" s="30"/>
      <c r="I55" s="25">
        <f t="shared" si="1"/>
        <v>1800</v>
      </c>
    </row>
    <row r="56" spans="1:10" s="31" customFormat="1" ht="18.95" customHeight="1" x14ac:dyDescent="0.35">
      <c r="A56" s="23"/>
      <c r="B56" s="30">
        <v>54</v>
      </c>
      <c r="C56" s="30" t="s">
        <v>32</v>
      </c>
      <c r="D56" s="30" t="s">
        <v>68</v>
      </c>
      <c r="E56" s="30" t="s">
        <v>34</v>
      </c>
      <c r="F56" s="30">
        <v>13</v>
      </c>
      <c r="G56" s="24">
        <f t="shared" si="0"/>
        <v>1300</v>
      </c>
      <c r="H56" s="30"/>
      <c r="I56" s="25">
        <f t="shared" si="1"/>
        <v>1300</v>
      </c>
    </row>
    <row r="57" spans="1:10" s="31" customFormat="1" ht="18.95" customHeight="1" x14ac:dyDescent="0.35">
      <c r="A57" s="23"/>
      <c r="B57" s="30">
        <v>56</v>
      </c>
      <c r="C57" s="30" t="s">
        <v>35</v>
      </c>
      <c r="D57" s="30" t="s">
        <v>83</v>
      </c>
      <c r="E57" s="30" t="s">
        <v>169</v>
      </c>
      <c r="F57" s="30">
        <v>3</v>
      </c>
      <c r="G57" s="24">
        <f t="shared" si="0"/>
        <v>300</v>
      </c>
      <c r="H57" s="30"/>
      <c r="I57" s="25">
        <f t="shared" si="1"/>
        <v>300</v>
      </c>
      <c r="J57" s="31" t="s">
        <v>99</v>
      </c>
    </row>
    <row r="58" spans="1:10" s="31" customFormat="1" ht="18.95" customHeight="1" x14ac:dyDescent="0.35">
      <c r="A58" s="23"/>
      <c r="B58" s="30">
        <v>57</v>
      </c>
      <c r="C58" s="30" t="s">
        <v>35</v>
      </c>
      <c r="D58" s="30" t="s">
        <v>52</v>
      </c>
      <c r="E58" s="30" t="s">
        <v>170</v>
      </c>
      <c r="F58" s="30">
        <v>8</v>
      </c>
      <c r="G58" s="24">
        <f t="shared" si="0"/>
        <v>800</v>
      </c>
      <c r="H58" s="30"/>
      <c r="I58" s="25">
        <f t="shared" si="1"/>
        <v>800</v>
      </c>
    </row>
    <row r="59" spans="1:10" s="31" customFormat="1" ht="18.95" customHeight="1" x14ac:dyDescent="0.35">
      <c r="A59" s="23"/>
      <c r="B59" s="30">
        <v>58</v>
      </c>
      <c r="C59" s="30" t="s">
        <v>107</v>
      </c>
      <c r="D59" s="30" t="s">
        <v>146</v>
      </c>
      <c r="E59" s="30" t="s">
        <v>177</v>
      </c>
      <c r="F59" s="30">
        <v>9</v>
      </c>
      <c r="G59" s="24">
        <f t="shared" si="0"/>
        <v>900</v>
      </c>
      <c r="H59" s="30"/>
      <c r="I59" s="25">
        <f t="shared" si="1"/>
        <v>900</v>
      </c>
    </row>
    <row r="60" spans="1:10" s="31" customFormat="1" ht="18.95" customHeight="1" x14ac:dyDescent="0.35">
      <c r="A60" s="23"/>
      <c r="B60" s="30">
        <v>56</v>
      </c>
      <c r="C60" s="30" t="s">
        <v>32</v>
      </c>
      <c r="D60" s="30" t="s">
        <v>83</v>
      </c>
      <c r="E60" s="30" t="s">
        <v>182</v>
      </c>
      <c r="F60" s="30">
        <v>11</v>
      </c>
      <c r="G60" s="24">
        <f t="shared" si="0"/>
        <v>1100</v>
      </c>
      <c r="H60" s="30"/>
      <c r="I60" s="25">
        <f t="shared" si="1"/>
        <v>1100</v>
      </c>
      <c r="J60" s="31" t="s">
        <v>99</v>
      </c>
    </row>
    <row r="61" spans="1:10" s="31" customFormat="1" ht="18.95" customHeight="1" x14ac:dyDescent="0.35">
      <c r="A61" s="23"/>
      <c r="B61" s="30">
        <v>57</v>
      </c>
      <c r="C61" s="30" t="s">
        <v>107</v>
      </c>
      <c r="D61" s="30" t="s">
        <v>52</v>
      </c>
      <c r="E61" s="30" t="s">
        <v>183</v>
      </c>
      <c r="F61" s="30">
        <v>24</v>
      </c>
      <c r="G61" s="24">
        <f t="shared" si="0"/>
        <v>2400</v>
      </c>
      <c r="H61" s="30"/>
      <c r="I61" s="25">
        <f t="shared" si="1"/>
        <v>2400</v>
      </c>
    </row>
    <row r="62" spans="1:10" s="31" customFormat="1" ht="18.95" customHeight="1" x14ac:dyDescent="0.35">
      <c r="A62" s="23"/>
      <c r="B62" s="30"/>
      <c r="C62" s="30"/>
      <c r="D62" s="30"/>
      <c r="E62" s="30"/>
      <c r="F62" s="30"/>
      <c r="G62" s="24">
        <f t="shared" si="0"/>
        <v>0</v>
      </c>
      <c r="H62" s="30"/>
      <c r="I62" s="25">
        <f t="shared" si="1"/>
        <v>0</v>
      </c>
    </row>
    <row r="63" spans="1:10" s="31" customFormat="1" ht="18.95" customHeight="1" x14ac:dyDescent="0.35">
      <c r="A63" s="23"/>
      <c r="B63" s="30"/>
      <c r="C63" s="30"/>
      <c r="D63" s="30"/>
      <c r="E63" s="30"/>
      <c r="F63" s="30"/>
      <c r="G63" s="24">
        <f t="shared" si="0"/>
        <v>0</v>
      </c>
      <c r="H63" s="30"/>
      <c r="I63" s="25">
        <f t="shared" si="1"/>
        <v>0</v>
      </c>
    </row>
    <row r="64" spans="1:10" s="31" customFormat="1" ht="18.95" customHeight="1" x14ac:dyDescent="0.35">
      <c r="A64" s="23"/>
      <c r="B64" s="30"/>
      <c r="C64" s="30"/>
      <c r="D64" s="30"/>
      <c r="E64" s="30"/>
      <c r="F64" s="30"/>
      <c r="G64" s="24">
        <f t="shared" si="0"/>
        <v>0</v>
      </c>
      <c r="H64" s="30"/>
      <c r="I64" s="25">
        <f t="shared" si="1"/>
        <v>0</v>
      </c>
    </row>
    <row r="65" spans="1:10" s="31" customFormat="1" ht="18.95" customHeight="1" x14ac:dyDescent="0.35">
      <c r="A65" s="23"/>
      <c r="B65" s="30"/>
      <c r="C65" s="30"/>
      <c r="D65" s="30"/>
      <c r="E65" s="30"/>
      <c r="F65" s="30"/>
      <c r="G65" s="24">
        <f t="shared" si="0"/>
        <v>0</v>
      </c>
      <c r="H65" s="30"/>
      <c r="I65" s="25">
        <f t="shared" si="1"/>
        <v>0</v>
      </c>
    </row>
    <row r="66" spans="1:10" s="31" customFormat="1" ht="18.95" customHeight="1" x14ac:dyDescent="0.35">
      <c r="A66" s="23"/>
      <c r="B66" s="30"/>
      <c r="C66" s="30"/>
      <c r="D66" s="30"/>
      <c r="E66" s="30"/>
      <c r="F66" s="30"/>
      <c r="G66" s="24">
        <f t="shared" si="0"/>
        <v>0</v>
      </c>
      <c r="H66" s="30"/>
      <c r="I66" s="25">
        <f t="shared" si="1"/>
        <v>0</v>
      </c>
    </row>
    <row r="67" spans="1:10" s="31" customFormat="1" ht="18.95" customHeight="1" x14ac:dyDescent="0.35">
      <c r="A67" s="23"/>
      <c r="B67" s="30"/>
      <c r="C67" s="30"/>
      <c r="D67" s="30"/>
      <c r="E67" s="30"/>
      <c r="F67" s="30"/>
      <c r="G67" s="24">
        <f t="shared" si="0"/>
        <v>0</v>
      </c>
      <c r="H67" s="30"/>
      <c r="I67" s="25">
        <f t="shared" si="1"/>
        <v>0</v>
      </c>
    </row>
    <row r="68" spans="1:10" s="31" customFormat="1" ht="18.95" customHeight="1" x14ac:dyDescent="0.35">
      <c r="A68" s="23"/>
      <c r="B68" s="30"/>
      <c r="C68" s="30"/>
      <c r="D68" s="30"/>
      <c r="E68" s="30"/>
      <c r="F68" s="30"/>
      <c r="G68" s="24">
        <f t="shared" ref="G68:G75" si="4">F68*100</f>
        <v>0</v>
      </c>
      <c r="H68" s="30"/>
      <c r="I68" s="25">
        <f t="shared" ref="I68:I75" si="5">G68-H68</f>
        <v>0</v>
      </c>
    </row>
    <row r="69" spans="1:10" s="31" customFormat="1" ht="18.95" customHeight="1" x14ac:dyDescent="0.35">
      <c r="A69" s="23"/>
      <c r="B69" s="30"/>
      <c r="C69" s="30"/>
      <c r="D69" s="30"/>
      <c r="E69" s="30"/>
      <c r="F69" s="30"/>
      <c r="G69" s="24">
        <f t="shared" si="4"/>
        <v>0</v>
      </c>
      <c r="H69" s="30"/>
      <c r="I69" s="25">
        <f t="shared" si="5"/>
        <v>0</v>
      </c>
    </row>
    <row r="70" spans="1:10" s="31" customFormat="1" ht="18.95" customHeight="1" x14ac:dyDescent="0.35">
      <c r="A70" s="23"/>
      <c r="B70" s="30"/>
      <c r="C70" s="30"/>
      <c r="D70" s="30"/>
      <c r="E70" s="30"/>
      <c r="F70" s="30"/>
      <c r="G70" s="24">
        <f t="shared" si="4"/>
        <v>0</v>
      </c>
      <c r="H70" s="30"/>
      <c r="I70" s="25">
        <f t="shared" si="5"/>
        <v>0</v>
      </c>
    </row>
    <row r="71" spans="1:10" s="31" customFormat="1" ht="18.95" customHeight="1" x14ac:dyDescent="0.35">
      <c r="A71" s="23"/>
      <c r="B71" s="30"/>
      <c r="C71" s="30"/>
      <c r="D71" s="30"/>
      <c r="E71" s="30"/>
      <c r="F71" s="30"/>
      <c r="G71" s="24">
        <f t="shared" si="4"/>
        <v>0</v>
      </c>
      <c r="H71" s="30"/>
      <c r="I71" s="25">
        <f t="shared" si="5"/>
        <v>0</v>
      </c>
    </row>
    <row r="72" spans="1:10" s="31" customFormat="1" ht="18.95" customHeight="1" x14ac:dyDescent="0.35">
      <c r="A72" s="23"/>
      <c r="B72" s="30"/>
      <c r="C72" s="30"/>
      <c r="D72" s="30"/>
      <c r="E72" s="30"/>
      <c r="F72" s="30"/>
      <c r="G72" s="24">
        <f t="shared" si="4"/>
        <v>0</v>
      </c>
      <c r="H72" s="30"/>
      <c r="I72" s="25">
        <f t="shared" si="5"/>
        <v>0</v>
      </c>
    </row>
    <row r="73" spans="1:10" s="31" customFormat="1" ht="18.95" customHeight="1" x14ac:dyDescent="0.35">
      <c r="A73" s="23"/>
      <c r="B73" s="30"/>
      <c r="C73" s="30"/>
      <c r="D73" s="30"/>
      <c r="E73" s="30"/>
      <c r="F73" s="30"/>
      <c r="G73" s="24">
        <f t="shared" si="4"/>
        <v>0</v>
      </c>
      <c r="H73" s="30"/>
      <c r="I73" s="25">
        <f t="shared" si="5"/>
        <v>0</v>
      </c>
    </row>
    <row r="74" spans="1:10" s="31" customFormat="1" ht="18.95" customHeight="1" x14ac:dyDescent="0.35">
      <c r="A74" s="23"/>
      <c r="B74" s="30"/>
      <c r="C74" s="30"/>
      <c r="D74" s="30"/>
      <c r="E74" s="30"/>
      <c r="F74" s="30"/>
      <c r="G74" s="24">
        <f t="shared" si="4"/>
        <v>0</v>
      </c>
      <c r="H74" s="30"/>
      <c r="I74" s="25">
        <f t="shared" si="5"/>
        <v>0</v>
      </c>
    </row>
    <row r="75" spans="1:10" s="31" customFormat="1" ht="18.95" customHeight="1" thickBot="1" x14ac:dyDescent="0.4">
      <c r="A75" s="23"/>
      <c r="B75" s="30"/>
      <c r="C75" s="30"/>
      <c r="D75" s="30"/>
      <c r="E75" s="30"/>
      <c r="F75" s="49"/>
      <c r="G75" s="47">
        <f t="shared" si="4"/>
        <v>0</v>
      </c>
      <c r="H75" s="49"/>
      <c r="I75" s="50">
        <f t="shared" si="5"/>
        <v>0</v>
      </c>
    </row>
    <row r="76" spans="1:10" ht="18.95" customHeight="1" thickBot="1" x14ac:dyDescent="0.4">
      <c r="F76" s="48">
        <f>SUM(F4:F75)</f>
        <v>707</v>
      </c>
      <c r="G76" s="48">
        <f>SUM(G4:G75)</f>
        <v>70700</v>
      </c>
      <c r="H76" s="51">
        <f>SUM(H4:H75)</f>
        <v>0</v>
      </c>
      <c r="I76" s="52">
        <f>SUM(I4:I75)</f>
        <v>70700</v>
      </c>
    </row>
    <row r="78" spans="1:10" ht="18.95" customHeight="1" thickBot="1" x14ac:dyDescent="0.4"/>
    <row r="79" spans="1:10" ht="18.95" customHeight="1" x14ac:dyDescent="0.35">
      <c r="I79" s="35" t="s">
        <v>30</v>
      </c>
      <c r="J79" s="41">
        <v>707</v>
      </c>
    </row>
    <row r="80" spans="1:10" ht="21.75" thickBot="1" x14ac:dyDescent="0.4">
      <c r="I80" s="59" t="s">
        <v>29</v>
      </c>
      <c r="J80" s="40">
        <f>G76</f>
        <v>70700</v>
      </c>
    </row>
    <row r="81" spans="5:10" ht="21.75" thickBot="1" x14ac:dyDescent="0.4">
      <c r="F81" s="94" t="s">
        <v>151</v>
      </c>
      <c r="G81" s="95"/>
      <c r="H81" s="95"/>
      <c r="I81" s="96"/>
      <c r="J81" s="57">
        <v>4200</v>
      </c>
    </row>
    <row r="82" spans="5:10" ht="21" x14ac:dyDescent="0.35">
      <c r="F82" s="97" t="s">
        <v>190</v>
      </c>
      <c r="G82" s="98"/>
      <c r="H82" s="98"/>
      <c r="I82" s="99"/>
      <c r="J82" s="58">
        <v>24300</v>
      </c>
    </row>
    <row r="83" spans="5:10" ht="21" x14ac:dyDescent="0.35">
      <c r="F83" s="100" t="s">
        <v>196</v>
      </c>
      <c r="G83" s="101"/>
      <c r="H83" s="101"/>
      <c r="I83" s="102"/>
      <c r="J83" s="57">
        <v>27558</v>
      </c>
    </row>
    <row r="84" spans="5:10" ht="18.95" customHeight="1" thickBot="1" x14ac:dyDescent="0.4">
      <c r="F84" s="103" t="s">
        <v>197</v>
      </c>
      <c r="G84" s="104"/>
      <c r="H84" s="104"/>
      <c r="I84" s="105"/>
      <c r="J84" s="57">
        <v>802</v>
      </c>
    </row>
    <row r="85" spans="5:10" ht="18.95" customHeight="1" thickBot="1" x14ac:dyDescent="0.4">
      <c r="I85" s="60" t="s">
        <v>28</v>
      </c>
      <c r="J85" s="42">
        <f>J80-J81-J82-J83</f>
        <v>14642</v>
      </c>
    </row>
    <row r="90" spans="5:10" ht="18.95" customHeight="1" x14ac:dyDescent="0.35">
      <c r="E90" s="22" t="s">
        <v>195</v>
      </c>
      <c r="I90" s="26" t="s">
        <v>192</v>
      </c>
      <c r="J90" s="22">
        <v>100</v>
      </c>
    </row>
    <row r="91" spans="5:10" ht="18.95" customHeight="1" x14ac:dyDescent="0.35">
      <c r="E91" s="22">
        <v>709</v>
      </c>
      <c r="I91" s="26" t="s">
        <v>193</v>
      </c>
      <c r="J91" s="22">
        <v>60</v>
      </c>
    </row>
    <row r="92" spans="5:10" ht="18.95" customHeight="1" x14ac:dyDescent="0.35">
      <c r="I92" s="26" t="s">
        <v>194</v>
      </c>
      <c r="J92" s="22">
        <v>40</v>
      </c>
    </row>
    <row r="93" spans="5:10" ht="18.95" customHeight="1" x14ac:dyDescent="0.35">
      <c r="E93" s="22" t="s">
        <v>198</v>
      </c>
    </row>
  </sheetData>
  <mergeCells count="5">
    <mergeCell ref="A1:I2"/>
    <mergeCell ref="F81:I81"/>
    <mergeCell ref="F82:I82"/>
    <mergeCell ref="F83:I83"/>
    <mergeCell ref="F84:I84"/>
  </mergeCells>
  <pageMargins left="0.7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mom statement</vt:lpstr>
      <vt:lpstr>mom fees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2023-12-18T09:52:15Z</dcterms:modified>
</cp:coreProperties>
</file>