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ut\Downloads\"/>
    </mc:Choice>
  </mc:AlternateContent>
  <xr:revisionPtr revIDLastSave="0" documentId="13_ncr:1_{0BE6AD9A-AA26-47F1-BEA9-87EB76BD9C2E}" xr6:coauthVersionLast="47" xr6:coauthVersionMax="47" xr10:uidLastSave="{00000000-0000-0000-0000-000000000000}"/>
  <bookViews>
    <workbookView xWindow="-108" yWindow="-108" windowWidth="23256" windowHeight="12456" tabRatio="854" activeTab="3" xr2:uid="{00000000-000D-0000-FFFF-FFFF00000000}"/>
  </bookViews>
  <sheets>
    <sheet name="BULAN" sheetId="39" r:id="rId1"/>
    <sheet name="SAMPAH" sheetId="83" r:id="rId2"/>
    <sheet name="MATSAMA" sheetId="82" r:id="rId3"/>
    <sheet name="PPDB" sheetId="46" r:id="rId4"/>
    <sheet name="UJIAN" sheetId="81" r:id="rId5"/>
    <sheet name="TUKANG" sheetId="48" r:id="rId6"/>
    <sheet name="HR-EKSTR" sheetId="44" r:id="rId7"/>
    <sheet name="BEND" sheetId="78" r:id="rId8"/>
  </sheets>
  <definedNames>
    <definedName name="i" localSheetId="7">#REF!</definedName>
    <definedName name="i" localSheetId="2">#REF!</definedName>
    <definedName name="i" localSheetId="4">#REF!</definedName>
    <definedName name="i">#REF!</definedName>
    <definedName name="_xlnm.Print_Area" localSheetId="0">BULAN!$A$152:$I$179</definedName>
    <definedName name="_xlnm.Print_Area" localSheetId="2">MATSAMA!$A$2:$I$27</definedName>
    <definedName name="_xlnm.Print_Area" localSheetId="3">PPDB!$A$32:$K$57</definedName>
    <definedName name="_xlnm.Print_Area" localSheetId="1">SAMPAH!$A$2:$G$19</definedName>
    <definedName name="_xlnm.Print_Area" localSheetId="5">TUKANG!$A$3:$H$23</definedName>
    <definedName name="_xlnm.Print_Area" localSheetId="4">UJIAN!$A$31:$I$50</definedName>
    <definedName name="WORKSHEET" localSheetId="7">#REF!</definedName>
    <definedName name="WORKSHEET" localSheetId="2">#REF!</definedName>
    <definedName name="WORKSHEET" localSheetId="4">#REF!</definedName>
    <definedName name="WORKSHEET">#REF!</definedName>
  </definedNames>
  <calcPr calcId="191029"/>
</workbook>
</file>

<file path=xl/calcChain.xml><?xml version="1.0" encoding="utf-8"?>
<calcChain xmlns="http://schemas.openxmlformats.org/spreadsheetml/2006/main">
  <c r="I44" i="46" l="1"/>
  <c r="I45" i="46"/>
  <c r="I46" i="46"/>
  <c r="I47" i="46"/>
  <c r="H48" i="46"/>
  <c r="E48" i="46"/>
  <c r="I43" i="46"/>
  <c r="I42" i="46"/>
  <c r="I41" i="46"/>
  <c r="I40" i="46"/>
  <c r="E18" i="46"/>
  <c r="I11" i="46"/>
  <c r="I12" i="46"/>
  <c r="I13" i="46"/>
  <c r="I14" i="46"/>
  <c r="I15" i="46"/>
  <c r="I16" i="46"/>
  <c r="I17" i="46"/>
  <c r="I10" i="46"/>
  <c r="D111" i="83"/>
  <c r="F110" i="83"/>
  <c r="F111" i="83" s="1"/>
  <c r="D91" i="83"/>
  <c r="F90" i="83"/>
  <c r="F91" i="83" s="1"/>
  <c r="D71" i="83"/>
  <c r="F70" i="83"/>
  <c r="F71" i="83" s="1"/>
  <c r="D51" i="83"/>
  <c r="F50" i="83"/>
  <c r="F51" i="83" s="1"/>
  <c r="D31" i="83"/>
  <c r="F30" i="83"/>
  <c r="F31" i="83" s="1"/>
  <c r="F10" i="83"/>
  <c r="D11" i="83"/>
  <c r="F11" i="83"/>
  <c r="D51" i="39"/>
  <c r="F51" i="39"/>
  <c r="I18" i="46" l="1"/>
  <c r="I48" i="46"/>
  <c r="F18" i="82"/>
  <c r="E18" i="82"/>
  <c r="G17" i="82"/>
  <c r="G16" i="82"/>
  <c r="G15" i="82"/>
  <c r="G14" i="82"/>
  <c r="G13" i="82"/>
  <c r="G12" i="82"/>
  <c r="G11" i="82"/>
  <c r="G10" i="82"/>
  <c r="F13" i="48"/>
  <c r="G18" i="82" l="1"/>
  <c r="F41" i="81"/>
  <c r="E41" i="81"/>
  <c r="G40" i="81"/>
  <c r="A40" i="81"/>
  <c r="G39" i="81"/>
  <c r="G41" i="81" s="1"/>
  <c r="E19" i="81"/>
  <c r="G16" i="81"/>
  <c r="G15" i="81"/>
  <c r="G17" i="81"/>
  <c r="G14" i="81"/>
  <c r="G18" i="81"/>
  <c r="F171" i="39" l="1"/>
  <c r="E171" i="39"/>
  <c r="D171" i="39"/>
  <c r="G170" i="39"/>
  <c r="G169" i="39"/>
  <c r="G168" i="39"/>
  <c r="G167" i="39"/>
  <c r="G166" i="39"/>
  <c r="G165" i="39"/>
  <c r="G164" i="39"/>
  <c r="G163" i="39"/>
  <c r="G162" i="39"/>
  <c r="G161" i="39"/>
  <c r="G160" i="39"/>
  <c r="A160" i="39"/>
  <c r="A161" i="39" s="1"/>
  <c r="A162" i="39" s="1"/>
  <c r="A163" i="39" s="1"/>
  <c r="A164" i="39" s="1"/>
  <c r="A165" i="39" s="1"/>
  <c r="A166" i="39" s="1"/>
  <c r="A167" i="39" s="1"/>
  <c r="A168" i="39" s="1"/>
  <c r="G159" i="39"/>
  <c r="G171" i="39" s="1"/>
  <c r="F141" i="39"/>
  <c r="E141" i="39"/>
  <c r="D141" i="39"/>
  <c r="G140" i="39"/>
  <c r="G139" i="39"/>
  <c r="G138" i="39"/>
  <c r="G137" i="39"/>
  <c r="G136" i="39"/>
  <c r="G135" i="39"/>
  <c r="G134" i="39"/>
  <c r="G133" i="39"/>
  <c r="G132" i="39"/>
  <c r="G131" i="39"/>
  <c r="G130" i="39"/>
  <c r="A130" i="39"/>
  <c r="A131" i="39" s="1"/>
  <c r="A132" i="39" s="1"/>
  <c r="A133" i="39" s="1"/>
  <c r="A134" i="39" s="1"/>
  <c r="A135" i="39" s="1"/>
  <c r="A136" i="39" s="1"/>
  <c r="A137" i="39" s="1"/>
  <c r="A138" i="39" s="1"/>
  <c r="G129" i="39"/>
  <c r="F111" i="39"/>
  <c r="E111" i="39"/>
  <c r="D111" i="39"/>
  <c r="G110" i="39"/>
  <c r="G109" i="39"/>
  <c r="G108" i="39"/>
  <c r="G107" i="39"/>
  <c r="G106" i="39"/>
  <c r="G105" i="39"/>
  <c r="G104" i="39"/>
  <c r="G103" i="39"/>
  <c r="G102" i="39"/>
  <c r="G101" i="39"/>
  <c r="G100" i="39"/>
  <c r="A100" i="39"/>
  <c r="A101" i="39" s="1"/>
  <c r="A102" i="39" s="1"/>
  <c r="A103" i="39" s="1"/>
  <c r="A104" i="39" s="1"/>
  <c r="A105" i="39" s="1"/>
  <c r="A106" i="39" s="1"/>
  <c r="A107" i="39" s="1"/>
  <c r="A108" i="39" s="1"/>
  <c r="G99" i="39"/>
  <c r="F81" i="39"/>
  <c r="E81" i="39"/>
  <c r="D81" i="39"/>
  <c r="G80" i="39"/>
  <c r="G79" i="39"/>
  <c r="G78" i="39"/>
  <c r="G77" i="39"/>
  <c r="G76" i="39"/>
  <c r="G75" i="39"/>
  <c r="G74" i="39"/>
  <c r="G73" i="39"/>
  <c r="G72" i="39"/>
  <c r="G71" i="39"/>
  <c r="G70" i="39"/>
  <c r="A70" i="39"/>
  <c r="A71" i="39" s="1"/>
  <c r="A72" i="39" s="1"/>
  <c r="A73" i="39" s="1"/>
  <c r="A74" i="39" s="1"/>
  <c r="A75" i="39" s="1"/>
  <c r="A76" i="39" s="1"/>
  <c r="A77" i="39" s="1"/>
  <c r="A78" i="39" s="1"/>
  <c r="G69" i="39"/>
  <c r="E51" i="39"/>
  <c r="G50" i="39"/>
  <c r="G49" i="39"/>
  <c r="G48" i="39"/>
  <c r="G47" i="39"/>
  <c r="G46" i="39"/>
  <c r="G45" i="39"/>
  <c r="G44" i="39"/>
  <c r="G43" i="39"/>
  <c r="G42" i="39"/>
  <c r="G41" i="39"/>
  <c r="G40" i="39"/>
  <c r="A40" i="39"/>
  <c r="A41" i="39" s="1"/>
  <c r="A42" i="39" s="1"/>
  <c r="A43" i="39" s="1"/>
  <c r="A44" i="39" s="1"/>
  <c r="A45" i="39" s="1"/>
  <c r="A46" i="39" s="1"/>
  <c r="A47" i="39" s="1"/>
  <c r="A48" i="39" s="1"/>
  <c r="G39" i="39"/>
  <c r="G51" i="39" l="1"/>
  <c r="G81" i="39"/>
  <c r="G111" i="39"/>
  <c r="G141" i="39"/>
  <c r="G19" i="39"/>
  <c r="G12" i="39"/>
  <c r="G13" i="39"/>
  <c r="G14" i="39"/>
  <c r="G15" i="39"/>
  <c r="G16" i="39"/>
  <c r="G13" i="81" l="1"/>
  <c r="G12" i="81"/>
  <c r="G11" i="81"/>
  <c r="A11" i="81"/>
  <c r="A12" i="81" s="1"/>
  <c r="A13" i="81" s="1"/>
  <c r="G10" i="81"/>
  <c r="G19" i="81" l="1"/>
  <c r="F19" i="81"/>
  <c r="E11" i="78" l="1"/>
  <c r="F10" i="78"/>
  <c r="F11" i="78" s="1"/>
  <c r="G10" i="78" l="1"/>
  <c r="G11" i="78" s="1"/>
  <c r="D14" i="48" l="1"/>
  <c r="F12" i="48"/>
  <c r="A12" i="48"/>
  <c r="A13" i="48" s="1"/>
  <c r="F11" i="48"/>
  <c r="F14" i="48" l="1"/>
  <c r="F19" i="44"/>
  <c r="E19" i="44"/>
  <c r="G18" i="44"/>
  <c r="G17" i="44"/>
  <c r="G16" i="44"/>
  <c r="G15" i="44"/>
  <c r="G14" i="44"/>
  <c r="G13" i="44"/>
  <c r="G12" i="44"/>
  <c r="G11" i="44"/>
  <c r="A11" i="44"/>
  <c r="A12" i="44" s="1"/>
  <c r="A13" i="44" s="1"/>
  <c r="A14" i="44" s="1"/>
  <c r="A15" i="44" s="1"/>
  <c r="A16" i="44" s="1"/>
  <c r="A17" i="44" s="1"/>
  <c r="A18" i="44" s="1"/>
  <c r="G10" i="44"/>
  <c r="H10" i="44" s="1"/>
  <c r="F21" i="39"/>
  <c r="D21" i="39"/>
  <c r="G20" i="39"/>
  <c r="G18" i="39"/>
  <c r="G17" i="39"/>
  <c r="G11" i="39"/>
  <c r="G10" i="39"/>
  <c r="A10" i="39"/>
  <c r="A11" i="39" s="1"/>
  <c r="A12" i="39" s="1"/>
  <c r="A13" i="39" s="1"/>
  <c r="A14" i="39" s="1"/>
  <c r="A15" i="39" s="1"/>
  <c r="A16" i="39" s="1"/>
  <c r="A17" i="39" s="1"/>
  <c r="A18" i="39" s="1"/>
  <c r="E21" i="39" l="1"/>
  <c r="G9" i="39"/>
  <c r="H18" i="46"/>
  <c r="I10" i="44"/>
  <c r="H11" i="44"/>
  <c r="I11" i="44" s="1"/>
  <c r="H12" i="44"/>
  <c r="I12" i="44" s="1"/>
  <c r="H13" i="44"/>
  <c r="I13" i="44" s="1"/>
  <c r="H14" i="44"/>
  <c r="I14" i="44" s="1"/>
  <c r="H15" i="44"/>
  <c r="I15" i="44" s="1"/>
  <c r="H16" i="44"/>
  <c r="I16" i="44" s="1"/>
  <c r="H17" i="44"/>
  <c r="I17" i="44" s="1"/>
  <c r="H18" i="44"/>
  <c r="I18" i="44" s="1"/>
  <c r="G19" i="44"/>
  <c r="I19" i="44" l="1"/>
  <c r="H19" i="44"/>
  <c r="G21" i="39"/>
</calcChain>
</file>

<file path=xl/sharedStrings.xml><?xml version="1.0" encoding="utf-8"?>
<sst xmlns="http://schemas.openxmlformats.org/spreadsheetml/2006/main" count="865" uniqueCount="166">
  <si>
    <t>Nama</t>
  </si>
  <si>
    <t xml:space="preserve"> </t>
  </si>
  <si>
    <t>Jumlah (Rp)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</si>
  <si>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</si>
  <si>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</si>
  <si>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</si>
  <si>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</si>
  <si>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</si>
  <si>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</si>
  <si>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</si>
  <si>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</si>
  <si>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</si>
  <si>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</si>
  <si>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</si>
  <si>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Jumlah</t>
  </si>
  <si>
    <t>Kepala Madrasah</t>
  </si>
  <si>
    <t>Mengetahui,</t>
  </si>
  <si>
    <t>Bendahara Madrasah</t>
  </si>
  <si>
    <t>Jabatan</t>
  </si>
  <si>
    <t>Guru</t>
  </si>
  <si>
    <t>Ketua</t>
  </si>
  <si>
    <t>Sekretaris</t>
  </si>
  <si>
    <t>Anggota</t>
  </si>
  <si>
    <t>Bulan</t>
  </si>
  <si>
    <t>Hari</t>
  </si>
  <si>
    <t>Contoh Format Honor Guru</t>
  </si>
  <si>
    <t>Abdus Salam, M.Pd.I</t>
  </si>
  <si>
    <t>Muhibin, S.Pd.I</t>
  </si>
  <si>
    <t>Musyafa', S.Pd.I</t>
  </si>
  <si>
    <t>Risana, S.Pd.OR</t>
  </si>
  <si>
    <t>Muqodimah, S.Pd.I</t>
  </si>
  <si>
    <t>Ika Novia, S.Pd.I</t>
  </si>
  <si>
    <t>Sa'adah, S.Pd.I</t>
  </si>
  <si>
    <t>Sakinah, S.Kom</t>
  </si>
  <si>
    <t>Mujamil, SE</t>
  </si>
  <si>
    <t>H. Faidlu Nuril Hadi, M. Pd.I</t>
  </si>
  <si>
    <t>PROGRAM BANTUAN OPERASIONAL SEKOLAH ( BOS )</t>
  </si>
  <si>
    <t>No.</t>
  </si>
  <si>
    <t>Nama Lengkap</t>
  </si>
  <si>
    <t>PPh Pasal 21</t>
  </si>
  <si>
    <t>SETUJU DIBAYAR</t>
  </si>
  <si>
    <t>Miladia Nur Farkhati, SE</t>
  </si>
  <si>
    <t>DAFTAR NOMINATIF</t>
  </si>
  <si>
    <t>Honor (Rp)</t>
  </si>
  <si>
    <t xml:space="preserve">Honor </t>
  </si>
  <si>
    <t>Jumlah Penerimaan (Rp)</t>
  </si>
  <si>
    <t>Tanda Tangan</t>
  </si>
  <si>
    <t>Pembina Drumband</t>
  </si>
  <si>
    <t>Pelatih Drumband</t>
  </si>
  <si>
    <t>Pendamping Drumband</t>
  </si>
  <si>
    <t>Pembina Pramuka</t>
  </si>
  <si>
    <t>Pelatih Parmuka</t>
  </si>
  <si>
    <t>Pendamping Parmuka</t>
  </si>
  <si>
    <t>Pembina Marawis</t>
  </si>
  <si>
    <t>Pelatih Marawis</t>
  </si>
  <si>
    <t>Pendamping Marawis</t>
  </si>
  <si>
    <t>PENERIMAAN HONORARIUM PEMBINA, PELATIH DAN PENDAMPING EKTRAKURIKULER DRUMBAND, PRAMUKA DAN MARAWIS</t>
  </si>
  <si>
    <t>MI/MTs/MA ………………………………………….</t>
  </si>
  <si>
    <t>Jabatan Dalam Dinas</t>
  </si>
  <si>
    <t>Jabatan Dalam Ekstra</t>
  </si>
  <si>
    <t>Contoh Format Ekstrakurikuler</t>
  </si>
  <si>
    <t>Keterangan</t>
  </si>
  <si>
    <t>Upah</t>
  </si>
  <si>
    <t>Tukang Batu</t>
  </si>
  <si>
    <t>Tukang Kayu</t>
  </si>
  <si>
    <t>Pekerja</t>
  </si>
  <si>
    <t>BULAN …………………………………….. 2017</t>
  </si>
  <si>
    <t>LUNAS DIBAYAR, ………………………………...2017</t>
  </si>
  <si>
    <t>Jabatan Dalam Panitia</t>
  </si>
  <si>
    <t>PENERIMAAN INSENTIF BENDAHARA DALAM PENYUSUNAN DAN PELAPORAN BOS</t>
  </si>
  <si>
    <t>Insentif (Rp)</t>
  </si>
  <si>
    <t>Bendahara</t>
  </si>
  <si>
    <t>Tangerang,       Januari 2017</t>
  </si>
  <si>
    <t>Syifa Septiani Atsas, S.Pd</t>
  </si>
  <si>
    <t>Amirudin</t>
  </si>
  <si>
    <t>Muhtarsum</t>
  </si>
  <si>
    <t>Siti Sarah</t>
  </si>
  <si>
    <t>Petugas Kebersihan</t>
  </si>
  <si>
    <t>MIS. DAARUL FALAH</t>
  </si>
  <si>
    <t>Ma'sum, S.Pd.I</t>
  </si>
  <si>
    <t>Ika Oktavia, S.Pd</t>
  </si>
  <si>
    <t>PENERIMAAN HONORARIUM PANITIA UJIAN AKHIR MADRASAH (UAM)</t>
  </si>
  <si>
    <t>Aditya Pratama Febriono</t>
  </si>
  <si>
    <t>Operator</t>
  </si>
  <si>
    <t>Koordinator</t>
  </si>
  <si>
    <t xml:space="preserve">4. </t>
  </si>
  <si>
    <t xml:space="preserve">5. </t>
  </si>
  <si>
    <t xml:space="preserve">6. </t>
  </si>
  <si>
    <t>Siti Hajar</t>
  </si>
  <si>
    <t>Sohani, S.Pd</t>
  </si>
  <si>
    <t>Niko Adrian</t>
  </si>
  <si>
    <t>Aditya Pratama F</t>
  </si>
  <si>
    <t>Petugas Keamanan</t>
  </si>
  <si>
    <t>-</t>
  </si>
  <si>
    <t>12.</t>
  </si>
  <si>
    <t>Muh. Nurdin. S.Pd.I</t>
  </si>
  <si>
    <t>Abdul Subur, SH</t>
  </si>
  <si>
    <t>BULAN MARET 2022</t>
  </si>
  <si>
    <t>BULAN JUNI 2022</t>
  </si>
  <si>
    <t>Novi Adriani Nurdini, S.Pd.I</t>
  </si>
  <si>
    <t>LUNAS DIBAYAR, ………………………………...2022</t>
  </si>
  <si>
    <t>Imam Assidqi</t>
  </si>
  <si>
    <t>Guru Ekstrakulikuler</t>
  </si>
  <si>
    <t>Teknisi</t>
  </si>
  <si>
    <t>Proktor</t>
  </si>
  <si>
    <t>Yoga Opiyani</t>
  </si>
  <si>
    <t>PENERIMAAN HONORARIUM PANITIA ASESMEN NASIONAL BERBASIS KOMPUTER (ANBK)</t>
  </si>
  <si>
    <t>Tangerang, 11 Maret 2022</t>
  </si>
  <si>
    <t>PENERIMAAN HONORARIUM GURU DAN TENAGA KEPENDIDIKAN MIS DAARUL FALAH</t>
  </si>
  <si>
    <t>LUNAS DIBAYAR</t>
  </si>
  <si>
    <t>Tangerang, 28 November 2022</t>
  </si>
  <si>
    <t>Ali Musthofa</t>
  </si>
  <si>
    <t>Deden</t>
  </si>
  <si>
    <t>MIS DAARUL FALAH</t>
  </si>
  <si>
    <t>TAHUN ANGGARAN 2022</t>
  </si>
  <si>
    <t>Tangerang, 28 Oktober 2022</t>
  </si>
  <si>
    <t>8</t>
  </si>
  <si>
    <t>24</t>
  </si>
  <si>
    <t>PENERIMAAN UPAH TUKANG PERBAIKAN DINDING KELAS, SANITASI, DAN KAMAR MANDI</t>
  </si>
  <si>
    <t>Syarief Hadi Al-Maula</t>
  </si>
  <si>
    <t>Keamanan</t>
  </si>
  <si>
    <t>Tangerang, 23 Juli 2022</t>
  </si>
  <si>
    <t>PENERIMAAN HONORARIUM PANITIA KEGIATAN MASA TA'ARUF SISWA MADRASAH ( MATSAMA )</t>
  </si>
  <si>
    <t>MA'SUM, S.Pd.I</t>
  </si>
  <si>
    <t>IKA OKTAVIA, S.Pd</t>
  </si>
  <si>
    <t>Soleh</t>
  </si>
  <si>
    <t>26</t>
  </si>
  <si>
    <t>PENERIMAAN IURAN RETRIBUSI SAMPAH DAN KEBERSIHAN</t>
  </si>
  <si>
    <t>Petugas Sampah &amp; Kebersihan</t>
  </si>
  <si>
    <t>BULAN JULI 2023</t>
  </si>
  <si>
    <t>Kota Tangerang, 5 Juli 2023</t>
  </si>
  <si>
    <t>BULAN AGUSTUS 2023</t>
  </si>
  <si>
    <t>BULAN SEPTEMBER 2023</t>
  </si>
  <si>
    <t>BULAN OKTOBER 2023</t>
  </si>
  <si>
    <t>BULAN NOVEMBER 2023</t>
  </si>
  <si>
    <t>BULAN DESEMBER 2023</t>
  </si>
  <si>
    <t>Kota Tangerang, 4 Agustus 2023</t>
  </si>
  <si>
    <t>Kota Tangerang, 5 September 2023</t>
  </si>
  <si>
    <t>Kota Tangerang, 6 Oktober 2023</t>
  </si>
  <si>
    <t>Kota Tangerang, 4 November 2023</t>
  </si>
  <si>
    <t>Kota Tangerang, 2 Desember 2023</t>
  </si>
  <si>
    <t>BULAN JANUARI 2024</t>
  </si>
  <si>
    <t>BULAN FEBRUARI 2024</t>
  </si>
  <si>
    <t>BULAN MARET 2024</t>
  </si>
  <si>
    <t>BULAN APRIL 2023</t>
  </si>
  <si>
    <t>BULAN MEI 2023</t>
  </si>
  <si>
    <t>BULAN JUNI 2023</t>
  </si>
  <si>
    <t>Kota Tangerang, 25 Januari 2023</t>
  </si>
  <si>
    <t>Kota Tangerang, 26 Februari 2024</t>
  </si>
  <si>
    <t>Kota Tangerang, 25 Maret 2024</t>
  </si>
  <si>
    <t>Kota Tangerang, 25 April 2024</t>
  </si>
  <si>
    <t>Kota Tangerang, 27 Mei 2024</t>
  </si>
  <si>
    <t>Kota Tangerang, 25 Juni 2024</t>
  </si>
  <si>
    <t>PENERIMAAN HONORARIUM PANITIA PELAKSANAAN ASESMEN NASIONAL</t>
  </si>
  <si>
    <t>BULAN JUNI 2024</t>
  </si>
  <si>
    <t>Guru Pengawas</t>
  </si>
  <si>
    <t>Gunawan, S.Pd</t>
  </si>
  <si>
    <t>Abdul Subur, S.H</t>
  </si>
  <si>
    <t>Koefisien</t>
  </si>
  <si>
    <t>Tangerang, 10 Juni 2024</t>
  </si>
  <si>
    <t>PENERIMAAN HONORARIUM NARASUMBER PELAKSANAAN PESANTREN KILAT</t>
  </si>
  <si>
    <t>Imam Assidqi, S.Pd.I</t>
  </si>
  <si>
    <t>Tangerang, 29 Maret 2024</t>
  </si>
  <si>
    <t>Narasumber</t>
  </si>
  <si>
    <t>Guru Pendamping</t>
  </si>
  <si>
    <t>Maiyuni Adawia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</si>
</sst>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#,##0;[Red]#,##0"/>
    <numFmt numFmtId="169" formatCode="_-* #,##0.00_-;_-* #,##0.00\-;_-* &quot;-&quot;??_-;_-@_-"/>
    <numFmt numFmtId="170" formatCode="#,##0.00;[Red]#,##0.00"/>
    <numFmt numFmtId="171" formatCode="_-&quot;Rp&quot;\ * #,##0_-;_-&quot;Rp&quot;\ * #,##0\-;_-&quot;Rp&quot;\ * &quot;-&quot;_-;_-@_-"/>
    <numFmt numFmtId="172" formatCode="[$-421]dd\ mmmm\ 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  <charset val="1"/>
    </font>
    <font>
      <sz val="11"/>
      <color indexed="8"/>
      <name val="Calibri"/>
      <family val="2"/>
      <charset val="1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u/>
      <sz val="12"/>
      <name val="Arial Narrow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u/>
      <sz val="11"/>
      <color theme="1"/>
      <name val="Arial"/>
      <family val="2"/>
    </font>
    <font>
      <b/>
      <u/>
      <sz val="11"/>
      <name val="Arial Narrow"/>
      <family val="2"/>
    </font>
    <font>
      <sz val="11"/>
      <name val="Arial"/>
      <family val="2"/>
    </font>
    <font>
      <b/>
      <u/>
      <sz val="11"/>
      <color theme="1"/>
      <name val="Arial Narrow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3">
    <xf numFmtId="0" fontId="0" fillId="0" borderId="0"/>
    <xf numFmtId="0" fontId="3" fillId="0" borderId="0"/>
    <xf numFmtId="0" fontId="5" fillId="0" borderId="0"/>
    <xf numFmtId="0" fontId="6" fillId="0" borderId="0"/>
    <xf numFmtId="0" fontId="3" fillId="0" borderId="0"/>
    <xf numFmtId="0" fontId="6" fillId="0" borderId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1" applyNumberFormat="0" applyAlignment="0" applyProtection="0"/>
    <xf numFmtId="0" fontId="21" fillId="21" borderId="12" applyNumberFormat="0" applyAlignment="0" applyProtection="0"/>
    <xf numFmtId="164" fontId="22" fillId="0" borderId="0" applyProtection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11" applyNumberFormat="0" applyAlignment="0" applyProtection="0"/>
    <xf numFmtId="0" fontId="29" fillId="0" borderId="16" applyNumberFormat="0" applyFill="0" applyAlignment="0" applyProtection="0"/>
    <xf numFmtId="0" fontId="30" fillId="22" borderId="0" applyNumberFormat="0" applyBorder="0" applyAlignment="0" applyProtection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22" fillId="0" borderId="0"/>
    <xf numFmtId="0" fontId="11" fillId="0" borderId="0"/>
    <xf numFmtId="171" fontId="12" fillId="0" borderId="0"/>
    <xf numFmtId="172" fontId="12" fillId="0" borderId="0"/>
    <xf numFmtId="0" fontId="6" fillId="0" borderId="0"/>
    <xf numFmtId="0" fontId="6" fillId="23" borderId="17" applyNumberFormat="0" applyFont="0" applyAlignment="0" applyProtection="0"/>
    <xf numFmtId="0" fontId="31" fillId="20" borderId="18" applyNumberFormat="0" applyAlignment="0" applyProtection="0"/>
    <xf numFmtId="0" fontId="3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" fillId="0" borderId="0"/>
    <xf numFmtId="164" fontId="7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13" fillId="0" borderId="0" xfId="1" applyFont="1"/>
    <xf numFmtId="0" fontId="14" fillId="0" borderId="1" xfId="1" applyFont="1" applyBorder="1" applyAlignment="1">
      <alignment horizontal="left" vertical="center"/>
    </xf>
    <xf numFmtId="0" fontId="16" fillId="0" borderId="0" xfId="63" applyFont="1" applyAlignment="1">
      <alignment vertical="center"/>
    </xf>
    <xf numFmtId="0" fontId="16" fillId="0" borderId="0" xfId="64" applyFont="1" applyAlignment="1">
      <alignment vertical="center"/>
    </xf>
    <xf numFmtId="0" fontId="16" fillId="0" borderId="0" xfId="63" applyFont="1" applyAlignment="1">
      <alignment horizontal="left" vertical="center"/>
    </xf>
    <xf numFmtId="0" fontId="15" fillId="0" borderId="0" xfId="63" applyFont="1" applyAlignment="1">
      <alignment vertical="center"/>
    </xf>
    <xf numFmtId="0" fontId="16" fillId="0" borderId="0" xfId="63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7" fontId="8" fillId="0" borderId="1" xfId="55" applyNumberFormat="1" applyFont="1" applyBorder="1" applyAlignment="1">
      <alignment horizontal="center" vertical="center"/>
    </xf>
    <xf numFmtId="164" fontId="16" fillId="0" borderId="4" xfId="53" applyFont="1" applyFill="1" applyBorder="1" applyAlignment="1">
      <alignment horizontal="right" vertical="center"/>
    </xf>
    <xf numFmtId="0" fontId="16" fillId="0" borderId="1" xfId="63" applyFont="1" applyBorder="1" applyAlignment="1">
      <alignment horizontal="center" vertical="center"/>
    </xf>
    <xf numFmtId="164" fontId="16" fillId="0" borderId="1" xfId="53" applyFont="1" applyFill="1" applyBorder="1" applyAlignment="1">
      <alignment horizontal="right" vertical="center"/>
    </xf>
    <xf numFmtId="0" fontId="10" fillId="0" borderId="0" xfId="64" applyFont="1" applyAlignment="1">
      <alignment horizontal="left" vertical="center"/>
    </xf>
    <xf numFmtId="0" fontId="10" fillId="0" borderId="0" xfId="64" applyFont="1" applyAlignment="1">
      <alignment vertical="center"/>
    </xf>
    <xf numFmtId="0" fontId="10" fillId="0" borderId="0" xfId="63" applyFont="1" applyAlignment="1">
      <alignment horizontal="left" vertical="center"/>
    </xf>
    <xf numFmtId="0" fontId="16" fillId="0" borderId="0" xfId="64" applyFont="1" applyAlignment="1">
      <alignment horizontal="left" vertical="center"/>
    </xf>
    <xf numFmtId="0" fontId="9" fillId="0" borderId="0" xfId="3" applyFont="1" applyAlignment="1">
      <alignment vertical="center"/>
    </xf>
    <xf numFmtId="0" fontId="4" fillId="0" borderId="0" xfId="59" applyFont="1" applyAlignment="1">
      <alignment horizontal="left" vertical="center"/>
    </xf>
    <xf numFmtId="0" fontId="16" fillId="0" borderId="0" xfId="63" applyFont="1"/>
    <xf numFmtId="0" fontId="16" fillId="0" borderId="0" xfId="63" applyFont="1" applyAlignment="1">
      <alignment horizontal="center" wrapText="1"/>
    </xf>
    <xf numFmtId="0" fontId="16" fillId="0" borderId="1" xfId="63" applyFont="1" applyBorder="1" applyAlignment="1">
      <alignment vertical="center"/>
    </xf>
    <xf numFmtId="0" fontId="16" fillId="0" borderId="0" xfId="63" applyFont="1" applyAlignment="1">
      <alignment horizontal="left"/>
    </xf>
    <xf numFmtId="0" fontId="16" fillId="0" borderId="0" xfId="63" applyFont="1" applyAlignment="1">
      <alignment horizontal="center"/>
    </xf>
    <xf numFmtId="0" fontId="17" fillId="0" borderId="0" xfId="63" applyFont="1" applyAlignment="1">
      <alignment horizontal="center"/>
    </xf>
    <xf numFmtId="0" fontId="17" fillId="0" borderId="0" xfId="63" applyFont="1" applyAlignment="1">
      <alignment horizontal="left"/>
    </xf>
    <xf numFmtId="0" fontId="15" fillId="0" borderId="1" xfId="63" applyFont="1" applyBorder="1" applyAlignment="1">
      <alignment horizontal="center" vertical="center"/>
    </xf>
    <xf numFmtId="0" fontId="16" fillId="0" borderId="1" xfId="63" applyFont="1" applyBorder="1" applyAlignment="1">
      <alignment horizontal="left" vertical="center"/>
    </xf>
    <xf numFmtId="0" fontId="16" fillId="0" borderId="1" xfId="63" applyFont="1" applyBorder="1" applyAlignment="1">
      <alignment horizontal="right" vertical="center"/>
    </xf>
    <xf numFmtId="49" fontId="16" fillId="0" borderId="8" xfId="63" applyNumberFormat="1" applyFont="1" applyBorder="1" applyAlignment="1">
      <alignment horizontal="left" vertical="center"/>
    </xf>
    <xf numFmtId="49" fontId="16" fillId="0" borderId="4" xfId="63" applyNumberFormat="1" applyFont="1" applyBorder="1" applyAlignment="1">
      <alignment horizontal="left" vertical="center"/>
    </xf>
    <xf numFmtId="164" fontId="15" fillId="0" borderId="1" xfId="53" applyFont="1" applyFill="1" applyBorder="1" applyAlignment="1">
      <alignment vertical="center"/>
    </xf>
    <xf numFmtId="164" fontId="15" fillId="0" borderId="4" xfId="53" applyFont="1" applyFill="1" applyBorder="1" applyAlignment="1">
      <alignment vertical="center"/>
    </xf>
    <xf numFmtId="0" fontId="16" fillId="0" borderId="4" xfId="63" applyFont="1" applyBorder="1" applyAlignment="1">
      <alignment horizontal="center" vertical="center"/>
    </xf>
    <xf numFmtId="0" fontId="16" fillId="0" borderId="6" xfId="63" applyFont="1" applyBorder="1" applyAlignment="1">
      <alignment horizontal="left" vertical="center"/>
    </xf>
    <xf numFmtId="167" fontId="16" fillId="0" borderId="1" xfId="126" applyNumberFormat="1" applyFont="1" applyFill="1" applyBorder="1" applyAlignment="1">
      <alignment horizontal="center" vertical="center"/>
    </xf>
    <xf numFmtId="168" fontId="16" fillId="0" borderId="1" xfId="57" applyNumberFormat="1" applyFont="1" applyFill="1" applyBorder="1" applyAlignment="1">
      <alignment horizontal="right" vertical="center"/>
    </xf>
    <xf numFmtId="167" fontId="15" fillId="0" borderId="1" xfId="126" applyNumberFormat="1" applyFont="1" applyFill="1" applyBorder="1" applyAlignment="1">
      <alignment vertical="center"/>
    </xf>
    <xf numFmtId="168" fontId="15" fillId="0" borderId="1" xfId="63" applyNumberFormat="1" applyFont="1" applyBorder="1" applyAlignment="1">
      <alignment vertical="center"/>
    </xf>
    <xf numFmtId="49" fontId="16" fillId="0" borderId="1" xfId="126" applyNumberFormat="1" applyFont="1" applyFill="1" applyBorder="1" applyAlignment="1">
      <alignment horizontal="center" vertical="center"/>
    </xf>
    <xf numFmtId="49" fontId="16" fillId="0" borderId="20" xfId="63" applyNumberFormat="1" applyFont="1" applyBorder="1" applyAlignment="1">
      <alignment horizontal="left" vertical="center"/>
    </xf>
    <xf numFmtId="49" fontId="16" fillId="0" borderId="21" xfId="63" applyNumberFormat="1" applyFont="1" applyBorder="1" applyAlignment="1">
      <alignment horizontal="left" vertical="center"/>
    </xf>
    <xf numFmtId="49" fontId="16" fillId="0" borderId="22" xfId="63" applyNumberFormat="1" applyFont="1" applyBorder="1" applyAlignment="1">
      <alignment horizontal="center" vertical="center"/>
    </xf>
    <xf numFmtId="0" fontId="35" fillId="0" borderId="0" xfId="59" applyFont="1" applyAlignment="1">
      <alignment horizontal="left" vertical="center"/>
    </xf>
    <xf numFmtId="0" fontId="36" fillId="0" borderId="0" xfId="3" applyFont="1" applyAlignment="1">
      <alignment vertical="center"/>
    </xf>
    <xf numFmtId="49" fontId="16" fillId="0" borderId="1" xfId="63" applyNumberFormat="1" applyFont="1" applyBorder="1" applyAlignment="1">
      <alignment horizontal="left" vertical="center"/>
    </xf>
    <xf numFmtId="49" fontId="16" fillId="0" borderId="1" xfId="63" applyNumberFormat="1" applyFont="1" applyBorder="1" applyAlignment="1">
      <alignment horizontal="center" vertical="center"/>
    </xf>
    <xf numFmtId="0" fontId="37" fillId="0" borderId="0" xfId="63" applyFont="1" applyAlignment="1">
      <alignment vertical="center"/>
    </xf>
    <xf numFmtId="0" fontId="37" fillId="0" borderId="1" xfId="63" applyFont="1" applyBorder="1" applyAlignment="1">
      <alignment horizontal="center" vertical="center"/>
    </xf>
    <xf numFmtId="0" fontId="37" fillId="0" borderId="1" xfId="63" applyFont="1" applyBorder="1" applyAlignment="1">
      <alignment horizontal="left" vertical="center"/>
    </xf>
    <xf numFmtId="0" fontId="14" fillId="0" borderId="1" xfId="4" applyFont="1" applyBorder="1" applyAlignment="1">
      <alignment vertical="center"/>
    </xf>
    <xf numFmtId="0" fontId="37" fillId="0" borderId="1" xfId="63" applyFont="1" applyBorder="1" applyAlignment="1">
      <alignment vertical="center"/>
    </xf>
    <xf numFmtId="0" fontId="10" fillId="0" borderId="0" xfId="63" applyFont="1" applyAlignment="1">
      <alignment vertical="center"/>
    </xf>
    <xf numFmtId="0" fontId="38" fillId="0" borderId="0" xfId="59" applyFont="1" applyAlignment="1">
      <alignment horizontal="left" vertical="center"/>
    </xf>
    <xf numFmtId="49" fontId="16" fillId="0" borderId="1" xfId="63" applyNumberFormat="1" applyFont="1" applyBorder="1" applyAlignment="1">
      <alignment vertical="center"/>
    </xf>
    <xf numFmtId="49" fontId="15" fillId="0" borderId="1" xfId="126" applyNumberFormat="1" applyFont="1" applyFill="1" applyBorder="1" applyAlignment="1">
      <alignment horizontal="center" vertical="center"/>
    </xf>
    <xf numFmtId="0" fontId="16" fillId="0" borderId="1" xfId="63" applyFont="1" applyBorder="1" applyAlignment="1">
      <alignment horizontal="left" vertical="center" wrapText="1"/>
    </xf>
    <xf numFmtId="0" fontId="16" fillId="0" borderId="25" xfId="63" applyFont="1" applyBorder="1"/>
    <xf numFmtId="0" fontId="15" fillId="0" borderId="7" xfId="63" applyFont="1" applyBorder="1" applyAlignment="1">
      <alignment horizontal="center" vertical="center"/>
    </xf>
    <xf numFmtId="0" fontId="15" fillId="0" borderId="8" xfId="63" applyFont="1" applyBorder="1" applyAlignment="1">
      <alignment horizontal="center" vertical="center"/>
    </xf>
    <xf numFmtId="0" fontId="15" fillId="0" borderId="9" xfId="63" applyFont="1" applyBorder="1" applyAlignment="1">
      <alignment horizontal="center" vertical="center"/>
    </xf>
    <xf numFmtId="0" fontId="15" fillId="0" borderId="10" xfId="63" applyFont="1" applyBorder="1" applyAlignment="1">
      <alignment horizontal="center" vertical="center"/>
    </xf>
    <xf numFmtId="0" fontId="15" fillId="0" borderId="4" xfId="63" applyFont="1" applyBorder="1" applyAlignment="1">
      <alignment horizontal="center" vertical="center"/>
    </xf>
    <xf numFmtId="0" fontId="15" fillId="0" borderId="5" xfId="63" applyFont="1" applyBorder="1" applyAlignment="1">
      <alignment horizontal="center" vertical="center"/>
    </xf>
    <xf numFmtId="0" fontId="15" fillId="0" borderId="6" xfId="63" applyFont="1" applyBorder="1" applyAlignment="1">
      <alignment horizontal="center" vertical="center"/>
    </xf>
    <xf numFmtId="49" fontId="16" fillId="0" borderId="1" xfId="63" applyNumberFormat="1" applyFont="1" applyBorder="1" applyAlignment="1">
      <alignment horizontal="left" vertical="top"/>
    </xf>
    <xf numFmtId="0" fontId="15" fillId="0" borderId="0" xfId="63" applyFont="1" applyAlignment="1">
      <alignment horizontal="center" vertical="center"/>
    </xf>
    <xf numFmtId="0" fontId="15" fillId="0" borderId="2" xfId="63" applyFont="1" applyBorder="1" applyAlignment="1">
      <alignment horizontal="center" vertical="center"/>
    </xf>
    <xf numFmtId="0" fontId="15" fillId="0" borderId="3" xfId="63" applyFont="1" applyBorder="1" applyAlignment="1">
      <alignment horizontal="center" vertical="center"/>
    </xf>
    <xf numFmtId="0" fontId="15" fillId="0" borderId="1" xfId="63" applyFont="1" applyBorder="1" applyAlignment="1">
      <alignment horizontal="center" vertical="center"/>
    </xf>
    <xf numFmtId="170" fontId="15" fillId="0" borderId="2" xfId="56" applyNumberFormat="1" applyFont="1" applyFill="1" applyBorder="1" applyAlignment="1">
      <alignment horizontal="center" vertical="center" wrapText="1"/>
    </xf>
    <xf numFmtId="170" fontId="15" fillId="0" borderId="3" xfId="56" applyNumberFormat="1" applyFont="1" applyFill="1" applyBorder="1" applyAlignment="1">
      <alignment horizontal="center" vertical="center" wrapText="1"/>
    </xf>
    <xf numFmtId="0" fontId="15" fillId="0" borderId="2" xfId="63" applyFont="1" applyBorder="1" applyAlignment="1">
      <alignment horizontal="center" vertical="center" wrapText="1"/>
    </xf>
    <xf numFmtId="0" fontId="15" fillId="0" borderId="3" xfId="63" applyFont="1" applyBorder="1" applyAlignment="1">
      <alignment horizontal="center" vertical="center" wrapText="1"/>
    </xf>
    <xf numFmtId="49" fontId="16" fillId="0" borderId="1" xfId="63" applyNumberFormat="1" applyFont="1" applyBorder="1" applyAlignment="1">
      <alignment horizontal="left" vertical="top" wrapText="1"/>
    </xf>
    <xf numFmtId="0" fontId="16" fillId="0" borderId="4" xfId="63" applyFont="1" applyBorder="1" applyAlignment="1">
      <alignment horizontal="center" vertical="center"/>
    </xf>
    <xf numFmtId="0" fontId="16" fillId="0" borderId="6" xfId="63" applyFont="1" applyBorder="1" applyAlignment="1">
      <alignment horizontal="center" vertical="center"/>
    </xf>
    <xf numFmtId="0" fontId="15" fillId="0" borderId="1" xfId="63" applyFont="1" applyBorder="1" applyAlignment="1">
      <alignment horizontal="center" vertical="center" wrapText="1"/>
    </xf>
    <xf numFmtId="49" fontId="16" fillId="0" borderId="4" xfId="63" applyNumberFormat="1" applyFont="1" applyBorder="1" applyAlignment="1">
      <alignment horizontal="center" vertical="center"/>
    </xf>
    <xf numFmtId="49" fontId="16" fillId="0" borderId="6" xfId="63" applyNumberFormat="1" applyFont="1" applyBorder="1" applyAlignment="1">
      <alignment horizontal="center" vertical="center"/>
    </xf>
    <xf numFmtId="49" fontId="16" fillId="0" borderId="23" xfId="63" applyNumberFormat="1" applyFont="1" applyBorder="1" applyAlignment="1">
      <alignment horizontal="left" vertical="center"/>
    </xf>
    <xf numFmtId="49" fontId="16" fillId="0" borderId="24" xfId="63" applyNumberFormat="1" applyFont="1" applyBorder="1" applyAlignment="1">
      <alignment horizontal="left" vertical="center"/>
    </xf>
    <xf numFmtId="0" fontId="8" fillId="0" borderId="1" xfId="55" applyNumberFormat="1" applyFont="1" applyBorder="1" applyAlignment="1">
      <alignment horizontal="center" vertical="center"/>
    </xf>
    <xf numFmtId="164" fontId="15" fillId="0" borderId="4" xfId="53" applyFont="1" applyFill="1" applyBorder="1" applyAlignment="1">
      <alignment horizontal="center" vertical="center"/>
    </xf>
    <xf numFmtId="164" fontId="15" fillId="0" borderId="6" xfId="53" applyFont="1" applyFill="1" applyBorder="1" applyAlignment="1">
      <alignment horizontal="center" vertical="center"/>
    </xf>
  </cellXfs>
  <cellStyles count="133">
    <cellStyle name="20% - Accent1 2" xfId="65" xr:uid="{00000000-0005-0000-0000-000000000000}"/>
    <cellStyle name="20% - Accent2 2" xfId="66" xr:uid="{00000000-0005-0000-0000-000001000000}"/>
    <cellStyle name="20% - Accent3 2" xfId="67" xr:uid="{00000000-0005-0000-0000-000002000000}"/>
    <cellStyle name="20% - Accent4 2" xfId="68" xr:uid="{00000000-0005-0000-0000-000003000000}"/>
    <cellStyle name="20% - Accent5 2" xfId="69" xr:uid="{00000000-0005-0000-0000-000004000000}"/>
    <cellStyle name="20% - Accent6 2" xfId="70" xr:uid="{00000000-0005-0000-0000-000005000000}"/>
    <cellStyle name="40% - Accent1 2" xfId="71" xr:uid="{00000000-0005-0000-0000-000006000000}"/>
    <cellStyle name="40% - Accent2 2" xfId="72" xr:uid="{00000000-0005-0000-0000-000007000000}"/>
    <cellStyle name="40% - Accent3 2" xfId="73" xr:uid="{00000000-0005-0000-0000-000008000000}"/>
    <cellStyle name="40% - Accent4 2" xfId="74" xr:uid="{00000000-0005-0000-0000-000009000000}"/>
    <cellStyle name="40% - Accent5 2" xfId="75" xr:uid="{00000000-0005-0000-0000-00000A000000}"/>
    <cellStyle name="40% - Accent6 2" xfId="76" xr:uid="{00000000-0005-0000-0000-00000B000000}"/>
    <cellStyle name="60% - Accent1 2" xfId="77" xr:uid="{00000000-0005-0000-0000-00000C000000}"/>
    <cellStyle name="60% - Accent2 2" xfId="78" xr:uid="{00000000-0005-0000-0000-00000D000000}"/>
    <cellStyle name="60% - Accent3 2" xfId="79" xr:uid="{00000000-0005-0000-0000-00000E000000}"/>
    <cellStyle name="60% - Accent4 2" xfId="80" xr:uid="{00000000-0005-0000-0000-00000F000000}"/>
    <cellStyle name="60% - Accent5 2" xfId="81" xr:uid="{00000000-0005-0000-0000-000010000000}"/>
    <cellStyle name="60% - Accent6 2" xfId="82" xr:uid="{00000000-0005-0000-0000-000011000000}"/>
    <cellStyle name="Accent1 2" xfId="83" xr:uid="{00000000-0005-0000-0000-000012000000}"/>
    <cellStyle name="Accent2 2" xfId="84" xr:uid="{00000000-0005-0000-0000-000013000000}"/>
    <cellStyle name="Accent3 2" xfId="85" xr:uid="{00000000-0005-0000-0000-000014000000}"/>
    <cellStyle name="Accent4 2" xfId="86" xr:uid="{00000000-0005-0000-0000-000015000000}"/>
    <cellStyle name="Accent5 2" xfId="87" xr:uid="{00000000-0005-0000-0000-000016000000}"/>
    <cellStyle name="Accent6 2" xfId="88" xr:uid="{00000000-0005-0000-0000-000017000000}"/>
    <cellStyle name="Bad 2" xfId="89" xr:uid="{00000000-0005-0000-0000-000018000000}"/>
    <cellStyle name="Calculation 2" xfId="90" xr:uid="{00000000-0005-0000-0000-000019000000}"/>
    <cellStyle name="Check Cell 2" xfId="91" xr:uid="{00000000-0005-0000-0000-00001A000000}"/>
    <cellStyle name="Comma [0] 2" xfId="6" xr:uid="{00000000-0005-0000-0000-00001D000000}"/>
    <cellStyle name="Comma [0] 2 2" xfId="7" xr:uid="{00000000-0005-0000-0000-00001E000000}"/>
    <cellStyle name="Comma [0] 2 3" xfId="92" xr:uid="{00000000-0005-0000-0000-00001F000000}"/>
    <cellStyle name="Comma [0] 3" xfId="8" xr:uid="{00000000-0005-0000-0000-000020000000}"/>
    <cellStyle name="Comma [0] 3 2" xfId="52" xr:uid="{00000000-0005-0000-0000-000021000000}"/>
    <cellStyle name="Comma [0] 3 3" xfId="93" xr:uid="{00000000-0005-0000-0000-000022000000}"/>
    <cellStyle name="Comma [0] 4" xfId="53" xr:uid="{00000000-0005-0000-0000-000023000000}"/>
    <cellStyle name="Comma [0] 4 2" xfId="54" xr:uid="{00000000-0005-0000-0000-000024000000}"/>
    <cellStyle name="Comma [0] 5" xfId="94" xr:uid="{00000000-0005-0000-0000-000025000000}"/>
    <cellStyle name="Comma [0] 5 2" xfId="95" xr:uid="{00000000-0005-0000-0000-000026000000}"/>
    <cellStyle name="Comma [0] 6" xfId="96" xr:uid="{00000000-0005-0000-0000-000027000000}"/>
    <cellStyle name="Comma [0] 7" xfId="97" xr:uid="{00000000-0005-0000-0000-000028000000}"/>
    <cellStyle name="Comma [0] 8" xfId="98" xr:uid="{00000000-0005-0000-0000-000029000000}"/>
    <cellStyle name="Comma [0] 9" xfId="129" xr:uid="{00000000-0005-0000-0000-00002A000000}"/>
    <cellStyle name="Comma 2" xfId="55" xr:uid="{00000000-0005-0000-0000-00002B000000}"/>
    <cellStyle name="Comma 3" xfId="56" xr:uid="{00000000-0005-0000-0000-00002C000000}"/>
    <cellStyle name="Comma 4" xfId="99" xr:uid="{00000000-0005-0000-0000-00002D000000}"/>
    <cellStyle name="Comma 5" xfId="126" xr:uid="{00000000-0005-0000-0000-00002E000000}"/>
    <cellStyle name="Comma 5 2" xfId="131" xr:uid="{00000000-0005-0000-0000-00002F000000}"/>
    <cellStyle name="Comma_Contoh Laporan BOS" xfId="57" xr:uid="{00000000-0005-0000-0000-000030000000}"/>
    <cellStyle name="Currency [0] 2" xfId="100" xr:uid="{00000000-0005-0000-0000-000031000000}"/>
    <cellStyle name="Explanatory Text 2" xfId="101" xr:uid="{00000000-0005-0000-0000-000032000000}"/>
    <cellStyle name="Good 2" xfId="102" xr:uid="{00000000-0005-0000-0000-000033000000}"/>
    <cellStyle name="Heading 1 2" xfId="103" xr:uid="{00000000-0005-0000-0000-000034000000}"/>
    <cellStyle name="Heading 2 2" xfId="104" xr:uid="{00000000-0005-0000-0000-000035000000}"/>
    <cellStyle name="Heading 3 2" xfId="105" xr:uid="{00000000-0005-0000-0000-000036000000}"/>
    <cellStyle name="Heading 4 2" xfId="106" xr:uid="{00000000-0005-0000-0000-000037000000}"/>
    <cellStyle name="Input 2" xfId="107" xr:uid="{00000000-0005-0000-0000-000038000000}"/>
    <cellStyle name="Linked Cell 2" xfId="108" xr:uid="{00000000-0005-0000-0000-000039000000}"/>
    <cellStyle name="Neutral 2" xfId="109" xr:uid="{00000000-0005-0000-0000-00003A000000}"/>
    <cellStyle name="Normal" xfId="0" builtinId="0"/>
    <cellStyle name="Normal 10" xfId="2" xr:uid="{00000000-0005-0000-0000-00003C000000}"/>
    <cellStyle name="Normal 11" xfId="9" xr:uid="{00000000-0005-0000-0000-00003D000000}"/>
    <cellStyle name="Normal 11 2" xfId="110" xr:uid="{00000000-0005-0000-0000-00003E000000}"/>
    <cellStyle name="Normal 12" xfId="10" xr:uid="{00000000-0005-0000-0000-00003F000000}"/>
    <cellStyle name="Normal 13" xfId="11" xr:uid="{00000000-0005-0000-0000-000040000000}"/>
    <cellStyle name="Normal 14" xfId="12" xr:uid="{00000000-0005-0000-0000-000041000000}"/>
    <cellStyle name="Normal 15" xfId="13" xr:uid="{00000000-0005-0000-0000-000042000000}"/>
    <cellStyle name="Normal 15 2" xfId="64" xr:uid="{00000000-0005-0000-0000-000043000000}"/>
    <cellStyle name="Normal 16" xfId="14" xr:uid="{00000000-0005-0000-0000-000044000000}"/>
    <cellStyle name="Normal 17" xfId="15" xr:uid="{00000000-0005-0000-0000-000045000000}"/>
    <cellStyle name="Normal 18" xfId="16" xr:uid="{00000000-0005-0000-0000-000046000000}"/>
    <cellStyle name="Normal 19" xfId="17" xr:uid="{00000000-0005-0000-0000-000047000000}"/>
    <cellStyle name="Normal 2" xfId="1" xr:uid="{00000000-0005-0000-0000-000048000000}"/>
    <cellStyle name="Normal 2 2" xfId="3" xr:uid="{00000000-0005-0000-0000-000049000000}"/>
    <cellStyle name="Normal 2 2 2" xfId="58" xr:uid="{00000000-0005-0000-0000-00004A000000}"/>
    <cellStyle name="Normal 2 2 2 2" xfId="111" xr:uid="{00000000-0005-0000-0000-00004B000000}"/>
    <cellStyle name="Normal 2 2 3" xfId="112" xr:uid="{00000000-0005-0000-0000-00004C000000}"/>
    <cellStyle name="Normal 2 2 3 2" xfId="128" xr:uid="{00000000-0005-0000-0000-00004D000000}"/>
    <cellStyle name="Normal 2 3" xfId="59" xr:uid="{00000000-0005-0000-0000-00004E000000}"/>
    <cellStyle name="Normal 2 3 2" xfId="132" xr:uid="{00000000-0005-0000-0000-00004F000000}"/>
    <cellStyle name="Normal 2 4" xfId="113" xr:uid="{00000000-0005-0000-0000-000050000000}"/>
    <cellStyle name="Normal 2 5" xfId="114" xr:uid="{00000000-0005-0000-0000-000051000000}"/>
    <cellStyle name="Normal 2 6" xfId="115" xr:uid="{00000000-0005-0000-0000-000052000000}"/>
    <cellStyle name="Normal 2 7" xfId="116" xr:uid="{00000000-0005-0000-0000-000053000000}"/>
    <cellStyle name="Normal 20" xfId="18" xr:uid="{00000000-0005-0000-0000-000054000000}"/>
    <cellStyle name="Normal 21" xfId="19" xr:uid="{00000000-0005-0000-0000-000055000000}"/>
    <cellStyle name="Normal 22" xfId="20" xr:uid="{00000000-0005-0000-0000-000056000000}"/>
    <cellStyle name="Normal 23" xfId="21" xr:uid="{00000000-0005-0000-0000-000057000000}"/>
    <cellStyle name="Normal 24" xfId="22" xr:uid="{00000000-0005-0000-0000-000058000000}"/>
    <cellStyle name="Normal 25" xfId="23" xr:uid="{00000000-0005-0000-0000-000059000000}"/>
    <cellStyle name="Normal 26" xfId="24" xr:uid="{00000000-0005-0000-0000-00005A000000}"/>
    <cellStyle name="Normal 27" xfId="25" xr:uid="{00000000-0005-0000-0000-00005B000000}"/>
    <cellStyle name="Normal 28" xfId="26" xr:uid="{00000000-0005-0000-0000-00005C000000}"/>
    <cellStyle name="Normal 29" xfId="27" xr:uid="{00000000-0005-0000-0000-00005D000000}"/>
    <cellStyle name="Normal 3" xfId="28" xr:uid="{00000000-0005-0000-0000-00005E000000}"/>
    <cellStyle name="Normal 3 2" xfId="29" xr:uid="{00000000-0005-0000-0000-00005F000000}"/>
    <cellStyle name="Normal 3 2 2" xfId="30" xr:uid="{00000000-0005-0000-0000-000060000000}"/>
    <cellStyle name="Normal 3 3" xfId="31" xr:uid="{00000000-0005-0000-0000-000061000000}"/>
    <cellStyle name="Normal 3 3 2" xfId="127" xr:uid="{00000000-0005-0000-0000-000062000000}"/>
    <cellStyle name="Normal 3 4" xfId="130" xr:uid="{00000000-0005-0000-0000-000063000000}"/>
    <cellStyle name="Normal 30" xfId="32" xr:uid="{00000000-0005-0000-0000-000064000000}"/>
    <cellStyle name="Normal 31" xfId="33" xr:uid="{00000000-0005-0000-0000-000065000000}"/>
    <cellStyle name="Normal 32" xfId="34" xr:uid="{00000000-0005-0000-0000-000066000000}"/>
    <cellStyle name="Normal 33" xfId="35" xr:uid="{00000000-0005-0000-0000-000067000000}"/>
    <cellStyle name="Normal 34" xfId="36" xr:uid="{00000000-0005-0000-0000-000068000000}"/>
    <cellStyle name="Normal 35" xfId="37" xr:uid="{00000000-0005-0000-0000-000069000000}"/>
    <cellStyle name="Normal 36" xfId="38" xr:uid="{00000000-0005-0000-0000-00006A000000}"/>
    <cellStyle name="Normal 37" xfId="39" xr:uid="{00000000-0005-0000-0000-00006B000000}"/>
    <cellStyle name="Normal 38" xfId="40" xr:uid="{00000000-0005-0000-0000-00006C000000}"/>
    <cellStyle name="Normal 39" xfId="117" xr:uid="{00000000-0005-0000-0000-00006D000000}"/>
    <cellStyle name="Normal 4" xfId="41" xr:uid="{00000000-0005-0000-0000-00006E000000}"/>
    <cellStyle name="Normal 4 2" xfId="118" xr:uid="{00000000-0005-0000-0000-00006F000000}"/>
    <cellStyle name="Normal 4_Xl0000009" xfId="119" xr:uid="{00000000-0005-0000-0000-000070000000}"/>
    <cellStyle name="Normal 40" xfId="120" xr:uid="{00000000-0005-0000-0000-000071000000}"/>
    <cellStyle name="Normal 41" xfId="42" xr:uid="{00000000-0005-0000-0000-000072000000}"/>
    <cellStyle name="Normal 42" xfId="43" xr:uid="{00000000-0005-0000-0000-000073000000}"/>
    <cellStyle name="Normal 43" xfId="44" xr:uid="{00000000-0005-0000-0000-000074000000}"/>
    <cellStyle name="Normal 44" xfId="45" xr:uid="{00000000-0005-0000-0000-000075000000}"/>
    <cellStyle name="Normal 45" xfId="46" xr:uid="{00000000-0005-0000-0000-000076000000}"/>
    <cellStyle name="Normal 5" xfId="5" xr:uid="{00000000-0005-0000-0000-000077000000}"/>
    <cellStyle name="Normal 5 2" xfId="47" xr:uid="{00000000-0005-0000-0000-000078000000}"/>
    <cellStyle name="Normal 5 3" xfId="4" xr:uid="{00000000-0005-0000-0000-000079000000}"/>
    <cellStyle name="Normal 6" xfId="48" xr:uid="{00000000-0005-0000-0000-00007A000000}"/>
    <cellStyle name="Normal 6 2" xfId="60" xr:uid="{00000000-0005-0000-0000-00007B000000}"/>
    <cellStyle name="Normal 7" xfId="49" xr:uid="{00000000-0005-0000-0000-00007C000000}"/>
    <cellStyle name="Normal 8" xfId="50" xr:uid="{00000000-0005-0000-0000-00007D000000}"/>
    <cellStyle name="Normal 8 2" xfId="61" xr:uid="{00000000-0005-0000-0000-00007E000000}"/>
    <cellStyle name="Normal 8 2 3" xfId="62" xr:uid="{00000000-0005-0000-0000-00007F000000}"/>
    <cellStyle name="Normal 9" xfId="51" xr:uid="{00000000-0005-0000-0000-000080000000}"/>
    <cellStyle name="Normal_Contoh Laporan BOS" xfId="63" xr:uid="{00000000-0005-0000-0000-000081000000}"/>
    <cellStyle name="Note 2" xfId="121" xr:uid="{00000000-0005-0000-0000-000082000000}"/>
    <cellStyle name="Output 2" xfId="122" xr:uid="{00000000-0005-0000-0000-000083000000}"/>
    <cellStyle name="Title 2" xfId="123" xr:uid="{00000000-0005-0000-0000-000084000000}"/>
    <cellStyle name="Total 2" xfId="124" xr:uid="{00000000-0005-0000-0000-000085000000}"/>
    <cellStyle name="Warning Text 2" xfId="125" xr:uid="{00000000-0005-0000-0000-000086000000}"/>
  </cellStyles>
  <dxfs count="0"/>
  <tableStyles count="0" defaultTableStyle="TableStyleMedium9" defaultPivotStyle="PivotStyleLight16"/>
  <colors>
    <mruColors>
      <color rgb="FFFF99FF"/>
      <color rgb="FFCCFFCC"/>
      <color rgb="FF99FF99"/>
      <color rgb="FFDDDDDD"/>
      <color rgb="FFFFCCFF"/>
      <color rgb="FFCC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0"/>
    <pageSetUpPr fitToPage="1"/>
  </sheetPr>
  <dimension ref="A1:I180"/>
  <sheetViews>
    <sheetView view="pageLayout" topLeftCell="A10" zoomScale="70" zoomScaleNormal="80" zoomScaleSheetLayoutView="100" zoomScalePageLayoutView="70" workbookViewId="0">
      <selection activeCell="B16" sqref="B16"/>
    </sheetView>
  </sheetViews>
  <sheetFormatPr defaultColWidth="9.109375" defaultRowHeight="20.100000000000001" customHeight="1" x14ac:dyDescent="0.3"/>
  <cols>
    <col min="1" max="1" width="5.6640625" style="3" customWidth="1"/>
    <col min="2" max="2" width="30.6640625" style="3" customWidth="1"/>
    <col min="3" max="3" width="22" style="3" bestFit="1" customWidth="1"/>
    <col min="4" max="6" width="12.6640625" style="3" customWidth="1"/>
    <col min="7" max="7" width="18.6640625" style="3" customWidth="1"/>
    <col min="8" max="8" width="8.6640625" style="3" customWidth="1"/>
    <col min="9" max="9" width="8.6640625" style="5" customWidth="1"/>
    <col min="10" max="16384" width="9.109375" style="3"/>
  </cols>
  <sheetData>
    <row r="1" spans="1:9" ht="20.100000000000001" customHeight="1" x14ac:dyDescent="0.3">
      <c r="A1" s="1"/>
    </row>
    <row r="2" spans="1:9" ht="20.100000000000001" customHeight="1" x14ac:dyDescent="0.3">
      <c r="A2" s="66" t="s">
        <v>42</v>
      </c>
      <c r="B2" s="66"/>
      <c r="C2" s="66"/>
      <c r="D2" s="66"/>
      <c r="E2" s="66"/>
      <c r="F2" s="66"/>
      <c r="G2" s="66"/>
      <c r="H2" s="66"/>
      <c r="I2" s="66"/>
    </row>
    <row r="3" spans="1:9" ht="20.100000000000001" customHeight="1" x14ac:dyDescent="0.3">
      <c r="A3" s="66" t="s">
        <v>108</v>
      </c>
      <c r="B3" s="66"/>
      <c r="C3" s="66"/>
      <c r="D3" s="66"/>
      <c r="E3" s="66"/>
      <c r="F3" s="66"/>
      <c r="G3" s="66"/>
      <c r="H3" s="66"/>
      <c r="I3" s="66"/>
    </row>
    <row r="4" spans="1:9" ht="20.100000000000001" customHeight="1" x14ac:dyDescent="0.3">
      <c r="A4" s="66" t="s">
        <v>36</v>
      </c>
      <c r="B4" s="66"/>
      <c r="C4" s="66"/>
      <c r="D4" s="66"/>
      <c r="E4" s="66"/>
      <c r="F4" s="66"/>
      <c r="G4" s="66"/>
      <c r="H4" s="66"/>
      <c r="I4" s="66"/>
    </row>
    <row r="5" spans="1:9" ht="20.100000000000001" customHeight="1" x14ac:dyDescent="0.3">
      <c r="A5" s="66" t="s">
        <v>141</v>
      </c>
      <c r="B5" s="66"/>
      <c r="C5" s="66"/>
      <c r="D5" s="66"/>
      <c r="E5" s="66"/>
      <c r="F5" s="66"/>
      <c r="G5" s="66"/>
      <c r="H5" s="66"/>
      <c r="I5" s="66"/>
    </row>
    <row r="7" spans="1:9" s="7" customFormat="1" ht="20.100000000000001" customHeight="1" x14ac:dyDescent="0.3">
      <c r="A7" s="67" t="s">
        <v>37</v>
      </c>
      <c r="B7" s="67" t="s">
        <v>38</v>
      </c>
      <c r="C7" s="67" t="s">
        <v>18</v>
      </c>
      <c r="D7" s="69"/>
      <c r="E7" s="69"/>
      <c r="F7" s="70" t="s">
        <v>39</v>
      </c>
      <c r="G7" s="72" t="s">
        <v>45</v>
      </c>
      <c r="H7" s="58" t="s">
        <v>46</v>
      </c>
      <c r="I7" s="59"/>
    </row>
    <row r="8" spans="1:9" s="7" customFormat="1" ht="20.100000000000001" customHeight="1" x14ac:dyDescent="0.3">
      <c r="A8" s="68"/>
      <c r="B8" s="68"/>
      <c r="C8" s="68"/>
      <c r="D8" s="26" t="s">
        <v>43</v>
      </c>
      <c r="E8" s="26" t="s">
        <v>2</v>
      </c>
      <c r="F8" s="71"/>
      <c r="G8" s="73"/>
      <c r="H8" s="60"/>
      <c r="I8" s="61"/>
    </row>
    <row r="9" spans="1:9" ht="20.100000000000001" customHeight="1" x14ac:dyDescent="0.3">
      <c r="A9" s="48">
        <v>1</v>
      </c>
      <c r="B9" s="2" t="s">
        <v>96</v>
      </c>
      <c r="C9" s="49" t="s">
        <v>19</v>
      </c>
      <c r="D9" s="9">
        <v>0</v>
      </c>
      <c r="E9" s="12">
        <v>425000</v>
      </c>
      <c r="F9" s="12">
        <v>0</v>
      </c>
      <c r="G9" s="10">
        <f>E9-F9</f>
        <v>425000</v>
      </c>
      <c r="H9" s="74" t="s">
        <v>3</v>
      </c>
      <c r="I9" s="65" t="s">
        <v>4</v>
      </c>
    </row>
    <row r="10" spans="1:9" ht="20.100000000000001" customHeight="1" x14ac:dyDescent="0.3">
      <c r="A10" s="48">
        <f>A9+1</f>
        <v>2</v>
      </c>
      <c r="B10" s="2" t="s">
        <v>80</v>
      </c>
      <c r="C10" s="50" t="s">
        <v>19</v>
      </c>
      <c r="D10" s="9">
        <v>0</v>
      </c>
      <c r="E10" s="12">
        <v>425000</v>
      </c>
      <c r="F10" s="12">
        <v>0</v>
      </c>
      <c r="G10" s="10">
        <f t="shared" ref="G10:G20" si="0">E10-F10</f>
        <v>425000</v>
      </c>
      <c r="H10" s="74"/>
      <c r="I10" s="65"/>
    </row>
    <row r="11" spans="1:9" ht="20.100000000000001" customHeight="1" x14ac:dyDescent="0.3">
      <c r="A11" s="48">
        <f t="shared" ref="A11:A16" si="1">A10+1</f>
        <v>3</v>
      </c>
      <c r="B11" s="2" t="s">
        <v>73</v>
      </c>
      <c r="C11" s="50" t="s">
        <v>19</v>
      </c>
      <c r="D11" s="9">
        <v>0</v>
      </c>
      <c r="E11" s="12">
        <v>425000</v>
      </c>
      <c r="F11" s="12">
        <v>0</v>
      </c>
      <c r="G11" s="10">
        <f t="shared" si="0"/>
        <v>425000</v>
      </c>
      <c r="H11" s="74" t="s">
        <v>5</v>
      </c>
      <c r="I11" s="65" t="s">
        <v>6</v>
      </c>
    </row>
    <row r="12" spans="1:9" ht="20.100000000000001" customHeight="1" x14ac:dyDescent="0.3">
      <c r="A12" s="48">
        <f t="shared" si="1"/>
        <v>4</v>
      </c>
      <c r="B12" s="2" t="s">
        <v>88</v>
      </c>
      <c r="C12" s="50" t="s">
        <v>19</v>
      </c>
      <c r="D12" s="9">
        <v>0</v>
      </c>
      <c r="E12" s="12">
        <v>425000</v>
      </c>
      <c r="F12" s="12">
        <v>0</v>
      </c>
      <c r="G12" s="10">
        <f t="shared" si="0"/>
        <v>425000</v>
      </c>
      <c r="H12" s="74"/>
      <c r="I12" s="65"/>
    </row>
    <row r="13" spans="1:9" ht="20.100000000000001" customHeight="1" x14ac:dyDescent="0.3">
      <c r="A13" s="48">
        <f t="shared" si="1"/>
        <v>5</v>
      </c>
      <c r="B13" s="2" t="s">
        <v>76</v>
      </c>
      <c r="C13" s="50" t="s">
        <v>19</v>
      </c>
      <c r="D13" s="9">
        <v>0</v>
      </c>
      <c r="E13" s="12">
        <v>425000</v>
      </c>
      <c r="F13" s="12">
        <v>0</v>
      </c>
      <c r="G13" s="10">
        <f t="shared" si="0"/>
        <v>425000</v>
      </c>
      <c r="H13" s="74" t="s">
        <v>7</v>
      </c>
      <c r="I13" s="65" t="s">
        <v>8</v>
      </c>
    </row>
    <row r="14" spans="1:9" ht="20.100000000000001" customHeight="1" x14ac:dyDescent="0.3">
      <c r="A14" s="48">
        <f t="shared" si="1"/>
        <v>6</v>
      </c>
      <c r="B14" s="2" t="s">
        <v>99</v>
      </c>
      <c r="C14" s="50" t="s">
        <v>19</v>
      </c>
      <c r="D14" s="9">
        <v>0</v>
      </c>
      <c r="E14" s="12">
        <v>425000</v>
      </c>
      <c r="F14" s="12">
        <v>0</v>
      </c>
      <c r="G14" s="10">
        <f t="shared" si="0"/>
        <v>425000</v>
      </c>
      <c r="H14" s="74"/>
      <c r="I14" s="65"/>
    </row>
    <row r="15" spans="1:9" ht="20.100000000000001" customHeight="1" x14ac:dyDescent="0.3">
      <c r="A15" s="48">
        <f>A14+1</f>
        <v>7</v>
      </c>
      <c r="B15" s="2" t="s">
        <v>90</v>
      </c>
      <c r="C15" s="50" t="s">
        <v>19</v>
      </c>
      <c r="D15" s="9">
        <v>0</v>
      </c>
      <c r="E15" s="12">
        <v>425000</v>
      </c>
      <c r="F15" s="12">
        <v>0</v>
      </c>
      <c r="G15" s="10">
        <f t="shared" si="0"/>
        <v>425000</v>
      </c>
      <c r="H15" s="74" t="s">
        <v>9</v>
      </c>
      <c r="I15" s="65" t="s">
        <v>10</v>
      </c>
    </row>
    <row r="16" spans="1:9" ht="20.100000000000001" customHeight="1" x14ac:dyDescent="0.3">
      <c r="A16" s="48">
        <f t="shared" si="1"/>
        <v>8</v>
      </c>
      <c r="B16" s="2" t="s">
        <v>119</v>
      </c>
      <c r="C16" s="50" t="s">
        <v>19</v>
      </c>
      <c r="D16" s="9">
        <v>0</v>
      </c>
      <c r="E16" s="12">
        <v>425000</v>
      </c>
      <c r="F16" s="12">
        <v>0</v>
      </c>
      <c r="G16" s="10">
        <f t="shared" si="0"/>
        <v>425000</v>
      </c>
      <c r="H16" s="74"/>
      <c r="I16" s="65"/>
    </row>
    <row r="17" spans="1:9" ht="20.100000000000001" customHeight="1" x14ac:dyDescent="0.3">
      <c r="A17" s="48">
        <f>A16+1</f>
        <v>9</v>
      </c>
      <c r="B17" s="51" t="s">
        <v>101</v>
      </c>
      <c r="C17" s="47" t="s">
        <v>102</v>
      </c>
      <c r="D17" s="9">
        <v>0</v>
      </c>
      <c r="E17" s="12">
        <v>325000</v>
      </c>
      <c r="F17" s="12">
        <v>0</v>
      </c>
      <c r="G17" s="10">
        <f t="shared" si="0"/>
        <v>325000</v>
      </c>
      <c r="H17" s="74" t="s">
        <v>11</v>
      </c>
      <c r="I17" s="65" t="s">
        <v>12</v>
      </c>
    </row>
    <row r="18" spans="1:9" ht="20.100000000000001" customHeight="1" x14ac:dyDescent="0.3">
      <c r="A18" s="48">
        <f>A17+1</f>
        <v>10</v>
      </c>
      <c r="B18" s="2" t="s">
        <v>91</v>
      </c>
      <c r="C18" s="50" t="s">
        <v>83</v>
      </c>
      <c r="D18" s="9">
        <v>0</v>
      </c>
      <c r="E18" s="12">
        <v>325000</v>
      </c>
      <c r="F18" s="12">
        <v>0</v>
      </c>
      <c r="G18" s="10">
        <f t="shared" si="0"/>
        <v>325000</v>
      </c>
      <c r="H18" s="74"/>
      <c r="I18" s="65"/>
    </row>
    <row r="19" spans="1:9" ht="20.100000000000001" customHeight="1" x14ac:dyDescent="0.3">
      <c r="A19" s="48">
        <v>11</v>
      </c>
      <c r="B19" s="2" t="s">
        <v>74</v>
      </c>
      <c r="C19" s="50" t="s">
        <v>77</v>
      </c>
      <c r="D19" s="9">
        <v>0</v>
      </c>
      <c r="E19" s="12">
        <v>325000</v>
      </c>
      <c r="F19" s="12">
        <v>0</v>
      </c>
      <c r="G19" s="10">
        <f t="shared" si="0"/>
        <v>325000</v>
      </c>
      <c r="H19" s="65" t="s">
        <v>13</v>
      </c>
      <c r="I19" s="74" t="s">
        <v>94</v>
      </c>
    </row>
    <row r="20" spans="1:9" ht="20.100000000000001" customHeight="1" x14ac:dyDescent="0.3">
      <c r="A20" s="48">
        <v>12</v>
      </c>
      <c r="B20" s="47" t="s">
        <v>75</v>
      </c>
      <c r="C20" s="50" t="s">
        <v>92</v>
      </c>
      <c r="D20" s="9">
        <v>0</v>
      </c>
      <c r="E20" s="12">
        <v>325000</v>
      </c>
      <c r="F20" s="12">
        <v>0</v>
      </c>
      <c r="G20" s="10">
        <f t="shared" si="0"/>
        <v>325000</v>
      </c>
      <c r="H20" s="65"/>
      <c r="I20" s="74"/>
    </row>
    <row r="21" spans="1:9" ht="20.100000000000001" customHeight="1" x14ac:dyDescent="0.3">
      <c r="A21" s="62" t="s">
        <v>14</v>
      </c>
      <c r="B21" s="63"/>
      <c r="C21" s="64"/>
      <c r="D21" s="31">
        <f>SUM(D9:D20)</f>
        <v>0</v>
      </c>
      <c r="E21" s="31">
        <f>SUM(E9:E20)</f>
        <v>4700000</v>
      </c>
      <c r="F21" s="31">
        <f>SUM(F9:F20)</f>
        <v>0</v>
      </c>
      <c r="G21" s="32">
        <f>SUM(G9:G20)</f>
        <v>4700000</v>
      </c>
      <c r="H21" s="75"/>
      <c r="I21" s="76"/>
    </row>
    <row r="23" spans="1:9" ht="20.100000000000001" customHeight="1" x14ac:dyDescent="0.3">
      <c r="B23" s="13" t="s">
        <v>16</v>
      </c>
      <c r="F23" s="14" t="s">
        <v>147</v>
      </c>
    </row>
    <row r="24" spans="1:9" ht="20.100000000000001" customHeight="1" x14ac:dyDescent="0.3">
      <c r="B24" s="14" t="s">
        <v>15</v>
      </c>
      <c r="F24" s="13" t="s">
        <v>17</v>
      </c>
    </row>
    <row r="25" spans="1:9" ht="20.100000000000001" customHeight="1" x14ac:dyDescent="0.3">
      <c r="B25" s="13"/>
      <c r="F25" s="16"/>
    </row>
    <row r="26" spans="1:9" ht="20.100000000000001" customHeight="1" x14ac:dyDescent="0.3">
      <c r="B26" s="16"/>
      <c r="F26" s="16"/>
    </row>
    <row r="27" spans="1:9" ht="20.100000000000001" customHeight="1" x14ac:dyDescent="0.3">
      <c r="B27" s="16"/>
      <c r="F27" s="16"/>
    </row>
    <row r="28" spans="1:9" ht="20.100000000000001" customHeight="1" x14ac:dyDescent="0.3">
      <c r="B28" s="16"/>
      <c r="F28" s="16"/>
    </row>
    <row r="29" spans="1:9" ht="20.100000000000001" customHeight="1" x14ac:dyDescent="0.3">
      <c r="B29" s="44" t="s">
        <v>123</v>
      </c>
      <c r="F29" s="53" t="s">
        <v>124</v>
      </c>
    </row>
    <row r="30" spans="1:9" ht="20.100000000000001" customHeight="1" x14ac:dyDescent="0.3">
      <c r="C30" s="4"/>
      <c r="G30" s="5"/>
    </row>
    <row r="31" spans="1:9" ht="20.100000000000001" customHeight="1" x14ac:dyDescent="0.3">
      <c r="A31" s="1"/>
    </row>
    <row r="32" spans="1:9" ht="20.100000000000001" customHeight="1" x14ac:dyDescent="0.3">
      <c r="A32" s="66" t="s">
        <v>42</v>
      </c>
      <c r="B32" s="66"/>
      <c r="C32" s="66"/>
      <c r="D32" s="66"/>
      <c r="E32" s="66"/>
      <c r="F32" s="66"/>
      <c r="G32" s="66"/>
      <c r="H32" s="66"/>
      <c r="I32" s="66"/>
    </row>
    <row r="33" spans="1:9" ht="20.100000000000001" customHeight="1" x14ac:dyDescent="0.3">
      <c r="A33" s="66" t="s">
        <v>108</v>
      </c>
      <c r="B33" s="66"/>
      <c r="C33" s="66"/>
      <c r="D33" s="66"/>
      <c r="E33" s="66"/>
      <c r="F33" s="66"/>
      <c r="G33" s="66"/>
      <c r="H33" s="66"/>
      <c r="I33" s="66"/>
    </row>
    <row r="34" spans="1:9" ht="20.100000000000001" customHeight="1" x14ac:dyDescent="0.3">
      <c r="A34" s="66" t="s">
        <v>36</v>
      </c>
      <c r="B34" s="66"/>
      <c r="C34" s="66"/>
      <c r="D34" s="66"/>
      <c r="E34" s="66"/>
      <c r="F34" s="66"/>
      <c r="G34" s="66"/>
      <c r="H34" s="66"/>
      <c r="I34" s="66"/>
    </row>
    <row r="35" spans="1:9" ht="20.100000000000001" customHeight="1" x14ac:dyDescent="0.3">
      <c r="A35" s="66" t="s">
        <v>142</v>
      </c>
      <c r="B35" s="66"/>
      <c r="C35" s="66"/>
      <c r="D35" s="66"/>
      <c r="E35" s="66"/>
      <c r="F35" s="66"/>
      <c r="G35" s="66"/>
      <c r="H35" s="66"/>
      <c r="I35" s="66"/>
    </row>
    <row r="37" spans="1:9" s="7" customFormat="1" ht="20.100000000000001" customHeight="1" x14ac:dyDescent="0.3">
      <c r="A37" s="67" t="s">
        <v>37</v>
      </c>
      <c r="B37" s="67" t="s">
        <v>38</v>
      </c>
      <c r="C37" s="67" t="s">
        <v>18</v>
      </c>
      <c r="D37" s="69"/>
      <c r="E37" s="69"/>
      <c r="F37" s="70" t="s">
        <v>39</v>
      </c>
      <c r="G37" s="72" t="s">
        <v>45</v>
      </c>
      <c r="H37" s="58" t="s">
        <v>46</v>
      </c>
      <c r="I37" s="59"/>
    </row>
    <row r="38" spans="1:9" s="7" customFormat="1" ht="20.100000000000001" customHeight="1" x14ac:dyDescent="0.3">
      <c r="A38" s="68"/>
      <c r="B38" s="68"/>
      <c r="C38" s="68"/>
      <c r="D38" s="26" t="s">
        <v>43</v>
      </c>
      <c r="E38" s="26" t="s">
        <v>2</v>
      </c>
      <c r="F38" s="71"/>
      <c r="G38" s="73"/>
      <c r="H38" s="60"/>
      <c r="I38" s="61"/>
    </row>
    <row r="39" spans="1:9" ht="20.100000000000001" customHeight="1" x14ac:dyDescent="0.3">
      <c r="A39" s="11">
        <v>1</v>
      </c>
      <c r="B39" s="2" t="s">
        <v>96</v>
      </c>
      <c r="C39" s="49" t="s">
        <v>19</v>
      </c>
      <c r="D39" s="9">
        <v>0</v>
      </c>
      <c r="E39" s="12">
        <v>425000</v>
      </c>
      <c r="F39" s="12">
        <v>0</v>
      </c>
      <c r="G39" s="10">
        <f>E39-F39</f>
        <v>425000</v>
      </c>
      <c r="H39" s="74" t="s">
        <v>3</v>
      </c>
      <c r="I39" s="65" t="s">
        <v>4</v>
      </c>
    </row>
    <row r="40" spans="1:9" ht="20.100000000000001" customHeight="1" x14ac:dyDescent="0.3">
      <c r="A40" s="11">
        <f>A39+1</f>
        <v>2</v>
      </c>
      <c r="B40" s="2" t="s">
        <v>80</v>
      </c>
      <c r="C40" s="50" t="s">
        <v>19</v>
      </c>
      <c r="D40" s="9">
        <v>0</v>
      </c>
      <c r="E40" s="12">
        <v>425000</v>
      </c>
      <c r="F40" s="12">
        <v>0</v>
      </c>
      <c r="G40" s="10">
        <f t="shared" ref="G40:G50" si="2">E40-F40</f>
        <v>425000</v>
      </c>
      <c r="H40" s="74"/>
      <c r="I40" s="65"/>
    </row>
    <row r="41" spans="1:9" ht="20.100000000000001" customHeight="1" x14ac:dyDescent="0.3">
      <c r="A41" s="11">
        <f t="shared" ref="A41:A46" si="3">A40+1</f>
        <v>3</v>
      </c>
      <c r="B41" s="2" t="s">
        <v>73</v>
      </c>
      <c r="C41" s="50" t="s">
        <v>19</v>
      </c>
      <c r="D41" s="9">
        <v>0</v>
      </c>
      <c r="E41" s="12">
        <v>425000</v>
      </c>
      <c r="F41" s="12">
        <v>0</v>
      </c>
      <c r="G41" s="10">
        <f t="shared" si="2"/>
        <v>425000</v>
      </c>
      <c r="H41" s="74" t="s">
        <v>5</v>
      </c>
      <c r="I41" s="65" t="s">
        <v>6</v>
      </c>
    </row>
    <row r="42" spans="1:9" ht="20.100000000000001" customHeight="1" x14ac:dyDescent="0.3">
      <c r="A42" s="11">
        <f t="shared" si="3"/>
        <v>4</v>
      </c>
      <c r="B42" s="2" t="s">
        <v>88</v>
      </c>
      <c r="C42" s="50" t="s">
        <v>19</v>
      </c>
      <c r="D42" s="9">
        <v>0</v>
      </c>
      <c r="E42" s="12">
        <v>425000</v>
      </c>
      <c r="F42" s="12">
        <v>0</v>
      </c>
      <c r="G42" s="10">
        <f t="shared" si="2"/>
        <v>425000</v>
      </c>
      <c r="H42" s="74"/>
      <c r="I42" s="65"/>
    </row>
    <row r="43" spans="1:9" ht="20.100000000000001" customHeight="1" x14ac:dyDescent="0.3">
      <c r="A43" s="11">
        <f t="shared" si="3"/>
        <v>5</v>
      </c>
      <c r="B43" s="2" t="s">
        <v>76</v>
      </c>
      <c r="C43" s="50" t="s">
        <v>19</v>
      </c>
      <c r="D43" s="9">
        <v>0</v>
      </c>
      <c r="E43" s="12">
        <v>425000</v>
      </c>
      <c r="F43" s="12">
        <v>0</v>
      </c>
      <c r="G43" s="10">
        <f t="shared" si="2"/>
        <v>425000</v>
      </c>
      <c r="H43" s="74" t="s">
        <v>7</v>
      </c>
      <c r="I43" s="65" t="s">
        <v>8</v>
      </c>
    </row>
    <row r="44" spans="1:9" ht="20.100000000000001" customHeight="1" x14ac:dyDescent="0.3">
      <c r="A44" s="11">
        <f t="shared" si="3"/>
        <v>6</v>
      </c>
      <c r="B44" s="2" t="s">
        <v>99</v>
      </c>
      <c r="C44" s="50" t="s">
        <v>19</v>
      </c>
      <c r="D44" s="9">
        <v>0</v>
      </c>
      <c r="E44" s="12">
        <v>425000</v>
      </c>
      <c r="F44" s="12">
        <v>0</v>
      </c>
      <c r="G44" s="10">
        <f t="shared" si="2"/>
        <v>425000</v>
      </c>
      <c r="H44" s="74"/>
      <c r="I44" s="65"/>
    </row>
    <row r="45" spans="1:9" ht="20.100000000000001" customHeight="1" x14ac:dyDescent="0.3">
      <c r="A45" s="11">
        <f>A44+1</f>
        <v>7</v>
      </c>
      <c r="B45" s="2" t="s">
        <v>90</v>
      </c>
      <c r="C45" s="50" t="s">
        <v>19</v>
      </c>
      <c r="D45" s="9">
        <v>0</v>
      </c>
      <c r="E45" s="12">
        <v>425000</v>
      </c>
      <c r="F45" s="12">
        <v>0</v>
      </c>
      <c r="G45" s="10">
        <f t="shared" si="2"/>
        <v>425000</v>
      </c>
      <c r="H45" s="74" t="s">
        <v>9</v>
      </c>
      <c r="I45" s="65" t="s">
        <v>10</v>
      </c>
    </row>
    <row r="46" spans="1:9" ht="20.100000000000001" customHeight="1" x14ac:dyDescent="0.3">
      <c r="A46" s="11">
        <f t="shared" si="3"/>
        <v>8</v>
      </c>
      <c r="B46" s="2" t="s">
        <v>119</v>
      </c>
      <c r="C46" s="50" t="s">
        <v>19</v>
      </c>
      <c r="D46" s="9">
        <v>0</v>
      </c>
      <c r="E46" s="12">
        <v>425000</v>
      </c>
      <c r="F46" s="12">
        <v>0</v>
      </c>
      <c r="G46" s="10">
        <f t="shared" si="2"/>
        <v>425000</v>
      </c>
      <c r="H46" s="74"/>
      <c r="I46" s="65"/>
    </row>
    <row r="47" spans="1:9" ht="20.100000000000001" customHeight="1" x14ac:dyDescent="0.3">
      <c r="A47" s="11">
        <f>A46+1</f>
        <v>9</v>
      </c>
      <c r="B47" s="51" t="s">
        <v>101</v>
      </c>
      <c r="C47" s="47" t="s">
        <v>102</v>
      </c>
      <c r="D47" s="9">
        <v>0</v>
      </c>
      <c r="E47" s="12">
        <v>325000</v>
      </c>
      <c r="F47" s="12">
        <v>0</v>
      </c>
      <c r="G47" s="10">
        <f t="shared" si="2"/>
        <v>325000</v>
      </c>
      <c r="H47" s="74" t="s">
        <v>11</v>
      </c>
      <c r="I47" s="65" t="s">
        <v>12</v>
      </c>
    </row>
    <row r="48" spans="1:9" ht="20.100000000000001" customHeight="1" x14ac:dyDescent="0.3">
      <c r="A48" s="11">
        <f>A47+1</f>
        <v>10</v>
      </c>
      <c r="B48" s="2" t="s">
        <v>91</v>
      </c>
      <c r="C48" s="50" t="s">
        <v>83</v>
      </c>
      <c r="D48" s="9">
        <v>0</v>
      </c>
      <c r="E48" s="12">
        <v>325000</v>
      </c>
      <c r="F48" s="12">
        <v>0</v>
      </c>
      <c r="G48" s="10">
        <f t="shared" si="2"/>
        <v>325000</v>
      </c>
      <c r="H48" s="74"/>
      <c r="I48" s="65"/>
    </row>
    <row r="49" spans="1:9" ht="20.100000000000001" customHeight="1" x14ac:dyDescent="0.3">
      <c r="A49" s="11">
        <v>11</v>
      </c>
      <c r="B49" s="2" t="s">
        <v>74</v>
      </c>
      <c r="C49" s="50" t="s">
        <v>77</v>
      </c>
      <c r="D49" s="9">
        <v>0</v>
      </c>
      <c r="E49" s="12">
        <v>325000</v>
      </c>
      <c r="F49" s="12">
        <v>0</v>
      </c>
      <c r="G49" s="10">
        <f t="shared" si="2"/>
        <v>325000</v>
      </c>
      <c r="H49" s="65" t="s">
        <v>13</v>
      </c>
      <c r="I49" s="74" t="s">
        <v>94</v>
      </c>
    </row>
    <row r="50" spans="1:9" ht="20.100000000000001" customHeight="1" x14ac:dyDescent="0.3">
      <c r="A50" s="11">
        <v>12</v>
      </c>
      <c r="B50" s="47" t="s">
        <v>75</v>
      </c>
      <c r="C50" s="50" t="s">
        <v>92</v>
      </c>
      <c r="D50" s="9">
        <v>0</v>
      </c>
      <c r="E50" s="12">
        <v>325000</v>
      </c>
      <c r="F50" s="12">
        <v>0</v>
      </c>
      <c r="G50" s="10">
        <f t="shared" si="2"/>
        <v>325000</v>
      </c>
      <c r="H50" s="65"/>
      <c r="I50" s="74"/>
    </row>
    <row r="51" spans="1:9" ht="20.100000000000001" customHeight="1" x14ac:dyDescent="0.3">
      <c r="A51" s="62" t="s">
        <v>14</v>
      </c>
      <c r="B51" s="63"/>
      <c r="C51" s="64"/>
      <c r="D51" s="31">
        <f>SUM(D39:D50)</f>
        <v>0</v>
      </c>
      <c r="E51" s="31">
        <f>SUM(E39:E50)</f>
        <v>4700000</v>
      </c>
      <c r="F51" s="31">
        <f>SUM(F39:F50)</f>
        <v>0</v>
      </c>
      <c r="G51" s="32">
        <f>SUM(G39:G50)</f>
        <v>4700000</v>
      </c>
      <c r="H51" s="75"/>
      <c r="I51" s="76"/>
    </row>
    <row r="53" spans="1:9" ht="20.100000000000001" customHeight="1" x14ac:dyDescent="0.3">
      <c r="B53" s="13" t="s">
        <v>16</v>
      </c>
      <c r="F53" s="14" t="s">
        <v>148</v>
      </c>
    </row>
    <row r="54" spans="1:9" ht="20.100000000000001" customHeight="1" x14ac:dyDescent="0.3">
      <c r="B54" s="14" t="s">
        <v>15</v>
      </c>
      <c r="F54" s="13" t="s">
        <v>17</v>
      </c>
    </row>
    <row r="55" spans="1:9" ht="20.100000000000001" customHeight="1" x14ac:dyDescent="0.3">
      <c r="B55" s="13"/>
      <c r="F55" s="16"/>
    </row>
    <row r="56" spans="1:9" ht="20.100000000000001" customHeight="1" x14ac:dyDescent="0.3">
      <c r="B56" s="16"/>
      <c r="F56" s="16"/>
    </row>
    <row r="57" spans="1:9" ht="20.100000000000001" customHeight="1" x14ac:dyDescent="0.3">
      <c r="B57" s="16"/>
      <c r="F57" s="16"/>
    </row>
    <row r="58" spans="1:9" ht="20.100000000000001" customHeight="1" x14ac:dyDescent="0.3">
      <c r="B58" s="16"/>
      <c r="F58" s="16"/>
    </row>
    <row r="59" spans="1:9" ht="20.100000000000001" customHeight="1" x14ac:dyDescent="0.3">
      <c r="B59" s="44" t="s">
        <v>123</v>
      </c>
      <c r="F59" s="53" t="s">
        <v>124</v>
      </c>
    </row>
    <row r="60" spans="1:9" ht="20.100000000000001" customHeight="1" x14ac:dyDescent="0.3">
      <c r="C60" s="4"/>
      <c r="G60" s="5"/>
    </row>
    <row r="61" spans="1:9" ht="20.100000000000001" customHeight="1" x14ac:dyDescent="0.3">
      <c r="A61" s="1"/>
    </row>
    <row r="62" spans="1:9" ht="20.100000000000001" customHeight="1" x14ac:dyDescent="0.3">
      <c r="A62" s="66" t="s">
        <v>42</v>
      </c>
      <c r="B62" s="66"/>
      <c r="C62" s="66"/>
      <c r="D62" s="66"/>
      <c r="E62" s="66"/>
      <c r="F62" s="66"/>
      <c r="G62" s="66"/>
      <c r="H62" s="66"/>
      <c r="I62" s="66"/>
    </row>
    <row r="63" spans="1:9" ht="20.100000000000001" customHeight="1" x14ac:dyDescent="0.3">
      <c r="A63" s="66" t="s">
        <v>108</v>
      </c>
      <c r="B63" s="66"/>
      <c r="C63" s="66"/>
      <c r="D63" s="66"/>
      <c r="E63" s="66"/>
      <c r="F63" s="66"/>
      <c r="G63" s="66"/>
      <c r="H63" s="66"/>
      <c r="I63" s="66"/>
    </row>
    <row r="64" spans="1:9" ht="20.100000000000001" customHeight="1" x14ac:dyDescent="0.3">
      <c r="A64" s="66" t="s">
        <v>36</v>
      </c>
      <c r="B64" s="66"/>
      <c r="C64" s="66"/>
      <c r="D64" s="66"/>
      <c r="E64" s="66"/>
      <c r="F64" s="66"/>
      <c r="G64" s="66"/>
      <c r="H64" s="66"/>
      <c r="I64" s="66"/>
    </row>
    <row r="65" spans="1:9" ht="20.100000000000001" customHeight="1" x14ac:dyDescent="0.3">
      <c r="A65" s="66" t="s">
        <v>143</v>
      </c>
      <c r="B65" s="66"/>
      <c r="C65" s="66"/>
      <c r="D65" s="66"/>
      <c r="E65" s="66"/>
      <c r="F65" s="66"/>
      <c r="G65" s="66"/>
      <c r="H65" s="66"/>
      <c r="I65" s="66"/>
    </row>
    <row r="67" spans="1:9" s="7" customFormat="1" ht="20.100000000000001" customHeight="1" x14ac:dyDescent="0.3">
      <c r="A67" s="67" t="s">
        <v>37</v>
      </c>
      <c r="B67" s="67" t="s">
        <v>38</v>
      </c>
      <c r="C67" s="67" t="s">
        <v>18</v>
      </c>
      <c r="D67" s="69"/>
      <c r="E67" s="69"/>
      <c r="F67" s="70" t="s">
        <v>39</v>
      </c>
      <c r="G67" s="72" t="s">
        <v>45</v>
      </c>
      <c r="H67" s="58" t="s">
        <v>46</v>
      </c>
      <c r="I67" s="59"/>
    </row>
    <row r="68" spans="1:9" s="7" customFormat="1" ht="20.100000000000001" customHeight="1" x14ac:dyDescent="0.3">
      <c r="A68" s="68"/>
      <c r="B68" s="68"/>
      <c r="C68" s="68"/>
      <c r="D68" s="26" t="s">
        <v>43</v>
      </c>
      <c r="E68" s="26" t="s">
        <v>2</v>
      </c>
      <c r="F68" s="71"/>
      <c r="G68" s="73"/>
      <c r="H68" s="60"/>
      <c r="I68" s="61"/>
    </row>
    <row r="69" spans="1:9" ht="20.100000000000001" customHeight="1" x14ac:dyDescent="0.3">
      <c r="A69" s="11">
        <v>1</v>
      </c>
      <c r="B69" s="2" t="s">
        <v>96</v>
      </c>
      <c r="C69" s="49" t="s">
        <v>19</v>
      </c>
      <c r="D69" s="9">
        <v>0</v>
      </c>
      <c r="E69" s="12">
        <v>425000</v>
      </c>
      <c r="F69" s="12">
        <v>0</v>
      </c>
      <c r="G69" s="10">
        <f>E69-F69</f>
        <v>425000</v>
      </c>
      <c r="H69" s="74" t="s">
        <v>3</v>
      </c>
      <c r="I69" s="65" t="s">
        <v>4</v>
      </c>
    </row>
    <row r="70" spans="1:9" ht="20.100000000000001" customHeight="1" x14ac:dyDescent="0.3">
      <c r="A70" s="11">
        <f>A69+1</f>
        <v>2</v>
      </c>
      <c r="B70" s="2" t="s">
        <v>80</v>
      </c>
      <c r="C70" s="50" t="s">
        <v>19</v>
      </c>
      <c r="D70" s="9">
        <v>0</v>
      </c>
      <c r="E70" s="12">
        <v>425000</v>
      </c>
      <c r="F70" s="12">
        <v>0</v>
      </c>
      <c r="G70" s="10">
        <f t="shared" ref="G70:G80" si="4">E70-F70</f>
        <v>425000</v>
      </c>
      <c r="H70" s="74"/>
      <c r="I70" s="65"/>
    </row>
    <row r="71" spans="1:9" ht="20.100000000000001" customHeight="1" x14ac:dyDescent="0.3">
      <c r="A71" s="11">
        <f t="shared" ref="A71:A76" si="5">A70+1</f>
        <v>3</v>
      </c>
      <c r="B71" s="2" t="s">
        <v>73</v>
      </c>
      <c r="C71" s="50" t="s">
        <v>19</v>
      </c>
      <c r="D71" s="9">
        <v>0</v>
      </c>
      <c r="E71" s="12">
        <v>425000</v>
      </c>
      <c r="F71" s="12">
        <v>0</v>
      </c>
      <c r="G71" s="10">
        <f t="shared" si="4"/>
        <v>425000</v>
      </c>
      <c r="H71" s="74" t="s">
        <v>5</v>
      </c>
      <c r="I71" s="65" t="s">
        <v>6</v>
      </c>
    </row>
    <row r="72" spans="1:9" ht="20.100000000000001" customHeight="1" x14ac:dyDescent="0.3">
      <c r="A72" s="11">
        <f t="shared" si="5"/>
        <v>4</v>
      </c>
      <c r="B72" s="2" t="s">
        <v>88</v>
      </c>
      <c r="C72" s="50" t="s">
        <v>19</v>
      </c>
      <c r="D72" s="9">
        <v>0</v>
      </c>
      <c r="E72" s="12">
        <v>425000</v>
      </c>
      <c r="F72" s="12">
        <v>0</v>
      </c>
      <c r="G72" s="10">
        <f t="shared" si="4"/>
        <v>425000</v>
      </c>
      <c r="H72" s="74"/>
      <c r="I72" s="65"/>
    </row>
    <row r="73" spans="1:9" ht="20.100000000000001" customHeight="1" x14ac:dyDescent="0.3">
      <c r="A73" s="11">
        <f t="shared" si="5"/>
        <v>5</v>
      </c>
      <c r="B73" s="2" t="s">
        <v>76</v>
      </c>
      <c r="C73" s="50" t="s">
        <v>19</v>
      </c>
      <c r="D73" s="9">
        <v>0</v>
      </c>
      <c r="E73" s="12">
        <v>425000</v>
      </c>
      <c r="F73" s="12">
        <v>0</v>
      </c>
      <c r="G73" s="10">
        <f t="shared" si="4"/>
        <v>425000</v>
      </c>
      <c r="H73" s="74" t="s">
        <v>7</v>
      </c>
      <c r="I73" s="65" t="s">
        <v>8</v>
      </c>
    </row>
    <row r="74" spans="1:9" ht="20.100000000000001" customHeight="1" x14ac:dyDescent="0.3">
      <c r="A74" s="11">
        <f t="shared" si="5"/>
        <v>6</v>
      </c>
      <c r="B74" s="2" t="s">
        <v>99</v>
      </c>
      <c r="C74" s="50" t="s">
        <v>19</v>
      </c>
      <c r="D74" s="9">
        <v>0</v>
      </c>
      <c r="E74" s="12">
        <v>425000</v>
      </c>
      <c r="F74" s="12">
        <v>0</v>
      </c>
      <c r="G74" s="10">
        <f t="shared" si="4"/>
        <v>425000</v>
      </c>
      <c r="H74" s="74"/>
      <c r="I74" s="65"/>
    </row>
    <row r="75" spans="1:9" ht="20.100000000000001" customHeight="1" x14ac:dyDescent="0.3">
      <c r="A75" s="11">
        <f>A74+1</f>
        <v>7</v>
      </c>
      <c r="B75" s="2" t="s">
        <v>90</v>
      </c>
      <c r="C75" s="50" t="s">
        <v>19</v>
      </c>
      <c r="D75" s="9">
        <v>0</v>
      </c>
      <c r="E75" s="12">
        <v>425000</v>
      </c>
      <c r="F75" s="12">
        <v>0</v>
      </c>
      <c r="G75" s="10">
        <f t="shared" si="4"/>
        <v>425000</v>
      </c>
      <c r="H75" s="74" t="s">
        <v>9</v>
      </c>
      <c r="I75" s="65" t="s">
        <v>10</v>
      </c>
    </row>
    <row r="76" spans="1:9" ht="20.100000000000001" customHeight="1" x14ac:dyDescent="0.3">
      <c r="A76" s="11">
        <f t="shared" si="5"/>
        <v>8</v>
      </c>
      <c r="B76" s="2" t="s">
        <v>119</v>
      </c>
      <c r="C76" s="50" t="s">
        <v>19</v>
      </c>
      <c r="D76" s="9">
        <v>0</v>
      </c>
      <c r="E76" s="12">
        <v>425000</v>
      </c>
      <c r="F76" s="12">
        <v>0</v>
      </c>
      <c r="G76" s="10">
        <f t="shared" si="4"/>
        <v>425000</v>
      </c>
      <c r="H76" s="74"/>
      <c r="I76" s="65"/>
    </row>
    <row r="77" spans="1:9" ht="20.100000000000001" customHeight="1" x14ac:dyDescent="0.3">
      <c r="A77" s="11">
        <f>A76+1</f>
        <v>9</v>
      </c>
      <c r="B77" s="51" t="s">
        <v>101</v>
      </c>
      <c r="C77" s="47" t="s">
        <v>102</v>
      </c>
      <c r="D77" s="9">
        <v>0</v>
      </c>
      <c r="E77" s="12">
        <v>325000</v>
      </c>
      <c r="F77" s="12">
        <v>0</v>
      </c>
      <c r="G77" s="10">
        <f t="shared" si="4"/>
        <v>325000</v>
      </c>
      <c r="H77" s="74" t="s">
        <v>11</v>
      </c>
      <c r="I77" s="65" t="s">
        <v>12</v>
      </c>
    </row>
    <row r="78" spans="1:9" ht="20.100000000000001" customHeight="1" x14ac:dyDescent="0.3">
      <c r="A78" s="11">
        <f>A77+1</f>
        <v>10</v>
      </c>
      <c r="B78" s="2" t="s">
        <v>91</v>
      </c>
      <c r="C78" s="50" t="s">
        <v>83</v>
      </c>
      <c r="D78" s="9">
        <v>0</v>
      </c>
      <c r="E78" s="12">
        <v>325000</v>
      </c>
      <c r="F78" s="12">
        <v>0</v>
      </c>
      <c r="G78" s="10">
        <f t="shared" si="4"/>
        <v>325000</v>
      </c>
      <c r="H78" s="74"/>
      <c r="I78" s="65"/>
    </row>
    <row r="79" spans="1:9" ht="20.100000000000001" customHeight="1" x14ac:dyDescent="0.3">
      <c r="A79" s="11">
        <v>11</v>
      </c>
      <c r="B79" s="2" t="s">
        <v>74</v>
      </c>
      <c r="C79" s="50" t="s">
        <v>77</v>
      </c>
      <c r="D79" s="9">
        <v>0</v>
      </c>
      <c r="E79" s="12">
        <v>325000</v>
      </c>
      <c r="F79" s="12">
        <v>0</v>
      </c>
      <c r="G79" s="10">
        <f t="shared" si="4"/>
        <v>325000</v>
      </c>
      <c r="H79" s="65" t="s">
        <v>13</v>
      </c>
      <c r="I79" s="74" t="s">
        <v>94</v>
      </c>
    </row>
    <row r="80" spans="1:9" ht="20.100000000000001" customHeight="1" x14ac:dyDescent="0.3">
      <c r="A80" s="11">
        <v>12</v>
      </c>
      <c r="B80" s="47" t="s">
        <v>75</v>
      </c>
      <c r="C80" s="50" t="s">
        <v>92</v>
      </c>
      <c r="D80" s="9">
        <v>0</v>
      </c>
      <c r="E80" s="12">
        <v>325000</v>
      </c>
      <c r="F80" s="12">
        <v>0</v>
      </c>
      <c r="G80" s="10">
        <f t="shared" si="4"/>
        <v>325000</v>
      </c>
      <c r="H80" s="65"/>
      <c r="I80" s="74"/>
    </row>
    <row r="81" spans="1:9" ht="20.100000000000001" customHeight="1" x14ac:dyDescent="0.3">
      <c r="A81" s="62" t="s">
        <v>14</v>
      </c>
      <c r="B81" s="63"/>
      <c r="C81" s="64"/>
      <c r="D81" s="31">
        <f>SUM(D69:D80)</f>
        <v>0</v>
      </c>
      <c r="E81" s="31">
        <f>SUM(E69:E80)</f>
        <v>4700000</v>
      </c>
      <c r="F81" s="31">
        <f>SUM(F69:F80)</f>
        <v>0</v>
      </c>
      <c r="G81" s="32">
        <f>SUM(G69:G80)</f>
        <v>4700000</v>
      </c>
      <c r="H81" s="75"/>
      <c r="I81" s="76"/>
    </row>
    <row r="83" spans="1:9" ht="20.100000000000001" customHeight="1" x14ac:dyDescent="0.3">
      <c r="B83" s="13" t="s">
        <v>16</v>
      </c>
      <c r="F83" s="14" t="s">
        <v>149</v>
      </c>
    </row>
    <row r="84" spans="1:9" ht="20.100000000000001" customHeight="1" x14ac:dyDescent="0.3">
      <c r="B84" s="14" t="s">
        <v>15</v>
      </c>
      <c r="F84" s="13" t="s">
        <v>17</v>
      </c>
    </row>
    <row r="85" spans="1:9" ht="20.100000000000001" customHeight="1" x14ac:dyDescent="0.3">
      <c r="B85" s="13"/>
      <c r="F85" s="16"/>
    </row>
    <row r="86" spans="1:9" ht="20.100000000000001" customHeight="1" x14ac:dyDescent="0.3">
      <c r="B86" s="16"/>
      <c r="F86" s="16"/>
    </row>
    <row r="87" spans="1:9" ht="20.100000000000001" customHeight="1" x14ac:dyDescent="0.3">
      <c r="B87" s="16"/>
      <c r="F87" s="16"/>
    </row>
    <row r="88" spans="1:9" ht="20.100000000000001" customHeight="1" x14ac:dyDescent="0.3">
      <c r="B88" s="16"/>
      <c r="F88" s="16"/>
    </row>
    <row r="89" spans="1:9" ht="20.100000000000001" customHeight="1" x14ac:dyDescent="0.3">
      <c r="B89" s="44" t="s">
        <v>123</v>
      </c>
      <c r="F89" s="53" t="s">
        <v>124</v>
      </c>
    </row>
    <row r="90" spans="1:9" ht="20.100000000000001" customHeight="1" x14ac:dyDescent="0.3">
      <c r="C90" s="4"/>
      <c r="G90" s="5"/>
    </row>
    <row r="91" spans="1:9" ht="20.100000000000001" customHeight="1" x14ac:dyDescent="0.3">
      <c r="A91" s="1"/>
    </row>
    <row r="92" spans="1:9" ht="20.100000000000001" customHeight="1" x14ac:dyDescent="0.3">
      <c r="A92" s="66" t="s">
        <v>42</v>
      </c>
      <c r="B92" s="66"/>
      <c r="C92" s="66"/>
      <c r="D92" s="66"/>
      <c r="E92" s="66"/>
      <c r="F92" s="66"/>
      <c r="G92" s="66"/>
      <c r="H92" s="66"/>
      <c r="I92" s="66"/>
    </row>
    <row r="93" spans="1:9" ht="20.100000000000001" customHeight="1" x14ac:dyDescent="0.3">
      <c r="A93" s="66" t="s">
        <v>108</v>
      </c>
      <c r="B93" s="66"/>
      <c r="C93" s="66"/>
      <c r="D93" s="66"/>
      <c r="E93" s="66"/>
      <c r="F93" s="66"/>
      <c r="G93" s="66"/>
      <c r="H93" s="66"/>
      <c r="I93" s="66"/>
    </row>
    <row r="94" spans="1:9" ht="20.100000000000001" customHeight="1" x14ac:dyDescent="0.3">
      <c r="A94" s="66" t="s">
        <v>36</v>
      </c>
      <c r="B94" s="66"/>
      <c r="C94" s="66"/>
      <c r="D94" s="66"/>
      <c r="E94" s="66"/>
      <c r="F94" s="66"/>
      <c r="G94" s="66"/>
      <c r="H94" s="66"/>
      <c r="I94" s="66"/>
    </row>
    <row r="95" spans="1:9" ht="20.100000000000001" customHeight="1" x14ac:dyDescent="0.3">
      <c r="A95" s="66" t="s">
        <v>144</v>
      </c>
      <c r="B95" s="66"/>
      <c r="C95" s="66"/>
      <c r="D95" s="66"/>
      <c r="E95" s="66"/>
      <c r="F95" s="66"/>
      <c r="G95" s="66"/>
      <c r="H95" s="66"/>
      <c r="I95" s="66"/>
    </row>
    <row r="97" spans="1:9" s="7" customFormat="1" ht="20.100000000000001" customHeight="1" x14ac:dyDescent="0.3">
      <c r="A97" s="67" t="s">
        <v>37</v>
      </c>
      <c r="B97" s="67" t="s">
        <v>38</v>
      </c>
      <c r="C97" s="67" t="s">
        <v>18</v>
      </c>
      <c r="D97" s="69"/>
      <c r="E97" s="69"/>
      <c r="F97" s="70" t="s">
        <v>39</v>
      </c>
      <c r="G97" s="72" t="s">
        <v>45</v>
      </c>
      <c r="H97" s="58" t="s">
        <v>46</v>
      </c>
      <c r="I97" s="59"/>
    </row>
    <row r="98" spans="1:9" s="7" customFormat="1" ht="20.100000000000001" customHeight="1" x14ac:dyDescent="0.3">
      <c r="A98" s="68"/>
      <c r="B98" s="68"/>
      <c r="C98" s="68"/>
      <c r="D98" s="26" t="s">
        <v>43</v>
      </c>
      <c r="E98" s="26" t="s">
        <v>2</v>
      </c>
      <c r="F98" s="71"/>
      <c r="G98" s="73"/>
      <c r="H98" s="60"/>
      <c r="I98" s="61"/>
    </row>
    <row r="99" spans="1:9" ht="20.100000000000001" customHeight="1" x14ac:dyDescent="0.3">
      <c r="A99" s="11">
        <v>1</v>
      </c>
      <c r="B99" s="2" t="s">
        <v>96</v>
      </c>
      <c r="C99" s="49" t="s">
        <v>19</v>
      </c>
      <c r="D99" s="9">
        <v>0</v>
      </c>
      <c r="E99" s="12">
        <v>425000</v>
      </c>
      <c r="F99" s="12">
        <v>0</v>
      </c>
      <c r="G99" s="10">
        <f>E99-F99</f>
        <v>425000</v>
      </c>
      <c r="H99" s="74" t="s">
        <v>3</v>
      </c>
      <c r="I99" s="65" t="s">
        <v>4</v>
      </c>
    </row>
    <row r="100" spans="1:9" ht="20.100000000000001" customHeight="1" x14ac:dyDescent="0.3">
      <c r="A100" s="11">
        <f>A99+1</f>
        <v>2</v>
      </c>
      <c r="B100" s="2" t="s">
        <v>80</v>
      </c>
      <c r="C100" s="50" t="s">
        <v>19</v>
      </c>
      <c r="D100" s="9">
        <v>0</v>
      </c>
      <c r="E100" s="12">
        <v>425000</v>
      </c>
      <c r="F100" s="12">
        <v>0</v>
      </c>
      <c r="G100" s="10">
        <f t="shared" ref="G100:G110" si="6">E100-F100</f>
        <v>425000</v>
      </c>
      <c r="H100" s="74"/>
      <c r="I100" s="65"/>
    </row>
    <row r="101" spans="1:9" ht="20.100000000000001" customHeight="1" x14ac:dyDescent="0.3">
      <c r="A101" s="11">
        <f t="shared" ref="A101:A106" si="7">A100+1</f>
        <v>3</v>
      </c>
      <c r="B101" s="2" t="s">
        <v>73</v>
      </c>
      <c r="C101" s="50" t="s">
        <v>19</v>
      </c>
      <c r="D101" s="9">
        <v>0</v>
      </c>
      <c r="E101" s="12">
        <v>425000</v>
      </c>
      <c r="F101" s="12">
        <v>0</v>
      </c>
      <c r="G101" s="10">
        <f t="shared" si="6"/>
        <v>425000</v>
      </c>
      <c r="H101" s="74" t="s">
        <v>5</v>
      </c>
      <c r="I101" s="65" t="s">
        <v>6</v>
      </c>
    </row>
    <row r="102" spans="1:9" ht="20.100000000000001" customHeight="1" x14ac:dyDescent="0.3">
      <c r="A102" s="11">
        <f t="shared" si="7"/>
        <v>4</v>
      </c>
      <c r="B102" s="2" t="s">
        <v>88</v>
      </c>
      <c r="C102" s="50" t="s">
        <v>19</v>
      </c>
      <c r="D102" s="9">
        <v>0</v>
      </c>
      <c r="E102" s="12">
        <v>425000</v>
      </c>
      <c r="F102" s="12">
        <v>0</v>
      </c>
      <c r="G102" s="10">
        <f t="shared" si="6"/>
        <v>425000</v>
      </c>
      <c r="H102" s="74"/>
      <c r="I102" s="65"/>
    </row>
    <row r="103" spans="1:9" ht="20.100000000000001" customHeight="1" x14ac:dyDescent="0.3">
      <c r="A103" s="11">
        <f t="shared" si="7"/>
        <v>5</v>
      </c>
      <c r="B103" s="2" t="s">
        <v>76</v>
      </c>
      <c r="C103" s="50" t="s">
        <v>19</v>
      </c>
      <c r="D103" s="9">
        <v>0</v>
      </c>
      <c r="E103" s="12">
        <v>425000</v>
      </c>
      <c r="F103" s="12">
        <v>0</v>
      </c>
      <c r="G103" s="10">
        <f t="shared" si="6"/>
        <v>425000</v>
      </c>
      <c r="H103" s="74" t="s">
        <v>7</v>
      </c>
      <c r="I103" s="65" t="s">
        <v>8</v>
      </c>
    </row>
    <row r="104" spans="1:9" ht="20.100000000000001" customHeight="1" x14ac:dyDescent="0.3">
      <c r="A104" s="11">
        <f t="shared" si="7"/>
        <v>6</v>
      </c>
      <c r="B104" s="2" t="s">
        <v>99</v>
      </c>
      <c r="C104" s="50" t="s">
        <v>19</v>
      </c>
      <c r="D104" s="9">
        <v>0</v>
      </c>
      <c r="E104" s="12">
        <v>425000</v>
      </c>
      <c r="F104" s="12">
        <v>0</v>
      </c>
      <c r="G104" s="10">
        <f t="shared" si="6"/>
        <v>425000</v>
      </c>
      <c r="H104" s="74"/>
      <c r="I104" s="65"/>
    </row>
    <row r="105" spans="1:9" ht="20.100000000000001" customHeight="1" x14ac:dyDescent="0.3">
      <c r="A105" s="11">
        <f>A104+1</f>
        <v>7</v>
      </c>
      <c r="B105" s="2" t="s">
        <v>90</v>
      </c>
      <c r="C105" s="50" t="s">
        <v>19</v>
      </c>
      <c r="D105" s="9">
        <v>0</v>
      </c>
      <c r="E105" s="12">
        <v>425000</v>
      </c>
      <c r="F105" s="12">
        <v>0</v>
      </c>
      <c r="G105" s="10">
        <f t="shared" si="6"/>
        <v>425000</v>
      </c>
      <c r="H105" s="74" t="s">
        <v>9</v>
      </c>
      <c r="I105" s="65" t="s">
        <v>10</v>
      </c>
    </row>
    <row r="106" spans="1:9" ht="20.100000000000001" customHeight="1" x14ac:dyDescent="0.3">
      <c r="A106" s="11">
        <f t="shared" si="7"/>
        <v>8</v>
      </c>
      <c r="B106" s="2" t="s">
        <v>119</v>
      </c>
      <c r="C106" s="50" t="s">
        <v>19</v>
      </c>
      <c r="D106" s="9">
        <v>0</v>
      </c>
      <c r="E106" s="12">
        <v>425000</v>
      </c>
      <c r="F106" s="12">
        <v>0</v>
      </c>
      <c r="G106" s="10">
        <f t="shared" si="6"/>
        <v>425000</v>
      </c>
      <c r="H106" s="74"/>
      <c r="I106" s="65"/>
    </row>
    <row r="107" spans="1:9" ht="20.100000000000001" customHeight="1" x14ac:dyDescent="0.3">
      <c r="A107" s="11">
        <f>A106+1</f>
        <v>9</v>
      </c>
      <c r="B107" s="51" t="s">
        <v>101</v>
      </c>
      <c r="C107" s="47" t="s">
        <v>102</v>
      </c>
      <c r="D107" s="9">
        <v>0</v>
      </c>
      <c r="E107" s="12">
        <v>325000</v>
      </c>
      <c r="F107" s="12">
        <v>0</v>
      </c>
      <c r="G107" s="10">
        <f t="shared" si="6"/>
        <v>325000</v>
      </c>
      <c r="H107" s="74" t="s">
        <v>11</v>
      </c>
      <c r="I107" s="65" t="s">
        <v>12</v>
      </c>
    </row>
    <row r="108" spans="1:9" ht="20.100000000000001" customHeight="1" x14ac:dyDescent="0.3">
      <c r="A108" s="11">
        <f>A107+1</f>
        <v>10</v>
      </c>
      <c r="B108" s="2" t="s">
        <v>91</v>
      </c>
      <c r="C108" s="50" t="s">
        <v>83</v>
      </c>
      <c r="D108" s="9">
        <v>0</v>
      </c>
      <c r="E108" s="12">
        <v>325000</v>
      </c>
      <c r="F108" s="12">
        <v>0</v>
      </c>
      <c r="G108" s="10">
        <f t="shared" si="6"/>
        <v>325000</v>
      </c>
      <c r="H108" s="74"/>
      <c r="I108" s="65"/>
    </row>
    <row r="109" spans="1:9" ht="20.100000000000001" customHeight="1" x14ac:dyDescent="0.3">
      <c r="A109" s="11">
        <v>11</v>
      </c>
      <c r="B109" s="2" t="s">
        <v>74</v>
      </c>
      <c r="C109" s="50" t="s">
        <v>77</v>
      </c>
      <c r="D109" s="9">
        <v>0</v>
      </c>
      <c r="E109" s="12">
        <v>325000</v>
      </c>
      <c r="F109" s="12">
        <v>0</v>
      </c>
      <c r="G109" s="10">
        <f t="shared" si="6"/>
        <v>325000</v>
      </c>
      <c r="H109" s="65" t="s">
        <v>13</v>
      </c>
      <c r="I109" s="74" t="s">
        <v>94</v>
      </c>
    </row>
    <row r="110" spans="1:9" ht="20.100000000000001" customHeight="1" x14ac:dyDescent="0.3">
      <c r="A110" s="11">
        <v>12</v>
      </c>
      <c r="B110" s="47" t="s">
        <v>75</v>
      </c>
      <c r="C110" s="50" t="s">
        <v>92</v>
      </c>
      <c r="D110" s="9">
        <v>0</v>
      </c>
      <c r="E110" s="12">
        <v>325000</v>
      </c>
      <c r="F110" s="12">
        <v>0</v>
      </c>
      <c r="G110" s="10">
        <f t="shared" si="6"/>
        <v>325000</v>
      </c>
      <c r="H110" s="65"/>
      <c r="I110" s="74"/>
    </row>
    <row r="111" spans="1:9" ht="20.100000000000001" customHeight="1" x14ac:dyDescent="0.3">
      <c r="A111" s="62" t="s">
        <v>14</v>
      </c>
      <c r="B111" s="63"/>
      <c r="C111" s="64"/>
      <c r="D111" s="31">
        <f>SUM(D99:D110)</f>
        <v>0</v>
      </c>
      <c r="E111" s="31">
        <f>SUM(E99:E110)</f>
        <v>4700000</v>
      </c>
      <c r="F111" s="31">
        <f>SUM(F99:F110)</f>
        <v>0</v>
      </c>
      <c r="G111" s="32">
        <f>SUM(G99:G110)</f>
        <v>4700000</v>
      </c>
      <c r="H111" s="75"/>
      <c r="I111" s="76"/>
    </row>
    <row r="113" spans="1:9" ht="20.100000000000001" customHeight="1" x14ac:dyDescent="0.3">
      <c r="B113" s="13" t="s">
        <v>16</v>
      </c>
      <c r="F113" s="14" t="s">
        <v>150</v>
      </c>
    </row>
    <row r="114" spans="1:9" ht="20.100000000000001" customHeight="1" x14ac:dyDescent="0.3">
      <c r="B114" s="14" t="s">
        <v>15</v>
      </c>
      <c r="F114" s="13" t="s">
        <v>17</v>
      </c>
    </row>
    <row r="115" spans="1:9" ht="20.100000000000001" customHeight="1" x14ac:dyDescent="0.3">
      <c r="B115" s="13"/>
      <c r="F115" s="16"/>
    </row>
    <row r="116" spans="1:9" ht="20.100000000000001" customHeight="1" x14ac:dyDescent="0.3">
      <c r="B116" s="16"/>
      <c r="F116" s="16"/>
    </row>
    <row r="117" spans="1:9" ht="20.100000000000001" customHeight="1" x14ac:dyDescent="0.3">
      <c r="B117" s="16"/>
      <c r="F117" s="16"/>
    </row>
    <row r="118" spans="1:9" ht="20.100000000000001" customHeight="1" x14ac:dyDescent="0.3">
      <c r="B118" s="16"/>
      <c r="F118" s="16"/>
    </row>
    <row r="119" spans="1:9" ht="20.100000000000001" customHeight="1" x14ac:dyDescent="0.3">
      <c r="B119" s="44" t="s">
        <v>123</v>
      </c>
      <c r="F119" s="53" t="s">
        <v>124</v>
      </c>
    </row>
    <row r="120" spans="1:9" ht="20.100000000000001" customHeight="1" x14ac:dyDescent="0.3">
      <c r="C120" s="4"/>
      <c r="G120" s="5"/>
    </row>
    <row r="121" spans="1:9" ht="20.100000000000001" customHeight="1" x14ac:dyDescent="0.3">
      <c r="A121" s="1"/>
    </row>
    <row r="122" spans="1:9" ht="20.100000000000001" customHeight="1" x14ac:dyDescent="0.3">
      <c r="A122" s="66" t="s">
        <v>42</v>
      </c>
      <c r="B122" s="66"/>
      <c r="C122" s="66"/>
      <c r="D122" s="66"/>
      <c r="E122" s="66"/>
      <c r="F122" s="66"/>
      <c r="G122" s="66"/>
      <c r="H122" s="66"/>
      <c r="I122" s="66"/>
    </row>
    <row r="123" spans="1:9" ht="20.100000000000001" customHeight="1" x14ac:dyDescent="0.3">
      <c r="A123" s="66" t="s">
        <v>108</v>
      </c>
      <c r="B123" s="66"/>
      <c r="C123" s="66"/>
      <c r="D123" s="66"/>
      <c r="E123" s="66"/>
      <c r="F123" s="66"/>
      <c r="G123" s="66"/>
      <c r="H123" s="66"/>
      <c r="I123" s="66"/>
    </row>
    <row r="124" spans="1:9" ht="20.100000000000001" customHeight="1" x14ac:dyDescent="0.3">
      <c r="A124" s="66" t="s">
        <v>36</v>
      </c>
      <c r="B124" s="66"/>
      <c r="C124" s="66"/>
      <c r="D124" s="66"/>
      <c r="E124" s="66"/>
      <c r="F124" s="66"/>
      <c r="G124" s="66"/>
      <c r="H124" s="66"/>
      <c r="I124" s="66"/>
    </row>
    <row r="125" spans="1:9" ht="20.100000000000001" customHeight="1" x14ac:dyDescent="0.3">
      <c r="A125" s="66" t="s">
        <v>145</v>
      </c>
      <c r="B125" s="66"/>
      <c r="C125" s="66"/>
      <c r="D125" s="66"/>
      <c r="E125" s="66"/>
      <c r="F125" s="66"/>
      <c r="G125" s="66"/>
      <c r="H125" s="66"/>
      <c r="I125" s="66"/>
    </row>
    <row r="127" spans="1:9" s="7" customFormat="1" ht="20.100000000000001" customHeight="1" x14ac:dyDescent="0.3">
      <c r="A127" s="67" t="s">
        <v>37</v>
      </c>
      <c r="B127" s="67" t="s">
        <v>38</v>
      </c>
      <c r="C127" s="67" t="s">
        <v>18</v>
      </c>
      <c r="D127" s="69"/>
      <c r="E127" s="69"/>
      <c r="F127" s="70" t="s">
        <v>39</v>
      </c>
      <c r="G127" s="72" t="s">
        <v>45</v>
      </c>
      <c r="H127" s="58" t="s">
        <v>46</v>
      </c>
      <c r="I127" s="59"/>
    </row>
    <row r="128" spans="1:9" s="7" customFormat="1" ht="20.100000000000001" customHeight="1" x14ac:dyDescent="0.3">
      <c r="A128" s="68"/>
      <c r="B128" s="68"/>
      <c r="C128" s="68"/>
      <c r="D128" s="26" t="s">
        <v>43</v>
      </c>
      <c r="E128" s="26" t="s">
        <v>2</v>
      </c>
      <c r="F128" s="71"/>
      <c r="G128" s="73"/>
      <c r="H128" s="60"/>
      <c r="I128" s="61"/>
    </row>
    <row r="129" spans="1:9" ht="20.100000000000001" customHeight="1" x14ac:dyDescent="0.3">
      <c r="A129" s="11">
        <v>1</v>
      </c>
      <c r="B129" s="2" t="s">
        <v>96</v>
      </c>
      <c r="C129" s="49" t="s">
        <v>19</v>
      </c>
      <c r="D129" s="9">
        <v>0</v>
      </c>
      <c r="E129" s="12">
        <v>425000</v>
      </c>
      <c r="F129" s="12">
        <v>0</v>
      </c>
      <c r="G129" s="10">
        <f>E129-F129</f>
        <v>425000</v>
      </c>
      <c r="H129" s="74" t="s">
        <v>3</v>
      </c>
      <c r="I129" s="65" t="s">
        <v>4</v>
      </c>
    </row>
    <row r="130" spans="1:9" ht="20.100000000000001" customHeight="1" x14ac:dyDescent="0.3">
      <c r="A130" s="11">
        <f>A129+1</f>
        <v>2</v>
      </c>
      <c r="B130" s="2" t="s">
        <v>80</v>
      </c>
      <c r="C130" s="50" t="s">
        <v>19</v>
      </c>
      <c r="D130" s="9">
        <v>0</v>
      </c>
      <c r="E130" s="12">
        <v>425000</v>
      </c>
      <c r="F130" s="12">
        <v>0</v>
      </c>
      <c r="G130" s="10">
        <f t="shared" ref="G130:G140" si="8">E130-F130</f>
        <v>425000</v>
      </c>
      <c r="H130" s="74"/>
      <c r="I130" s="65"/>
    </row>
    <row r="131" spans="1:9" ht="20.100000000000001" customHeight="1" x14ac:dyDescent="0.3">
      <c r="A131" s="11">
        <f t="shared" ref="A131:A136" si="9">A130+1</f>
        <v>3</v>
      </c>
      <c r="B131" s="2" t="s">
        <v>73</v>
      </c>
      <c r="C131" s="50" t="s">
        <v>19</v>
      </c>
      <c r="D131" s="9">
        <v>0</v>
      </c>
      <c r="E131" s="12">
        <v>425000</v>
      </c>
      <c r="F131" s="12">
        <v>0</v>
      </c>
      <c r="G131" s="10">
        <f t="shared" si="8"/>
        <v>425000</v>
      </c>
      <c r="H131" s="74" t="s">
        <v>5</v>
      </c>
      <c r="I131" s="65" t="s">
        <v>6</v>
      </c>
    </row>
    <row r="132" spans="1:9" ht="20.100000000000001" customHeight="1" x14ac:dyDescent="0.3">
      <c r="A132" s="11">
        <f t="shared" si="9"/>
        <v>4</v>
      </c>
      <c r="B132" s="2" t="s">
        <v>88</v>
      </c>
      <c r="C132" s="50" t="s">
        <v>19</v>
      </c>
      <c r="D132" s="9">
        <v>0</v>
      </c>
      <c r="E132" s="12">
        <v>425000</v>
      </c>
      <c r="F132" s="12">
        <v>0</v>
      </c>
      <c r="G132" s="10">
        <f t="shared" si="8"/>
        <v>425000</v>
      </c>
      <c r="H132" s="74"/>
      <c r="I132" s="65"/>
    </row>
    <row r="133" spans="1:9" ht="20.100000000000001" customHeight="1" x14ac:dyDescent="0.3">
      <c r="A133" s="11">
        <f t="shared" si="9"/>
        <v>5</v>
      </c>
      <c r="B133" s="2" t="s">
        <v>76</v>
      </c>
      <c r="C133" s="50" t="s">
        <v>19</v>
      </c>
      <c r="D133" s="9">
        <v>0</v>
      </c>
      <c r="E133" s="12">
        <v>425000</v>
      </c>
      <c r="F133" s="12">
        <v>0</v>
      </c>
      <c r="G133" s="10">
        <f t="shared" si="8"/>
        <v>425000</v>
      </c>
      <c r="H133" s="74" t="s">
        <v>7</v>
      </c>
      <c r="I133" s="65" t="s">
        <v>8</v>
      </c>
    </row>
    <row r="134" spans="1:9" ht="20.100000000000001" customHeight="1" x14ac:dyDescent="0.3">
      <c r="A134" s="11">
        <f t="shared" si="9"/>
        <v>6</v>
      </c>
      <c r="B134" s="2" t="s">
        <v>99</v>
      </c>
      <c r="C134" s="50" t="s">
        <v>19</v>
      </c>
      <c r="D134" s="9">
        <v>0</v>
      </c>
      <c r="E134" s="12">
        <v>425000</v>
      </c>
      <c r="F134" s="12">
        <v>0</v>
      </c>
      <c r="G134" s="10">
        <f t="shared" si="8"/>
        <v>425000</v>
      </c>
      <c r="H134" s="74"/>
      <c r="I134" s="65"/>
    </row>
    <row r="135" spans="1:9" ht="20.100000000000001" customHeight="1" x14ac:dyDescent="0.3">
      <c r="A135" s="11">
        <f>A134+1</f>
        <v>7</v>
      </c>
      <c r="B135" s="2" t="s">
        <v>90</v>
      </c>
      <c r="C135" s="50" t="s">
        <v>19</v>
      </c>
      <c r="D135" s="9">
        <v>0</v>
      </c>
      <c r="E135" s="12">
        <v>425000</v>
      </c>
      <c r="F135" s="12">
        <v>0</v>
      </c>
      <c r="G135" s="10">
        <f t="shared" si="8"/>
        <v>425000</v>
      </c>
      <c r="H135" s="74" t="s">
        <v>9</v>
      </c>
      <c r="I135" s="65" t="s">
        <v>10</v>
      </c>
    </row>
    <row r="136" spans="1:9" ht="20.100000000000001" customHeight="1" x14ac:dyDescent="0.3">
      <c r="A136" s="11">
        <f t="shared" si="9"/>
        <v>8</v>
      </c>
      <c r="B136" s="2" t="s">
        <v>119</v>
      </c>
      <c r="C136" s="50" t="s">
        <v>19</v>
      </c>
      <c r="D136" s="9">
        <v>0</v>
      </c>
      <c r="E136" s="12">
        <v>425000</v>
      </c>
      <c r="F136" s="12">
        <v>0</v>
      </c>
      <c r="G136" s="10">
        <f t="shared" si="8"/>
        <v>425000</v>
      </c>
      <c r="H136" s="74"/>
      <c r="I136" s="65"/>
    </row>
    <row r="137" spans="1:9" ht="20.100000000000001" customHeight="1" x14ac:dyDescent="0.3">
      <c r="A137" s="11">
        <f>A136+1</f>
        <v>9</v>
      </c>
      <c r="B137" s="51" t="s">
        <v>101</v>
      </c>
      <c r="C137" s="47" t="s">
        <v>102</v>
      </c>
      <c r="D137" s="9">
        <v>0</v>
      </c>
      <c r="E137" s="12">
        <v>325000</v>
      </c>
      <c r="F137" s="12">
        <v>0</v>
      </c>
      <c r="G137" s="10">
        <f t="shared" si="8"/>
        <v>325000</v>
      </c>
      <c r="H137" s="74" t="s">
        <v>11</v>
      </c>
      <c r="I137" s="65" t="s">
        <v>12</v>
      </c>
    </row>
    <row r="138" spans="1:9" ht="20.100000000000001" customHeight="1" x14ac:dyDescent="0.3">
      <c r="A138" s="11">
        <f>A137+1</f>
        <v>10</v>
      </c>
      <c r="B138" s="2" t="s">
        <v>91</v>
      </c>
      <c r="C138" s="50" t="s">
        <v>83</v>
      </c>
      <c r="D138" s="9">
        <v>0</v>
      </c>
      <c r="E138" s="12">
        <v>325000</v>
      </c>
      <c r="F138" s="12">
        <v>0</v>
      </c>
      <c r="G138" s="10">
        <f t="shared" si="8"/>
        <v>325000</v>
      </c>
      <c r="H138" s="74"/>
      <c r="I138" s="65"/>
    </row>
    <row r="139" spans="1:9" ht="20.100000000000001" customHeight="1" x14ac:dyDescent="0.3">
      <c r="A139" s="11">
        <v>11</v>
      </c>
      <c r="B139" s="2" t="s">
        <v>74</v>
      </c>
      <c r="C139" s="50" t="s">
        <v>77</v>
      </c>
      <c r="D139" s="9">
        <v>0</v>
      </c>
      <c r="E139" s="12">
        <v>325000</v>
      </c>
      <c r="F139" s="12">
        <v>0</v>
      </c>
      <c r="G139" s="10">
        <f t="shared" si="8"/>
        <v>325000</v>
      </c>
      <c r="H139" s="65" t="s">
        <v>13</v>
      </c>
      <c r="I139" s="74" t="s">
        <v>94</v>
      </c>
    </row>
    <row r="140" spans="1:9" ht="20.100000000000001" customHeight="1" x14ac:dyDescent="0.3">
      <c r="A140" s="11">
        <v>12</v>
      </c>
      <c r="B140" s="47" t="s">
        <v>75</v>
      </c>
      <c r="C140" s="50" t="s">
        <v>92</v>
      </c>
      <c r="D140" s="9">
        <v>0</v>
      </c>
      <c r="E140" s="12">
        <v>325000</v>
      </c>
      <c r="F140" s="12">
        <v>0</v>
      </c>
      <c r="G140" s="10">
        <f t="shared" si="8"/>
        <v>325000</v>
      </c>
      <c r="H140" s="65"/>
      <c r="I140" s="74"/>
    </row>
    <row r="141" spans="1:9" ht="20.100000000000001" customHeight="1" x14ac:dyDescent="0.3">
      <c r="A141" s="62" t="s">
        <v>14</v>
      </c>
      <c r="B141" s="63"/>
      <c r="C141" s="64"/>
      <c r="D141" s="31">
        <f>SUM(D129:D140)</f>
        <v>0</v>
      </c>
      <c r="E141" s="31">
        <f>SUM(E129:E140)</f>
        <v>4700000</v>
      </c>
      <c r="F141" s="31">
        <f>SUM(F129:F140)</f>
        <v>0</v>
      </c>
      <c r="G141" s="32">
        <f>SUM(G129:G140)</f>
        <v>4700000</v>
      </c>
      <c r="H141" s="75"/>
      <c r="I141" s="76"/>
    </row>
    <row r="143" spans="1:9" ht="20.100000000000001" customHeight="1" x14ac:dyDescent="0.3">
      <c r="B143" s="13" t="s">
        <v>16</v>
      </c>
      <c r="F143" s="14" t="s">
        <v>151</v>
      </c>
    </row>
    <row r="144" spans="1:9" ht="20.100000000000001" customHeight="1" x14ac:dyDescent="0.3">
      <c r="B144" s="14" t="s">
        <v>15</v>
      </c>
      <c r="F144" s="13" t="s">
        <v>17</v>
      </c>
    </row>
    <row r="145" spans="1:9" ht="20.100000000000001" customHeight="1" x14ac:dyDescent="0.3">
      <c r="B145" s="13"/>
      <c r="F145" s="16"/>
    </row>
    <row r="146" spans="1:9" ht="20.100000000000001" customHeight="1" x14ac:dyDescent="0.3">
      <c r="B146" s="16"/>
      <c r="F146" s="16"/>
    </row>
    <row r="147" spans="1:9" ht="20.100000000000001" customHeight="1" x14ac:dyDescent="0.3">
      <c r="B147" s="16"/>
      <c r="F147" s="16"/>
    </row>
    <row r="148" spans="1:9" ht="20.100000000000001" customHeight="1" x14ac:dyDescent="0.3">
      <c r="B148" s="16"/>
      <c r="F148" s="16"/>
    </row>
    <row r="149" spans="1:9" ht="20.100000000000001" customHeight="1" x14ac:dyDescent="0.3">
      <c r="B149" s="44" t="s">
        <v>123</v>
      </c>
      <c r="F149" s="53" t="s">
        <v>124</v>
      </c>
    </row>
    <row r="150" spans="1:9" ht="20.100000000000001" customHeight="1" x14ac:dyDescent="0.3">
      <c r="C150" s="4"/>
      <c r="G150" s="5"/>
    </row>
    <row r="151" spans="1:9" ht="20.100000000000001" customHeight="1" x14ac:dyDescent="0.3">
      <c r="A151" s="1"/>
    </row>
    <row r="152" spans="1:9" ht="20.100000000000001" customHeight="1" x14ac:dyDescent="0.3">
      <c r="A152" s="66" t="s">
        <v>42</v>
      </c>
      <c r="B152" s="66"/>
      <c r="C152" s="66"/>
      <c r="D152" s="66"/>
      <c r="E152" s="66"/>
      <c r="F152" s="66"/>
      <c r="G152" s="66"/>
      <c r="H152" s="66"/>
      <c r="I152" s="66"/>
    </row>
    <row r="153" spans="1:9" ht="20.100000000000001" customHeight="1" x14ac:dyDescent="0.3">
      <c r="A153" s="66" t="s">
        <v>108</v>
      </c>
      <c r="B153" s="66"/>
      <c r="C153" s="66"/>
      <c r="D153" s="66"/>
      <c r="E153" s="66"/>
      <c r="F153" s="66"/>
      <c r="G153" s="66"/>
      <c r="H153" s="66"/>
      <c r="I153" s="66"/>
    </row>
    <row r="154" spans="1:9" ht="20.100000000000001" customHeight="1" x14ac:dyDescent="0.3">
      <c r="A154" s="66" t="s">
        <v>36</v>
      </c>
      <c r="B154" s="66"/>
      <c r="C154" s="66"/>
      <c r="D154" s="66"/>
      <c r="E154" s="66"/>
      <c r="F154" s="66"/>
      <c r="G154" s="66"/>
      <c r="H154" s="66"/>
      <c r="I154" s="66"/>
    </row>
    <row r="155" spans="1:9" ht="20.100000000000001" customHeight="1" x14ac:dyDescent="0.3">
      <c r="A155" s="66" t="s">
        <v>146</v>
      </c>
      <c r="B155" s="66"/>
      <c r="C155" s="66"/>
      <c r="D155" s="66"/>
      <c r="E155" s="66"/>
      <c r="F155" s="66"/>
      <c r="G155" s="66"/>
      <c r="H155" s="66"/>
      <c r="I155" s="66"/>
    </row>
    <row r="157" spans="1:9" s="7" customFormat="1" ht="20.100000000000001" customHeight="1" x14ac:dyDescent="0.3">
      <c r="A157" s="67" t="s">
        <v>37</v>
      </c>
      <c r="B157" s="67" t="s">
        <v>38</v>
      </c>
      <c r="C157" s="67" t="s">
        <v>18</v>
      </c>
      <c r="D157" s="69"/>
      <c r="E157" s="69"/>
      <c r="F157" s="70" t="s">
        <v>39</v>
      </c>
      <c r="G157" s="72" t="s">
        <v>45</v>
      </c>
      <c r="H157" s="58" t="s">
        <v>46</v>
      </c>
      <c r="I157" s="59"/>
    </row>
    <row r="158" spans="1:9" s="7" customFormat="1" ht="20.100000000000001" customHeight="1" x14ac:dyDescent="0.3">
      <c r="A158" s="68"/>
      <c r="B158" s="68"/>
      <c r="C158" s="68"/>
      <c r="D158" s="26" t="s">
        <v>43</v>
      </c>
      <c r="E158" s="26" t="s">
        <v>2</v>
      </c>
      <c r="F158" s="71"/>
      <c r="G158" s="73"/>
      <c r="H158" s="60"/>
      <c r="I158" s="61"/>
    </row>
    <row r="159" spans="1:9" ht="20.100000000000001" customHeight="1" x14ac:dyDescent="0.3">
      <c r="A159" s="11">
        <v>1</v>
      </c>
      <c r="B159" s="2" t="s">
        <v>96</v>
      </c>
      <c r="C159" s="49" t="s">
        <v>19</v>
      </c>
      <c r="D159" s="9">
        <v>0</v>
      </c>
      <c r="E159" s="12">
        <v>425000</v>
      </c>
      <c r="F159" s="12">
        <v>0</v>
      </c>
      <c r="G159" s="10">
        <f>E159-F159</f>
        <v>425000</v>
      </c>
      <c r="H159" s="74" t="s">
        <v>3</v>
      </c>
      <c r="I159" s="65" t="s">
        <v>4</v>
      </c>
    </row>
    <row r="160" spans="1:9" ht="20.100000000000001" customHeight="1" x14ac:dyDescent="0.3">
      <c r="A160" s="11">
        <f>A159+1</f>
        <v>2</v>
      </c>
      <c r="B160" s="2" t="s">
        <v>80</v>
      </c>
      <c r="C160" s="50" t="s">
        <v>19</v>
      </c>
      <c r="D160" s="9">
        <v>0</v>
      </c>
      <c r="E160" s="12">
        <v>425000</v>
      </c>
      <c r="F160" s="12">
        <v>0</v>
      </c>
      <c r="G160" s="10">
        <f t="shared" ref="G160:G170" si="10">E160-F160</f>
        <v>425000</v>
      </c>
      <c r="H160" s="74"/>
      <c r="I160" s="65"/>
    </row>
    <row r="161" spans="1:9" ht="20.100000000000001" customHeight="1" x14ac:dyDescent="0.3">
      <c r="A161" s="11">
        <f t="shared" ref="A161:A166" si="11">A160+1</f>
        <v>3</v>
      </c>
      <c r="B161" s="2" t="s">
        <v>73</v>
      </c>
      <c r="C161" s="50" t="s">
        <v>19</v>
      </c>
      <c r="D161" s="9">
        <v>0</v>
      </c>
      <c r="E161" s="12">
        <v>425000</v>
      </c>
      <c r="F161" s="12">
        <v>0</v>
      </c>
      <c r="G161" s="10">
        <f t="shared" si="10"/>
        <v>425000</v>
      </c>
      <c r="H161" s="74" t="s">
        <v>5</v>
      </c>
      <c r="I161" s="65" t="s">
        <v>6</v>
      </c>
    </row>
    <row r="162" spans="1:9" ht="20.100000000000001" customHeight="1" x14ac:dyDescent="0.3">
      <c r="A162" s="11">
        <f t="shared" si="11"/>
        <v>4</v>
      </c>
      <c r="B162" s="2" t="s">
        <v>88</v>
      </c>
      <c r="C162" s="50" t="s">
        <v>19</v>
      </c>
      <c r="D162" s="9">
        <v>0</v>
      </c>
      <c r="E162" s="12">
        <v>425000</v>
      </c>
      <c r="F162" s="12">
        <v>0</v>
      </c>
      <c r="G162" s="10">
        <f t="shared" si="10"/>
        <v>425000</v>
      </c>
      <c r="H162" s="74"/>
      <c r="I162" s="65"/>
    </row>
    <row r="163" spans="1:9" ht="20.100000000000001" customHeight="1" x14ac:dyDescent="0.3">
      <c r="A163" s="11">
        <f t="shared" si="11"/>
        <v>5</v>
      </c>
      <c r="B163" s="2" t="s">
        <v>76</v>
      </c>
      <c r="C163" s="50" t="s">
        <v>19</v>
      </c>
      <c r="D163" s="9">
        <v>0</v>
      </c>
      <c r="E163" s="12">
        <v>425000</v>
      </c>
      <c r="F163" s="12">
        <v>0</v>
      </c>
      <c r="G163" s="10">
        <f t="shared" si="10"/>
        <v>425000</v>
      </c>
      <c r="H163" s="74" t="s">
        <v>7</v>
      </c>
      <c r="I163" s="65" t="s">
        <v>8</v>
      </c>
    </row>
    <row r="164" spans="1:9" ht="20.100000000000001" customHeight="1" x14ac:dyDescent="0.3">
      <c r="A164" s="11">
        <f t="shared" si="11"/>
        <v>6</v>
      </c>
      <c r="B164" s="2" t="s">
        <v>99</v>
      </c>
      <c r="C164" s="50" t="s">
        <v>19</v>
      </c>
      <c r="D164" s="9">
        <v>0</v>
      </c>
      <c r="E164" s="12">
        <v>425000</v>
      </c>
      <c r="F164" s="12">
        <v>0</v>
      </c>
      <c r="G164" s="10">
        <f t="shared" si="10"/>
        <v>425000</v>
      </c>
      <c r="H164" s="74"/>
      <c r="I164" s="65"/>
    </row>
    <row r="165" spans="1:9" ht="20.100000000000001" customHeight="1" x14ac:dyDescent="0.3">
      <c r="A165" s="11">
        <f>A164+1</f>
        <v>7</v>
      </c>
      <c r="B165" s="2" t="s">
        <v>90</v>
      </c>
      <c r="C165" s="50" t="s">
        <v>19</v>
      </c>
      <c r="D165" s="9">
        <v>0</v>
      </c>
      <c r="E165" s="12">
        <v>425000</v>
      </c>
      <c r="F165" s="12">
        <v>0</v>
      </c>
      <c r="G165" s="10">
        <f t="shared" si="10"/>
        <v>425000</v>
      </c>
      <c r="H165" s="74" t="s">
        <v>9</v>
      </c>
      <c r="I165" s="65" t="s">
        <v>10</v>
      </c>
    </row>
    <row r="166" spans="1:9" ht="20.100000000000001" customHeight="1" x14ac:dyDescent="0.3">
      <c r="A166" s="11">
        <f t="shared" si="11"/>
        <v>8</v>
      </c>
      <c r="B166" s="2" t="s">
        <v>119</v>
      </c>
      <c r="C166" s="50" t="s">
        <v>19</v>
      </c>
      <c r="D166" s="9">
        <v>0</v>
      </c>
      <c r="E166" s="12">
        <v>425000</v>
      </c>
      <c r="F166" s="12">
        <v>0</v>
      </c>
      <c r="G166" s="10">
        <f t="shared" si="10"/>
        <v>425000</v>
      </c>
      <c r="H166" s="74"/>
      <c r="I166" s="65"/>
    </row>
    <row r="167" spans="1:9" ht="20.100000000000001" customHeight="1" x14ac:dyDescent="0.3">
      <c r="A167" s="11">
        <f>A166+1</f>
        <v>9</v>
      </c>
      <c r="B167" s="51" t="s">
        <v>101</v>
      </c>
      <c r="C167" s="47" t="s">
        <v>102</v>
      </c>
      <c r="D167" s="9">
        <v>0</v>
      </c>
      <c r="E167" s="12">
        <v>325000</v>
      </c>
      <c r="F167" s="12">
        <v>0</v>
      </c>
      <c r="G167" s="10">
        <f t="shared" si="10"/>
        <v>325000</v>
      </c>
      <c r="H167" s="74" t="s">
        <v>11</v>
      </c>
      <c r="I167" s="65" t="s">
        <v>12</v>
      </c>
    </row>
    <row r="168" spans="1:9" ht="20.100000000000001" customHeight="1" x14ac:dyDescent="0.3">
      <c r="A168" s="11">
        <f>A167+1</f>
        <v>10</v>
      </c>
      <c r="B168" s="2" t="s">
        <v>91</v>
      </c>
      <c r="C168" s="50" t="s">
        <v>83</v>
      </c>
      <c r="D168" s="9">
        <v>0</v>
      </c>
      <c r="E168" s="12">
        <v>325000</v>
      </c>
      <c r="F168" s="12">
        <v>0</v>
      </c>
      <c r="G168" s="10">
        <f t="shared" si="10"/>
        <v>325000</v>
      </c>
      <c r="H168" s="74"/>
      <c r="I168" s="65"/>
    </row>
    <row r="169" spans="1:9" ht="20.100000000000001" customHeight="1" x14ac:dyDescent="0.3">
      <c r="A169" s="11">
        <v>11</v>
      </c>
      <c r="B169" s="2" t="s">
        <v>74</v>
      </c>
      <c r="C169" s="50" t="s">
        <v>77</v>
      </c>
      <c r="D169" s="9">
        <v>0</v>
      </c>
      <c r="E169" s="12">
        <v>325000</v>
      </c>
      <c r="F169" s="12">
        <v>0</v>
      </c>
      <c r="G169" s="10">
        <f t="shared" si="10"/>
        <v>325000</v>
      </c>
      <c r="H169" s="65" t="s">
        <v>13</v>
      </c>
      <c r="I169" s="74" t="s">
        <v>94</v>
      </c>
    </row>
    <row r="170" spans="1:9" ht="20.100000000000001" customHeight="1" x14ac:dyDescent="0.3">
      <c r="A170" s="11">
        <v>12</v>
      </c>
      <c r="B170" s="47" t="s">
        <v>75</v>
      </c>
      <c r="C170" s="50" t="s">
        <v>92</v>
      </c>
      <c r="D170" s="9">
        <v>0</v>
      </c>
      <c r="E170" s="12">
        <v>325000</v>
      </c>
      <c r="F170" s="12">
        <v>0</v>
      </c>
      <c r="G170" s="10">
        <f t="shared" si="10"/>
        <v>325000</v>
      </c>
      <c r="H170" s="65"/>
      <c r="I170" s="74"/>
    </row>
    <row r="171" spans="1:9" ht="20.100000000000001" customHeight="1" x14ac:dyDescent="0.3">
      <c r="A171" s="62" t="s">
        <v>14</v>
      </c>
      <c r="B171" s="63"/>
      <c r="C171" s="64"/>
      <c r="D171" s="31">
        <f>SUM(D159:D170)</f>
        <v>0</v>
      </c>
      <c r="E171" s="31">
        <f>SUM(E159:E170)</f>
        <v>4700000</v>
      </c>
      <c r="F171" s="31">
        <f>SUM(F159:F170)</f>
        <v>0</v>
      </c>
      <c r="G171" s="32">
        <f>SUM(G159:G170)</f>
        <v>4700000</v>
      </c>
      <c r="H171" s="75"/>
      <c r="I171" s="76"/>
    </row>
    <row r="173" spans="1:9" ht="20.100000000000001" customHeight="1" x14ac:dyDescent="0.3">
      <c r="B173" s="13" t="s">
        <v>16</v>
      </c>
      <c r="F173" s="14" t="s">
        <v>152</v>
      </c>
    </row>
    <row r="174" spans="1:9" ht="20.100000000000001" customHeight="1" x14ac:dyDescent="0.3">
      <c r="B174" s="14" t="s">
        <v>15</v>
      </c>
      <c r="F174" s="13" t="s">
        <v>17</v>
      </c>
    </row>
    <row r="175" spans="1:9" ht="20.100000000000001" customHeight="1" x14ac:dyDescent="0.3">
      <c r="B175" s="13"/>
      <c r="F175" s="16"/>
    </row>
    <row r="176" spans="1:9" ht="20.100000000000001" customHeight="1" x14ac:dyDescent="0.3">
      <c r="B176" s="16"/>
      <c r="F176" s="16"/>
    </row>
    <row r="177" spans="2:7" ht="20.100000000000001" customHeight="1" x14ac:dyDescent="0.3">
      <c r="B177" s="16"/>
      <c r="F177" s="16"/>
    </row>
    <row r="178" spans="2:7" ht="20.100000000000001" customHeight="1" x14ac:dyDescent="0.3">
      <c r="B178" s="16"/>
      <c r="F178" s="16"/>
    </row>
    <row r="179" spans="2:7" ht="20.100000000000001" customHeight="1" x14ac:dyDescent="0.3">
      <c r="B179" s="44" t="s">
        <v>123</v>
      </c>
      <c r="F179" s="53" t="s">
        <v>124</v>
      </c>
    </row>
    <row r="180" spans="2:7" ht="20.100000000000001" customHeight="1" x14ac:dyDescent="0.3">
      <c r="C180" s="4"/>
      <c r="G180" s="5"/>
    </row>
  </sheetData>
  <mergeCells count="150">
    <mergeCell ref="A171:C171"/>
    <mergeCell ref="H81:I81"/>
    <mergeCell ref="H111:I111"/>
    <mergeCell ref="H141:I141"/>
    <mergeCell ref="H171:I171"/>
    <mergeCell ref="H165:H166"/>
    <mergeCell ref="I165:I166"/>
    <mergeCell ref="H167:H168"/>
    <mergeCell ref="I167:I168"/>
    <mergeCell ref="H169:H170"/>
    <mergeCell ref="I169:I170"/>
    <mergeCell ref="H159:H160"/>
    <mergeCell ref="I159:I160"/>
    <mergeCell ref="H161:H162"/>
    <mergeCell ref="I161:I162"/>
    <mergeCell ref="H163:H164"/>
    <mergeCell ref="I163:I164"/>
    <mergeCell ref="A154:I154"/>
    <mergeCell ref="A155:I155"/>
    <mergeCell ref="A157:A158"/>
    <mergeCell ref="B157:B158"/>
    <mergeCell ref="C157:C158"/>
    <mergeCell ref="D157:E157"/>
    <mergeCell ref="F157:F158"/>
    <mergeCell ref="G157:G158"/>
    <mergeCell ref="H157:I158"/>
    <mergeCell ref="H139:H140"/>
    <mergeCell ref="I139:I140"/>
    <mergeCell ref="A141:C141"/>
    <mergeCell ref="A152:I152"/>
    <mergeCell ref="A153:I153"/>
    <mergeCell ref="H133:H134"/>
    <mergeCell ref="I133:I134"/>
    <mergeCell ref="H135:H136"/>
    <mergeCell ref="I135:I136"/>
    <mergeCell ref="H137:H138"/>
    <mergeCell ref="I137:I138"/>
    <mergeCell ref="G127:G128"/>
    <mergeCell ref="H127:I128"/>
    <mergeCell ref="H129:H130"/>
    <mergeCell ref="I129:I130"/>
    <mergeCell ref="H131:H132"/>
    <mergeCell ref="I131:I132"/>
    <mergeCell ref="A127:A128"/>
    <mergeCell ref="B127:B128"/>
    <mergeCell ref="C127:C128"/>
    <mergeCell ref="D127:E127"/>
    <mergeCell ref="F127:F128"/>
    <mergeCell ref="A111:C111"/>
    <mergeCell ref="A122:I122"/>
    <mergeCell ref="A123:I123"/>
    <mergeCell ref="A124:I124"/>
    <mergeCell ref="A125:I125"/>
    <mergeCell ref="H105:H106"/>
    <mergeCell ref="I105:I106"/>
    <mergeCell ref="H107:H108"/>
    <mergeCell ref="I107:I108"/>
    <mergeCell ref="H109:H110"/>
    <mergeCell ref="I109:I110"/>
    <mergeCell ref="H99:H100"/>
    <mergeCell ref="I99:I100"/>
    <mergeCell ref="H101:H102"/>
    <mergeCell ref="I101:I102"/>
    <mergeCell ref="H103:H104"/>
    <mergeCell ref="I103:I104"/>
    <mergeCell ref="A94:I94"/>
    <mergeCell ref="A95:I95"/>
    <mergeCell ref="A97:A98"/>
    <mergeCell ref="B97:B98"/>
    <mergeCell ref="C97:C98"/>
    <mergeCell ref="D97:E97"/>
    <mergeCell ref="F97:F98"/>
    <mergeCell ref="G97:G98"/>
    <mergeCell ref="H97:I98"/>
    <mergeCell ref="H79:H80"/>
    <mergeCell ref="I79:I80"/>
    <mergeCell ref="A81:C81"/>
    <mergeCell ref="A92:I92"/>
    <mergeCell ref="A93:I93"/>
    <mergeCell ref="H73:H74"/>
    <mergeCell ref="I73:I74"/>
    <mergeCell ref="H75:H76"/>
    <mergeCell ref="I75:I76"/>
    <mergeCell ref="H77:H78"/>
    <mergeCell ref="I77:I78"/>
    <mergeCell ref="G67:G68"/>
    <mergeCell ref="H67:I68"/>
    <mergeCell ref="H69:H70"/>
    <mergeCell ref="I69:I70"/>
    <mergeCell ref="H71:H72"/>
    <mergeCell ref="I71:I72"/>
    <mergeCell ref="A67:A68"/>
    <mergeCell ref="B67:B68"/>
    <mergeCell ref="C67:C68"/>
    <mergeCell ref="D67:E67"/>
    <mergeCell ref="F67:F68"/>
    <mergeCell ref="A51:C51"/>
    <mergeCell ref="A62:I62"/>
    <mergeCell ref="A63:I63"/>
    <mergeCell ref="A64:I64"/>
    <mergeCell ref="A65:I65"/>
    <mergeCell ref="H51:I51"/>
    <mergeCell ref="A35:I35"/>
    <mergeCell ref="A37:A38"/>
    <mergeCell ref="B37:B38"/>
    <mergeCell ref="C37:C38"/>
    <mergeCell ref="D37:E37"/>
    <mergeCell ref="F37:F38"/>
    <mergeCell ref="G37:G38"/>
    <mergeCell ref="H37:I38"/>
    <mergeCell ref="H39:H40"/>
    <mergeCell ref="I39:I40"/>
    <mergeCell ref="H41:H42"/>
    <mergeCell ref="I41:I42"/>
    <mergeCell ref="H43:H44"/>
    <mergeCell ref="I43:I44"/>
    <mergeCell ref="H45:H46"/>
    <mergeCell ref="I45:I46"/>
    <mergeCell ref="H47:H48"/>
    <mergeCell ref="I47:I48"/>
    <mergeCell ref="H49:H50"/>
    <mergeCell ref="I49:I50"/>
    <mergeCell ref="A32:I32"/>
    <mergeCell ref="A33:I33"/>
    <mergeCell ref="A34:I34"/>
    <mergeCell ref="H9:H10"/>
    <mergeCell ref="H11:H12"/>
    <mergeCell ref="H13:H14"/>
    <mergeCell ref="H15:H16"/>
    <mergeCell ref="H17:H18"/>
    <mergeCell ref="H19:H20"/>
    <mergeCell ref="I19:I20"/>
    <mergeCell ref="H21:I21"/>
    <mergeCell ref="I15:I16"/>
    <mergeCell ref="I17:I18"/>
    <mergeCell ref="H7:I8"/>
    <mergeCell ref="A21:C21"/>
    <mergeCell ref="I9:I10"/>
    <mergeCell ref="I11:I12"/>
    <mergeCell ref="I13:I14"/>
    <mergeCell ref="A2:I2"/>
    <mergeCell ref="A3:I3"/>
    <mergeCell ref="A4:I4"/>
    <mergeCell ref="A5:I5"/>
    <mergeCell ref="A7:A8"/>
    <mergeCell ref="B7:B8"/>
    <mergeCell ref="C7:C8"/>
    <mergeCell ref="D7:E7"/>
    <mergeCell ref="F7:F8"/>
    <mergeCell ref="G7:G8"/>
  </mergeCells>
  <printOptions horizontalCentered="1"/>
  <pageMargins left="0.59055118110236204" right="0.59055118110236204" top="0.59055118110236204" bottom="0.59055118110236204" header="0.31496062992126" footer="0.31496062992126"/>
  <pageSetup paperSize="10000" scale="94" orientation="landscape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5687-0DC5-4402-A521-4E4FA8DD0006}">
  <sheetPr>
    <tabColor indexed="10"/>
    <pageSetUpPr fitToPage="1"/>
  </sheetPr>
  <dimension ref="A2:H119"/>
  <sheetViews>
    <sheetView topLeftCell="A13" zoomScale="85" zoomScaleNormal="85" zoomScaleSheetLayoutView="100" workbookViewId="0">
      <selection activeCell="A2" sqref="A2:G2"/>
    </sheetView>
  </sheetViews>
  <sheetFormatPr defaultColWidth="9.109375" defaultRowHeight="20.100000000000001" customHeight="1" x14ac:dyDescent="0.3"/>
  <cols>
    <col min="1" max="1" width="5.6640625" style="19" customWidth="1"/>
    <col min="2" max="2" width="40.33203125" style="19" customWidth="1"/>
    <col min="3" max="3" width="20.6640625" style="19" customWidth="1"/>
    <col min="4" max="4" width="17.88671875" style="19" customWidth="1"/>
    <col min="5" max="5" width="10.109375" style="19" customWidth="1"/>
    <col min="6" max="6" width="22.88671875" style="19" customWidth="1"/>
    <col min="7" max="7" width="16.6640625" style="3" customWidth="1"/>
    <col min="8" max="16384" width="9.109375" style="19"/>
  </cols>
  <sheetData>
    <row r="2" spans="1:8" ht="20.100000000000001" customHeight="1" x14ac:dyDescent="0.3">
      <c r="A2" s="66" t="s">
        <v>42</v>
      </c>
      <c r="B2" s="66"/>
      <c r="C2" s="66"/>
      <c r="D2" s="66"/>
      <c r="E2" s="66"/>
      <c r="F2" s="66"/>
      <c r="G2" s="66"/>
      <c r="H2" s="6"/>
    </row>
    <row r="3" spans="1:8" ht="20.100000000000001" customHeight="1" x14ac:dyDescent="0.3">
      <c r="A3" s="66" t="s">
        <v>127</v>
      </c>
      <c r="B3" s="66"/>
      <c r="C3" s="66"/>
      <c r="D3" s="66"/>
      <c r="E3" s="66"/>
      <c r="F3" s="66"/>
      <c r="G3" s="66"/>
      <c r="H3" s="6"/>
    </row>
    <row r="4" spans="1:8" ht="20.100000000000001" customHeight="1" x14ac:dyDescent="0.3">
      <c r="A4" s="66" t="s">
        <v>113</v>
      </c>
      <c r="B4" s="66"/>
      <c r="C4" s="66"/>
      <c r="D4" s="66"/>
      <c r="E4" s="66"/>
      <c r="F4" s="66"/>
      <c r="G4" s="66"/>
      <c r="H4" s="6"/>
    </row>
    <row r="5" spans="1:8" ht="20.100000000000001" customHeight="1" x14ac:dyDescent="0.3">
      <c r="A5" s="66" t="s">
        <v>36</v>
      </c>
      <c r="B5" s="66"/>
      <c r="C5" s="66"/>
      <c r="D5" s="66"/>
      <c r="E5" s="66"/>
      <c r="F5" s="66"/>
      <c r="G5" s="66"/>
      <c r="H5" s="6"/>
    </row>
    <row r="6" spans="1:8" ht="20.100000000000001" customHeight="1" x14ac:dyDescent="0.3">
      <c r="A6" s="66" t="s">
        <v>129</v>
      </c>
      <c r="B6" s="66"/>
      <c r="C6" s="66"/>
      <c r="D6" s="66"/>
      <c r="E6" s="66"/>
      <c r="F6" s="66"/>
      <c r="G6" s="66"/>
      <c r="H6" s="6"/>
    </row>
    <row r="8" spans="1:8" s="20" customFormat="1" ht="20.100000000000001" customHeight="1" x14ac:dyDescent="0.3">
      <c r="A8" s="69" t="s">
        <v>37</v>
      </c>
      <c r="B8" s="69" t="s">
        <v>0</v>
      </c>
      <c r="C8" s="69" t="s">
        <v>61</v>
      </c>
      <c r="D8" s="69" t="s">
        <v>62</v>
      </c>
      <c r="E8" s="69" t="s">
        <v>24</v>
      </c>
      <c r="F8" s="77" t="s">
        <v>45</v>
      </c>
      <c r="G8" s="69" t="s">
        <v>46</v>
      </c>
    </row>
    <row r="9" spans="1:8" s="20" customFormat="1" ht="20.100000000000001" customHeight="1" x14ac:dyDescent="0.3">
      <c r="A9" s="69"/>
      <c r="B9" s="69"/>
      <c r="C9" s="69"/>
      <c r="D9" s="69"/>
      <c r="E9" s="69"/>
      <c r="F9" s="77"/>
      <c r="G9" s="69"/>
    </row>
    <row r="10" spans="1:8" s="3" customFormat="1" ht="30" customHeight="1" x14ac:dyDescent="0.3">
      <c r="A10" s="11">
        <v>1</v>
      </c>
      <c r="B10" s="21" t="s">
        <v>125</v>
      </c>
      <c r="C10" s="56" t="s">
        <v>128</v>
      </c>
      <c r="D10" s="35">
        <v>300000</v>
      </c>
      <c r="E10" s="39" t="s">
        <v>126</v>
      </c>
      <c r="F10" s="36">
        <f>D10</f>
        <v>300000</v>
      </c>
      <c r="G10" s="45" t="s">
        <v>3</v>
      </c>
    </row>
    <row r="11" spans="1:8" s="3" customFormat="1" ht="20.100000000000001" customHeight="1" x14ac:dyDescent="0.3">
      <c r="A11" s="28"/>
      <c r="B11" s="69" t="s">
        <v>14</v>
      </c>
      <c r="C11" s="69"/>
      <c r="D11" s="37">
        <f>SUM(D10:D10)</f>
        <v>300000</v>
      </c>
      <c r="E11" s="55" t="s">
        <v>126</v>
      </c>
      <c r="F11" s="38">
        <f>SUM(F10:F10)</f>
        <v>300000</v>
      </c>
      <c r="G11" s="46"/>
    </row>
    <row r="13" spans="1:8" ht="20.100000000000001" customHeight="1" x14ac:dyDescent="0.3">
      <c r="B13" s="13" t="s">
        <v>16</v>
      </c>
      <c r="C13" s="13"/>
      <c r="D13" s="3"/>
      <c r="E13" s="3"/>
      <c r="F13" s="14" t="s">
        <v>130</v>
      </c>
    </row>
    <row r="14" spans="1:8" ht="20.100000000000001" customHeight="1" x14ac:dyDescent="0.3">
      <c r="B14" s="14" t="s">
        <v>15</v>
      </c>
      <c r="C14" s="14"/>
      <c r="D14" s="3"/>
      <c r="E14" s="3"/>
      <c r="F14" s="13" t="s">
        <v>17</v>
      </c>
    </row>
    <row r="15" spans="1:8" ht="20.100000000000001" customHeight="1" x14ac:dyDescent="0.3">
      <c r="B15" s="13"/>
      <c r="C15" s="13"/>
      <c r="D15" s="3"/>
      <c r="E15" s="3"/>
      <c r="F15" s="16"/>
    </row>
    <row r="16" spans="1:8" ht="20.100000000000001" customHeight="1" x14ac:dyDescent="0.3">
      <c r="B16" s="16"/>
      <c r="C16" s="16"/>
      <c r="D16" s="3"/>
      <c r="E16" s="3"/>
      <c r="F16" s="16"/>
    </row>
    <row r="17" spans="1:8" ht="20.100000000000001" customHeight="1" x14ac:dyDescent="0.3">
      <c r="B17" s="16"/>
      <c r="C17" s="16"/>
      <c r="D17" s="3"/>
      <c r="E17" s="3"/>
      <c r="F17" s="16"/>
    </row>
    <row r="18" spans="1:8" ht="20.100000000000001" customHeight="1" x14ac:dyDescent="0.3">
      <c r="B18" s="16"/>
      <c r="C18" s="16"/>
      <c r="D18" s="3"/>
      <c r="E18" s="3"/>
      <c r="F18" s="16"/>
    </row>
    <row r="19" spans="1:8" ht="20.100000000000001" customHeight="1" x14ac:dyDescent="0.3">
      <c r="B19" s="44" t="s">
        <v>123</v>
      </c>
      <c r="C19" s="3"/>
      <c r="D19" s="3"/>
      <c r="E19" s="3"/>
      <c r="F19" s="53" t="s">
        <v>124</v>
      </c>
    </row>
    <row r="20" spans="1:8" ht="20.100000000000001" customHeight="1" x14ac:dyDescent="0.3">
      <c r="B20" s="22"/>
      <c r="C20" s="22"/>
      <c r="D20" s="23"/>
      <c r="E20" s="23"/>
      <c r="F20" s="22"/>
    </row>
    <row r="21" spans="1:8" ht="20.100000000000001" customHeight="1" x14ac:dyDescent="0.3">
      <c r="B21" s="22"/>
      <c r="C21" s="22"/>
      <c r="D21" s="24"/>
      <c r="E21" s="24"/>
      <c r="F21" s="25"/>
    </row>
    <row r="22" spans="1:8" ht="20.100000000000001" customHeight="1" x14ac:dyDescent="0.3">
      <c r="A22" s="66" t="s">
        <v>42</v>
      </c>
      <c r="B22" s="66"/>
      <c r="C22" s="66"/>
      <c r="D22" s="66"/>
      <c r="E22" s="66"/>
      <c r="F22" s="66"/>
      <c r="G22" s="66"/>
    </row>
    <row r="23" spans="1:8" ht="20.100000000000001" customHeight="1" x14ac:dyDescent="0.3">
      <c r="A23" s="66" t="s">
        <v>127</v>
      </c>
      <c r="B23" s="66"/>
      <c r="C23" s="66"/>
      <c r="D23" s="66"/>
      <c r="E23" s="66"/>
      <c r="F23" s="66"/>
      <c r="G23" s="66"/>
    </row>
    <row r="24" spans="1:8" ht="20.100000000000001" customHeight="1" x14ac:dyDescent="0.3">
      <c r="A24" s="66" t="s">
        <v>113</v>
      </c>
      <c r="B24" s="66"/>
      <c r="C24" s="66"/>
      <c r="D24" s="66"/>
      <c r="E24" s="66"/>
      <c r="F24" s="66"/>
      <c r="G24" s="66"/>
    </row>
    <row r="25" spans="1:8" ht="20.100000000000001" customHeight="1" x14ac:dyDescent="0.3">
      <c r="A25" s="66" t="s">
        <v>36</v>
      </c>
      <c r="B25" s="66"/>
      <c r="C25" s="66"/>
      <c r="D25" s="66"/>
      <c r="E25" s="66"/>
      <c r="F25" s="66"/>
      <c r="G25" s="66"/>
    </row>
    <row r="26" spans="1:8" ht="20.100000000000001" customHeight="1" x14ac:dyDescent="0.3">
      <c r="A26" s="66" t="s">
        <v>131</v>
      </c>
      <c r="B26" s="66"/>
      <c r="C26" s="66"/>
      <c r="D26" s="66"/>
      <c r="E26" s="66"/>
      <c r="F26" s="66"/>
      <c r="G26" s="66"/>
    </row>
    <row r="28" spans="1:8" ht="20.100000000000001" customHeight="1" x14ac:dyDescent="0.3">
      <c r="A28" s="69" t="s">
        <v>37</v>
      </c>
      <c r="B28" s="69" t="s">
        <v>0</v>
      </c>
      <c r="C28" s="69" t="s">
        <v>61</v>
      </c>
      <c r="D28" s="69" t="s">
        <v>62</v>
      </c>
      <c r="E28" s="69" t="s">
        <v>24</v>
      </c>
      <c r="F28" s="72" t="s">
        <v>45</v>
      </c>
      <c r="G28" s="69" t="s">
        <v>46</v>
      </c>
      <c r="H28" s="57"/>
    </row>
    <row r="29" spans="1:8" ht="20.100000000000001" customHeight="1" x14ac:dyDescent="0.3">
      <c r="A29" s="69"/>
      <c r="B29" s="69"/>
      <c r="C29" s="69"/>
      <c r="D29" s="69"/>
      <c r="E29" s="69"/>
      <c r="F29" s="73"/>
      <c r="G29" s="69"/>
      <c r="H29" s="57"/>
    </row>
    <row r="30" spans="1:8" ht="30" customHeight="1" x14ac:dyDescent="0.3">
      <c r="A30" s="11">
        <v>1</v>
      </c>
      <c r="B30" s="21" t="s">
        <v>125</v>
      </c>
      <c r="C30" s="56" t="s">
        <v>128</v>
      </c>
      <c r="D30" s="35">
        <v>300000</v>
      </c>
      <c r="E30" s="39" t="s">
        <v>126</v>
      </c>
      <c r="F30" s="36">
        <f>D30</f>
        <v>300000</v>
      </c>
      <c r="G30" s="45" t="s">
        <v>3</v>
      </c>
    </row>
    <row r="31" spans="1:8" ht="20.100000000000001" customHeight="1" x14ac:dyDescent="0.3">
      <c r="A31" s="28"/>
      <c r="B31" s="69" t="s">
        <v>14</v>
      </c>
      <c r="C31" s="69"/>
      <c r="D31" s="37">
        <f>SUM(D30:D30)</f>
        <v>300000</v>
      </c>
      <c r="E31" s="55" t="s">
        <v>126</v>
      </c>
      <c r="F31" s="38">
        <f>SUM(F30:F30)</f>
        <v>300000</v>
      </c>
      <c r="G31" s="46"/>
      <c r="H31" s="57"/>
    </row>
    <row r="33" spans="1:8" ht="20.100000000000001" customHeight="1" x14ac:dyDescent="0.3">
      <c r="B33" s="13" t="s">
        <v>16</v>
      </c>
      <c r="C33" s="13"/>
      <c r="D33" s="3"/>
      <c r="E33" s="3"/>
      <c r="F33" s="14" t="s">
        <v>136</v>
      </c>
    </row>
    <row r="34" spans="1:8" ht="20.100000000000001" customHeight="1" x14ac:dyDescent="0.3">
      <c r="B34" s="14" t="s">
        <v>15</v>
      </c>
      <c r="C34" s="14"/>
      <c r="D34" s="3"/>
      <c r="E34" s="3"/>
      <c r="F34" s="13" t="s">
        <v>17</v>
      </c>
    </row>
    <row r="35" spans="1:8" ht="20.100000000000001" customHeight="1" x14ac:dyDescent="0.3">
      <c r="B35" s="13"/>
      <c r="C35" s="13"/>
      <c r="D35" s="3"/>
      <c r="E35" s="3"/>
      <c r="F35" s="16"/>
    </row>
    <row r="36" spans="1:8" ht="20.100000000000001" customHeight="1" x14ac:dyDescent="0.3">
      <c r="B36" s="16"/>
      <c r="C36" s="16"/>
      <c r="D36" s="3"/>
      <c r="E36" s="3"/>
      <c r="F36" s="16"/>
    </row>
    <row r="37" spans="1:8" ht="20.100000000000001" customHeight="1" x14ac:dyDescent="0.3">
      <c r="B37" s="16"/>
      <c r="C37" s="16"/>
      <c r="D37" s="3"/>
      <c r="E37" s="3"/>
      <c r="F37" s="16"/>
    </row>
    <row r="38" spans="1:8" ht="20.100000000000001" customHeight="1" x14ac:dyDescent="0.3">
      <c r="B38" s="16"/>
      <c r="C38" s="16"/>
      <c r="D38" s="3"/>
      <c r="E38" s="3"/>
      <c r="F38" s="16"/>
    </row>
    <row r="39" spans="1:8" ht="20.100000000000001" customHeight="1" x14ac:dyDescent="0.3">
      <c r="B39" s="44" t="s">
        <v>123</v>
      </c>
      <c r="C39" s="3"/>
      <c r="D39" s="3"/>
      <c r="E39" s="3"/>
      <c r="F39" s="53" t="s">
        <v>124</v>
      </c>
    </row>
    <row r="42" spans="1:8" ht="20.100000000000001" customHeight="1" x14ac:dyDescent="0.3">
      <c r="A42" s="66" t="s">
        <v>42</v>
      </c>
      <c r="B42" s="66"/>
      <c r="C42" s="66"/>
      <c r="D42" s="66"/>
      <c r="E42" s="66"/>
      <c r="F42" s="66"/>
      <c r="G42" s="66"/>
    </row>
    <row r="43" spans="1:8" ht="20.100000000000001" customHeight="1" x14ac:dyDescent="0.3">
      <c r="A43" s="66" t="s">
        <v>127</v>
      </c>
      <c r="B43" s="66"/>
      <c r="C43" s="66"/>
      <c r="D43" s="66"/>
      <c r="E43" s="66"/>
      <c r="F43" s="66"/>
      <c r="G43" s="66"/>
    </row>
    <row r="44" spans="1:8" ht="20.100000000000001" customHeight="1" x14ac:dyDescent="0.3">
      <c r="A44" s="66" t="s">
        <v>113</v>
      </c>
      <c r="B44" s="66"/>
      <c r="C44" s="66"/>
      <c r="D44" s="66"/>
      <c r="E44" s="66"/>
      <c r="F44" s="66"/>
      <c r="G44" s="66"/>
    </row>
    <row r="45" spans="1:8" ht="20.100000000000001" customHeight="1" x14ac:dyDescent="0.3">
      <c r="A45" s="66" t="s">
        <v>36</v>
      </c>
      <c r="B45" s="66"/>
      <c r="C45" s="66"/>
      <c r="D45" s="66"/>
      <c r="E45" s="66"/>
      <c r="F45" s="66"/>
      <c r="G45" s="66"/>
    </row>
    <row r="46" spans="1:8" ht="20.100000000000001" customHeight="1" x14ac:dyDescent="0.3">
      <c r="A46" s="66" t="s">
        <v>132</v>
      </c>
      <c r="B46" s="66"/>
      <c r="C46" s="66"/>
      <c r="D46" s="66"/>
      <c r="E46" s="66"/>
      <c r="F46" s="66"/>
      <c r="G46" s="66"/>
    </row>
    <row r="48" spans="1:8" ht="20.100000000000001" customHeight="1" x14ac:dyDescent="0.3">
      <c r="A48" s="69" t="s">
        <v>37</v>
      </c>
      <c r="B48" s="69" t="s">
        <v>0</v>
      </c>
      <c r="C48" s="69" t="s">
        <v>61</v>
      </c>
      <c r="D48" s="69" t="s">
        <v>62</v>
      </c>
      <c r="E48" s="69" t="s">
        <v>24</v>
      </c>
      <c r="F48" s="72" t="s">
        <v>45</v>
      </c>
      <c r="G48" s="69" t="s">
        <v>46</v>
      </c>
      <c r="H48" s="57"/>
    </row>
    <row r="49" spans="1:8" ht="20.100000000000001" customHeight="1" x14ac:dyDescent="0.3">
      <c r="A49" s="69"/>
      <c r="B49" s="69"/>
      <c r="C49" s="69"/>
      <c r="D49" s="69"/>
      <c r="E49" s="69"/>
      <c r="F49" s="73"/>
      <c r="G49" s="69"/>
      <c r="H49" s="57"/>
    </row>
    <row r="50" spans="1:8" ht="30" customHeight="1" x14ac:dyDescent="0.3">
      <c r="A50" s="11">
        <v>1</v>
      </c>
      <c r="B50" s="21" t="s">
        <v>125</v>
      </c>
      <c r="C50" s="56" t="s">
        <v>128</v>
      </c>
      <c r="D50" s="35">
        <v>300000</v>
      </c>
      <c r="E50" s="39" t="s">
        <v>126</v>
      </c>
      <c r="F50" s="36">
        <f>D50</f>
        <v>300000</v>
      </c>
      <c r="G50" s="45" t="s">
        <v>3</v>
      </c>
    </row>
    <row r="51" spans="1:8" ht="20.100000000000001" customHeight="1" x14ac:dyDescent="0.3">
      <c r="A51" s="28"/>
      <c r="B51" s="69" t="s">
        <v>14</v>
      </c>
      <c r="C51" s="69"/>
      <c r="D51" s="37">
        <f>SUM(D50:D50)</f>
        <v>300000</v>
      </c>
      <c r="E51" s="55" t="s">
        <v>126</v>
      </c>
      <c r="F51" s="38">
        <f>SUM(F50:F50)</f>
        <v>300000</v>
      </c>
      <c r="G51" s="46"/>
      <c r="H51" s="57"/>
    </row>
    <row r="53" spans="1:8" ht="20.100000000000001" customHeight="1" x14ac:dyDescent="0.3">
      <c r="B53" s="13" t="s">
        <v>16</v>
      </c>
      <c r="C53" s="13"/>
      <c r="D53" s="3"/>
      <c r="E53" s="3"/>
      <c r="F53" s="14" t="s">
        <v>137</v>
      </c>
    </row>
    <row r="54" spans="1:8" ht="20.100000000000001" customHeight="1" x14ac:dyDescent="0.3">
      <c r="B54" s="14" t="s">
        <v>15</v>
      </c>
      <c r="C54" s="14"/>
      <c r="D54" s="3"/>
      <c r="E54" s="3"/>
      <c r="F54" s="13" t="s">
        <v>17</v>
      </c>
    </row>
    <row r="55" spans="1:8" ht="20.100000000000001" customHeight="1" x14ac:dyDescent="0.3">
      <c r="B55" s="13"/>
      <c r="C55" s="13"/>
      <c r="D55" s="3"/>
      <c r="E55" s="3"/>
      <c r="F55" s="16"/>
    </row>
    <row r="56" spans="1:8" ht="20.100000000000001" customHeight="1" x14ac:dyDescent="0.3">
      <c r="B56" s="16"/>
      <c r="C56" s="16"/>
      <c r="D56" s="3"/>
      <c r="E56" s="3"/>
      <c r="F56" s="16"/>
    </row>
    <row r="57" spans="1:8" ht="20.100000000000001" customHeight="1" x14ac:dyDescent="0.3">
      <c r="B57" s="16"/>
      <c r="C57" s="16"/>
      <c r="D57" s="3"/>
      <c r="E57" s="3"/>
      <c r="F57" s="16"/>
    </row>
    <row r="58" spans="1:8" ht="20.100000000000001" customHeight="1" x14ac:dyDescent="0.3">
      <c r="B58" s="16"/>
      <c r="C58" s="16"/>
      <c r="D58" s="3"/>
      <c r="E58" s="3"/>
      <c r="F58" s="16"/>
    </row>
    <row r="59" spans="1:8" ht="20.100000000000001" customHeight="1" x14ac:dyDescent="0.3">
      <c r="B59" s="44" t="s">
        <v>123</v>
      </c>
      <c r="C59" s="3"/>
      <c r="D59" s="3"/>
      <c r="E59" s="3"/>
      <c r="F59" s="53" t="s">
        <v>124</v>
      </c>
    </row>
    <row r="62" spans="1:8" ht="20.100000000000001" customHeight="1" x14ac:dyDescent="0.3">
      <c r="A62" s="66" t="s">
        <v>42</v>
      </c>
      <c r="B62" s="66"/>
      <c r="C62" s="66"/>
      <c r="D62" s="66"/>
      <c r="E62" s="66"/>
      <c r="F62" s="66"/>
      <c r="G62" s="66"/>
    </row>
    <row r="63" spans="1:8" ht="20.100000000000001" customHeight="1" x14ac:dyDescent="0.3">
      <c r="A63" s="66" t="s">
        <v>127</v>
      </c>
      <c r="B63" s="66"/>
      <c r="C63" s="66"/>
      <c r="D63" s="66"/>
      <c r="E63" s="66"/>
      <c r="F63" s="66"/>
      <c r="G63" s="66"/>
    </row>
    <row r="64" spans="1:8" ht="20.100000000000001" customHeight="1" x14ac:dyDescent="0.3">
      <c r="A64" s="66" t="s">
        <v>113</v>
      </c>
      <c r="B64" s="66"/>
      <c r="C64" s="66"/>
      <c r="D64" s="66"/>
      <c r="E64" s="66"/>
      <c r="F64" s="66"/>
      <c r="G64" s="66"/>
    </row>
    <row r="65" spans="1:8" ht="20.100000000000001" customHeight="1" x14ac:dyDescent="0.3">
      <c r="A65" s="66" t="s">
        <v>36</v>
      </c>
      <c r="B65" s="66"/>
      <c r="C65" s="66"/>
      <c r="D65" s="66"/>
      <c r="E65" s="66"/>
      <c r="F65" s="66"/>
      <c r="G65" s="66"/>
    </row>
    <row r="66" spans="1:8" ht="20.100000000000001" customHeight="1" x14ac:dyDescent="0.3">
      <c r="A66" s="66" t="s">
        <v>133</v>
      </c>
      <c r="B66" s="66"/>
      <c r="C66" s="66"/>
      <c r="D66" s="66"/>
      <c r="E66" s="66"/>
      <c r="F66" s="66"/>
      <c r="G66" s="66"/>
    </row>
    <row r="68" spans="1:8" ht="20.100000000000001" customHeight="1" x14ac:dyDescent="0.3">
      <c r="A68" s="69" t="s">
        <v>37</v>
      </c>
      <c r="B68" s="69" t="s">
        <v>0</v>
      </c>
      <c r="C68" s="69" t="s">
        <v>61</v>
      </c>
      <c r="D68" s="69" t="s">
        <v>62</v>
      </c>
      <c r="E68" s="69" t="s">
        <v>24</v>
      </c>
      <c r="F68" s="72" t="s">
        <v>45</v>
      </c>
      <c r="G68" s="69" t="s">
        <v>46</v>
      </c>
      <c r="H68" s="57"/>
    </row>
    <row r="69" spans="1:8" ht="20.100000000000001" customHeight="1" x14ac:dyDescent="0.3">
      <c r="A69" s="69"/>
      <c r="B69" s="69"/>
      <c r="C69" s="69"/>
      <c r="D69" s="69"/>
      <c r="E69" s="69"/>
      <c r="F69" s="73"/>
      <c r="G69" s="69"/>
      <c r="H69" s="57"/>
    </row>
    <row r="70" spans="1:8" ht="30" customHeight="1" x14ac:dyDescent="0.3">
      <c r="A70" s="11">
        <v>1</v>
      </c>
      <c r="B70" s="21" t="s">
        <v>125</v>
      </c>
      <c r="C70" s="56" t="s">
        <v>128</v>
      </c>
      <c r="D70" s="35">
        <v>300000</v>
      </c>
      <c r="E70" s="39" t="s">
        <v>126</v>
      </c>
      <c r="F70" s="36">
        <f>D70</f>
        <v>300000</v>
      </c>
      <c r="G70" s="45" t="s">
        <v>3</v>
      </c>
    </row>
    <row r="71" spans="1:8" ht="20.100000000000001" customHeight="1" x14ac:dyDescent="0.3">
      <c r="A71" s="28"/>
      <c r="B71" s="69" t="s">
        <v>14</v>
      </c>
      <c r="C71" s="69"/>
      <c r="D71" s="37">
        <f>SUM(D70:D70)</f>
        <v>300000</v>
      </c>
      <c r="E71" s="55" t="s">
        <v>126</v>
      </c>
      <c r="F71" s="38">
        <f>SUM(F70:F70)</f>
        <v>300000</v>
      </c>
      <c r="G71" s="46"/>
      <c r="H71" s="57"/>
    </row>
    <row r="73" spans="1:8" ht="20.100000000000001" customHeight="1" x14ac:dyDescent="0.3">
      <c r="B73" s="13" t="s">
        <v>16</v>
      </c>
      <c r="C73" s="13"/>
      <c r="D73" s="3"/>
      <c r="E73" s="3"/>
      <c r="F73" s="14" t="s">
        <v>138</v>
      </c>
    </row>
    <row r="74" spans="1:8" ht="20.100000000000001" customHeight="1" x14ac:dyDescent="0.3">
      <c r="B74" s="14" t="s">
        <v>15</v>
      </c>
      <c r="C74" s="14"/>
      <c r="D74" s="3"/>
      <c r="E74" s="3"/>
      <c r="F74" s="13" t="s">
        <v>17</v>
      </c>
    </row>
    <row r="75" spans="1:8" ht="20.100000000000001" customHeight="1" x14ac:dyDescent="0.3">
      <c r="B75" s="13"/>
      <c r="C75" s="13"/>
      <c r="D75" s="3"/>
      <c r="E75" s="3"/>
      <c r="F75" s="16"/>
    </row>
    <row r="76" spans="1:8" ht="20.100000000000001" customHeight="1" x14ac:dyDescent="0.3">
      <c r="B76" s="16"/>
      <c r="C76" s="16"/>
      <c r="D76" s="3"/>
      <c r="E76" s="3"/>
      <c r="F76" s="16"/>
    </row>
    <row r="77" spans="1:8" ht="20.100000000000001" customHeight="1" x14ac:dyDescent="0.3">
      <c r="B77" s="16"/>
      <c r="C77" s="16"/>
      <c r="D77" s="3"/>
      <c r="E77" s="3"/>
      <c r="F77" s="16"/>
    </row>
    <row r="78" spans="1:8" ht="20.100000000000001" customHeight="1" x14ac:dyDescent="0.3">
      <c r="B78" s="16"/>
      <c r="C78" s="16"/>
      <c r="D78" s="3"/>
      <c r="E78" s="3"/>
      <c r="F78" s="16"/>
    </row>
    <row r="79" spans="1:8" ht="20.100000000000001" customHeight="1" x14ac:dyDescent="0.3">
      <c r="B79" s="44" t="s">
        <v>123</v>
      </c>
      <c r="C79" s="3"/>
      <c r="D79" s="3"/>
      <c r="E79" s="3"/>
      <c r="F79" s="53" t="s">
        <v>124</v>
      </c>
    </row>
    <row r="82" spans="1:8" ht="20.100000000000001" customHeight="1" x14ac:dyDescent="0.3">
      <c r="A82" s="66" t="s">
        <v>42</v>
      </c>
      <c r="B82" s="66"/>
      <c r="C82" s="66"/>
      <c r="D82" s="66"/>
      <c r="E82" s="66"/>
      <c r="F82" s="66"/>
      <c r="G82" s="66"/>
    </row>
    <row r="83" spans="1:8" ht="20.100000000000001" customHeight="1" x14ac:dyDescent="0.3">
      <c r="A83" s="66" t="s">
        <v>127</v>
      </c>
      <c r="B83" s="66"/>
      <c r="C83" s="66"/>
      <c r="D83" s="66"/>
      <c r="E83" s="66"/>
      <c r="F83" s="66"/>
      <c r="G83" s="66"/>
    </row>
    <row r="84" spans="1:8" ht="20.100000000000001" customHeight="1" x14ac:dyDescent="0.3">
      <c r="A84" s="66" t="s">
        <v>113</v>
      </c>
      <c r="B84" s="66"/>
      <c r="C84" s="66"/>
      <c r="D84" s="66"/>
      <c r="E84" s="66"/>
      <c r="F84" s="66"/>
      <c r="G84" s="66"/>
    </row>
    <row r="85" spans="1:8" ht="20.100000000000001" customHeight="1" x14ac:dyDescent="0.3">
      <c r="A85" s="66" t="s">
        <v>36</v>
      </c>
      <c r="B85" s="66"/>
      <c r="C85" s="66"/>
      <c r="D85" s="66"/>
      <c r="E85" s="66"/>
      <c r="F85" s="66"/>
      <c r="G85" s="66"/>
    </row>
    <row r="86" spans="1:8" ht="20.100000000000001" customHeight="1" x14ac:dyDescent="0.3">
      <c r="A86" s="66" t="s">
        <v>134</v>
      </c>
      <c r="B86" s="66"/>
      <c r="C86" s="66"/>
      <c r="D86" s="66"/>
      <c r="E86" s="66"/>
      <c r="F86" s="66"/>
      <c r="G86" s="66"/>
    </row>
    <row r="88" spans="1:8" ht="20.100000000000001" customHeight="1" x14ac:dyDescent="0.3">
      <c r="A88" s="69" t="s">
        <v>37</v>
      </c>
      <c r="B88" s="69" t="s">
        <v>0</v>
      </c>
      <c r="C88" s="69" t="s">
        <v>61</v>
      </c>
      <c r="D88" s="69" t="s">
        <v>62</v>
      </c>
      <c r="E88" s="69" t="s">
        <v>24</v>
      </c>
      <c r="F88" s="72" t="s">
        <v>45</v>
      </c>
      <c r="G88" s="69" t="s">
        <v>46</v>
      </c>
      <c r="H88" s="57"/>
    </row>
    <row r="89" spans="1:8" ht="20.100000000000001" customHeight="1" x14ac:dyDescent="0.3">
      <c r="A89" s="69"/>
      <c r="B89" s="69"/>
      <c r="C89" s="69"/>
      <c r="D89" s="69"/>
      <c r="E89" s="69"/>
      <c r="F89" s="73"/>
      <c r="G89" s="69"/>
      <c r="H89" s="57"/>
    </row>
    <row r="90" spans="1:8" ht="30" customHeight="1" x14ac:dyDescent="0.3">
      <c r="A90" s="11">
        <v>1</v>
      </c>
      <c r="B90" s="21" t="s">
        <v>125</v>
      </c>
      <c r="C90" s="56" t="s">
        <v>128</v>
      </c>
      <c r="D90" s="35">
        <v>300000</v>
      </c>
      <c r="E90" s="39" t="s">
        <v>126</v>
      </c>
      <c r="F90" s="36">
        <f>D90</f>
        <v>300000</v>
      </c>
      <c r="G90" s="45" t="s">
        <v>3</v>
      </c>
      <c r="H90" s="57"/>
    </row>
    <row r="91" spans="1:8" ht="20.100000000000001" customHeight="1" x14ac:dyDescent="0.3">
      <c r="A91" s="28"/>
      <c r="B91" s="69" t="s">
        <v>14</v>
      </c>
      <c r="C91" s="69"/>
      <c r="D91" s="37">
        <f>SUM(D90:D90)</f>
        <v>300000</v>
      </c>
      <c r="E91" s="55" t="s">
        <v>126</v>
      </c>
      <c r="F91" s="38">
        <f>SUM(F90:F90)</f>
        <v>300000</v>
      </c>
      <c r="G91" s="46"/>
      <c r="H91" s="57"/>
    </row>
    <row r="93" spans="1:8" ht="20.100000000000001" customHeight="1" x14ac:dyDescent="0.3">
      <c r="B93" s="13" t="s">
        <v>16</v>
      </c>
      <c r="C93" s="13"/>
      <c r="D93" s="3"/>
      <c r="E93" s="3"/>
      <c r="F93" s="14" t="s">
        <v>139</v>
      </c>
    </row>
    <row r="94" spans="1:8" ht="20.100000000000001" customHeight="1" x14ac:dyDescent="0.3">
      <c r="B94" s="14" t="s">
        <v>15</v>
      </c>
      <c r="C94" s="14"/>
      <c r="D94" s="3"/>
      <c r="E94" s="3"/>
      <c r="F94" s="13" t="s">
        <v>17</v>
      </c>
    </row>
    <row r="95" spans="1:8" ht="20.100000000000001" customHeight="1" x14ac:dyDescent="0.3">
      <c r="B95" s="13"/>
      <c r="C95" s="13"/>
      <c r="D95" s="3"/>
      <c r="E95" s="3"/>
      <c r="F95" s="16"/>
    </row>
    <row r="96" spans="1:8" ht="20.100000000000001" customHeight="1" x14ac:dyDescent="0.3">
      <c r="B96" s="16"/>
      <c r="C96" s="16"/>
      <c r="D96" s="3"/>
      <c r="E96" s="3"/>
      <c r="F96" s="16"/>
    </row>
    <row r="97" spans="1:8" ht="20.100000000000001" customHeight="1" x14ac:dyDescent="0.3">
      <c r="B97" s="16"/>
      <c r="C97" s="16"/>
      <c r="D97" s="3"/>
      <c r="E97" s="3"/>
      <c r="F97" s="16"/>
    </row>
    <row r="98" spans="1:8" ht="20.100000000000001" customHeight="1" x14ac:dyDescent="0.3">
      <c r="B98" s="16"/>
      <c r="C98" s="16"/>
      <c r="D98" s="3"/>
      <c r="E98" s="3"/>
      <c r="F98" s="16"/>
    </row>
    <row r="99" spans="1:8" ht="20.100000000000001" customHeight="1" x14ac:dyDescent="0.3">
      <c r="B99" s="44" t="s">
        <v>123</v>
      </c>
      <c r="C99" s="3"/>
      <c r="D99" s="3"/>
      <c r="E99" s="3"/>
      <c r="F99" s="53" t="s">
        <v>124</v>
      </c>
    </row>
    <row r="102" spans="1:8" ht="20.100000000000001" customHeight="1" x14ac:dyDescent="0.3">
      <c r="A102" s="66" t="s">
        <v>42</v>
      </c>
      <c r="B102" s="66"/>
      <c r="C102" s="66"/>
      <c r="D102" s="66"/>
      <c r="E102" s="66"/>
      <c r="F102" s="66"/>
      <c r="G102" s="66"/>
    </row>
    <row r="103" spans="1:8" ht="20.100000000000001" customHeight="1" x14ac:dyDescent="0.3">
      <c r="A103" s="66" t="s">
        <v>127</v>
      </c>
      <c r="B103" s="66"/>
      <c r="C103" s="66"/>
      <c r="D103" s="66"/>
      <c r="E103" s="66"/>
      <c r="F103" s="66"/>
      <c r="G103" s="66"/>
    </row>
    <row r="104" spans="1:8" ht="20.100000000000001" customHeight="1" x14ac:dyDescent="0.3">
      <c r="A104" s="66" t="s">
        <v>113</v>
      </c>
      <c r="B104" s="66"/>
      <c r="C104" s="66"/>
      <c r="D104" s="66"/>
      <c r="E104" s="66"/>
      <c r="F104" s="66"/>
      <c r="G104" s="66"/>
    </row>
    <row r="105" spans="1:8" ht="20.100000000000001" customHeight="1" x14ac:dyDescent="0.3">
      <c r="A105" s="66" t="s">
        <v>36</v>
      </c>
      <c r="B105" s="66"/>
      <c r="C105" s="66"/>
      <c r="D105" s="66"/>
      <c r="E105" s="66"/>
      <c r="F105" s="66"/>
      <c r="G105" s="66"/>
    </row>
    <row r="106" spans="1:8" ht="20.100000000000001" customHeight="1" x14ac:dyDescent="0.3">
      <c r="A106" s="66" t="s">
        <v>135</v>
      </c>
      <c r="B106" s="66"/>
      <c r="C106" s="66"/>
      <c r="D106" s="66"/>
      <c r="E106" s="66"/>
      <c r="F106" s="66"/>
      <c r="G106" s="66"/>
    </row>
    <row r="108" spans="1:8" ht="20.100000000000001" customHeight="1" x14ac:dyDescent="0.3">
      <c r="A108" s="69" t="s">
        <v>37</v>
      </c>
      <c r="B108" s="69" t="s">
        <v>0</v>
      </c>
      <c r="C108" s="69" t="s">
        <v>61</v>
      </c>
      <c r="D108" s="69" t="s">
        <v>62</v>
      </c>
      <c r="E108" s="69" t="s">
        <v>24</v>
      </c>
      <c r="F108" s="72" t="s">
        <v>45</v>
      </c>
      <c r="G108" s="69" t="s">
        <v>46</v>
      </c>
      <c r="H108" s="57"/>
    </row>
    <row r="109" spans="1:8" ht="20.100000000000001" customHeight="1" x14ac:dyDescent="0.3">
      <c r="A109" s="69"/>
      <c r="B109" s="69"/>
      <c r="C109" s="69"/>
      <c r="D109" s="69"/>
      <c r="E109" s="69"/>
      <c r="F109" s="73"/>
      <c r="G109" s="69"/>
      <c r="H109" s="57"/>
    </row>
    <row r="110" spans="1:8" ht="30" customHeight="1" x14ac:dyDescent="0.3">
      <c r="A110" s="11">
        <v>1</v>
      </c>
      <c r="B110" s="21" t="s">
        <v>125</v>
      </c>
      <c r="C110" s="56" t="s">
        <v>128</v>
      </c>
      <c r="D110" s="35">
        <v>300000</v>
      </c>
      <c r="E110" s="39" t="s">
        <v>126</v>
      </c>
      <c r="F110" s="36">
        <f>D110</f>
        <v>300000</v>
      </c>
      <c r="G110" s="45" t="s">
        <v>3</v>
      </c>
      <c r="H110" s="57"/>
    </row>
    <row r="111" spans="1:8" ht="20.100000000000001" customHeight="1" x14ac:dyDescent="0.3">
      <c r="A111" s="28"/>
      <c r="B111" s="69" t="s">
        <v>14</v>
      </c>
      <c r="C111" s="69"/>
      <c r="D111" s="37">
        <f>SUM(D110:D110)</f>
        <v>300000</v>
      </c>
      <c r="E111" s="55" t="s">
        <v>126</v>
      </c>
      <c r="F111" s="38">
        <f>SUM(F110:F110)</f>
        <v>300000</v>
      </c>
      <c r="G111" s="46"/>
      <c r="H111" s="57"/>
    </row>
    <row r="113" spans="2:6" ht="20.100000000000001" customHeight="1" x14ac:dyDescent="0.3">
      <c r="B113" s="13" t="s">
        <v>16</v>
      </c>
      <c r="C113" s="13"/>
      <c r="D113" s="3"/>
      <c r="E113" s="3"/>
      <c r="F113" s="14" t="s">
        <v>140</v>
      </c>
    </row>
    <row r="114" spans="2:6" ht="20.100000000000001" customHeight="1" x14ac:dyDescent="0.3">
      <c r="B114" s="14" t="s">
        <v>15</v>
      </c>
      <c r="C114" s="14"/>
      <c r="D114" s="3"/>
      <c r="E114" s="3"/>
      <c r="F114" s="13" t="s">
        <v>17</v>
      </c>
    </row>
    <row r="115" spans="2:6" ht="20.100000000000001" customHeight="1" x14ac:dyDescent="0.3">
      <c r="B115" s="13"/>
      <c r="C115" s="13"/>
      <c r="D115" s="3"/>
      <c r="E115" s="3"/>
      <c r="F115" s="16"/>
    </row>
    <row r="116" spans="2:6" ht="20.100000000000001" customHeight="1" x14ac:dyDescent="0.3">
      <c r="B116" s="16"/>
      <c r="C116" s="16"/>
      <c r="D116" s="3"/>
      <c r="E116" s="3"/>
      <c r="F116" s="16"/>
    </row>
    <row r="117" spans="2:6" ht="20.100000000000001" customHeight="1" x14ac:dyDescent="0.3">
      <c r="B117" s="16"/>
      <c r="C117" s="16"/>
      <c r="D117" s="3"/>
      <c r="E117" s="3"/>
      <c r="F117" s="16"/>
    </row>
    <row r="118" spans="2:6" ht="20.100000000000001" customHeight="1" x14ac:dyDescent="0.3">
      <c r="B118" s="16"/>
      <c r="C118" s="16"/>
      <c r="D118" s="3"/>
      <c r="E118" s="3"/>
      <c r="F118" s="16"/>
    </row>
    <row r="119" spans="2:6" ht="20.100000000000001" customHeight="1" x14ac:dyDescent="0.3">
      <c r="B119" s="44" t="s">
        <v>123</v>
      </c>
      <c r="C119" s="3"/>
      <c r="D119" s="3"/>
      <c r="E119" s="3"/>
      <c r="F119" s="53" t="s">
        <v>124</v>
      </c>
    </row>
  </sheetData>
  <mergeCells count="78">
    <mergeCell ref="A6:G6"/>
    <mergeCell ref="A2:G2"/>
    <mergeCell ref="A3:G3"/>
    <mergeCell ref="A4:G4"/>
    <mergeCell ref="A5:G5"/>
    <mergeCell ref="A22:G22"/>
    <mergeCell ref="A23:G23"/>
    <mergeCell ref="A24:G24"/>
    <mergeCell ref="F8:F9"/>
    <mergeCell ref="G8:G9"/>
    <mergeCell ref="B11:C11"/>
    <mergeCell ref="A8:A9"/>
    <mergeCell ref="B8:B9"/>
    <mergeCell ref="C8:C9"/>
    <mergeCell ref="D8:D9"/>
    <mergeCell ref="E8:E9"/>
    <mergeCell ref="A42:G42"/>
    <mergeCell ref="A25:G25"/>
    <mergeCell ref="A26:G26"/>
    <mergeCell ref="A28:A29"/>
    <mergeCell ref="B28:B29"/>
    <mergeCell ref="C28:C29"/>
    <mergeCell ref="D28:D29"/>
    <mergeCell ref="E28:E29"/>
    <mergeCell ref="F28:F29"/>
    <mergeCell ref="G28:G29"/>
    <mergeCell ref="B31:C31"/>
    <mergeCell ref="A64:G64"/>
    <mergeCell ref="A43:G43"/>
    <mergeCell ref="A44:G44"/>
    <mergeCell ref="A45:G45"/>
    <mergeCell ref="A46:G46"/>
    <mergeCell ref="A48:A49"/>
    <mergeCell ref="B48:B49"/>
    <mergeCell ref="C48:C49"/>
    <mergeCell ref="D48:D49"/>
    <mergeCell ref="E48:E49"/>
    <mergeCell ref="F48:F49"/>
    <mergeCell ref="G48:G49"/>
    <mergeCell ref="B51:C51"/>
    <mergeCell ref="A62:G62"/>
    <mergeCell ref="A63:G63"/>
    <mergeCell ref="A85:G85"/>
    <mergeCell ref="A65:G65"/>
    <mergeCell ref="A66:G66"/>
    <mergeCell ref="A68:A69"/>
    <mergeCell ref="B68:B69"/>
    <mergeCell ref="C68:C69"/>
    <mergeCell ref="D68:D69"/>
    <mergeCell ref="E68:E69"/>
    <mergeCell ref="F68:F69"/>
    <mergeCell ref="G68:G69"/>
    <mergeCell ref="B71:C71"/>
    <mergeCell ref="A82:G82"/>
    <mergeCell ref="A83:G83"/>
    <mergeCell ref="A84:G84"/>
    <mergeCell ref="A105:G105"/>
    <mergeCell ref="A86:G86"/>
    <mergeCell ref="A88:A89"/>
    <mergeCell ref="B88:B89"/>
    <mergeCell ref="C88:C89"/>
    <mergeCell ref="D88:D89"/>
    <mergeCell ref="E88:E89"/>
    <mergeCell ref="F88:F89"/>
    <mergeCell ref="G88:G89"/>
    <mergeCell ref="B91:C91"/>
    <mergeCell ref="A102:G102"/>
    <mergeCell ref="A103:G103"/>
    <mergeCell ref="A104:G104"/>
    <mergeCell ref="B111:C111"/>
    <mergeCell ref="A106:G106"/>
    <mergeCell ref="A108:A109"/>
    <mergeCell ref="B108:B109"/>
    <mergeCell ref="C108:C109"/>
    <mergeCell ref="D108:D109"/>
    <mergeCell ref="E108:E109"/>
    <mergeCell ref="F108:F109"/>
    <mergeCell ref="G108:G109"/>
  </mergeCells>
  <printOptions horizontalCentered="1"/>
  <pageMargins left="0.59055118110236204" right="0.59055118110236204" top="0.59055118110236204" bottom="0.59055118110236204" header="0.31496062992126" footer="0.31496062992126"/>
  <pageSetup paperSize="10000" orientation="landscape" horizontalDpi="4294967294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I28"/>
  <sheetViews>
    <sheetView view="pageBreakPreview" zoomScaleSheetLayoutView="100" workbookViewId="0">
      <selection activeCell="B16" sqref="B16"/>
    </sheetView>
  </sheetViews>
  <sheetFormatPr defaultColWidth="9.109375" defaultRowHeight="20.100000000000001" customHeight="1" x14ac:dyDescent="0.3"/>
  <cols>
    <col min="1" max="1" width="5.6640625" style="3" customWidth="1"/>
    <col min="2" max="2" width="30.6640625" style="3" customWidth="1"/>
    <col min="3" max="3" width="20.6640625" style="3" customWidth="1"/>
    <col min="4" max="5" width="15.6640625" style="3" customWidth="1"/>
    <col min="6" max="6" width="12.6640625" style="3" customWidth="1"/>
    <col min="7" max="7" width="15.6640625" style="3" customWidth="1"/>
    <col min="8" max="8" width="8.6640625" style="3" customWidth="1"/>
    <col min="9" max="9" width="8.6640625" style="5" customWidth="1"/>
    <col min="10" max="16384" width="9.109375" style="3"/>
  </cols>
  <sheetData>
    <row r="1" spans="1:9" ht="20.100000000000001" customHeight="1" x14ac:dyDescent="0.3">
      <c r="A1" s="1" t="s">
        <v>25</v>
      </c>
    </row>
    <row r="2" spans="1:9" ht="20.100000000000001" customHeight="1" x14ac:dyDescent="0.3">
      <c r="A2" s="66" t="s">
        <v>42</v>
      </c>
      <c r="B2" s="66"/>
      <c r="C2" s="66"/>
      <c r="D2" s="66"/>
      <c r="E2" s="66"/>
      <c r="F2" s="66"/>
      <c r="G2" s="66"/>
      <c r="H2" s="66"/>
      <c r="I2" s="66"/>
    </row>
    <row r="3" spans="1:9" ht="20.100000000000001" customHeight="1" x14ac:dyDescent="0.3">
      <c r="A3" s="66" t="s">
        <v>122</v>
      </c>
      <c r="B3" s="66"/>
      <c r="C3" s="66"/>
      <c r="D3" s="66"/>
      <c r="E3" s="66"/>
      <c r="F3" s="66"/>
      <c r="G3" s="66"/>
      <c r="H3" s="66"/>
      <c r="I3" s="66"/>
    </row>
    <row r="4" spans="1:9" ht="20.100000000000001" customHeight="1" x14ac:dyDescent="0.3">
      <c r="A4" s="66" t="s">
        <v>78</v>
      </c>
      <c r="B4" s="66"/>
      <c r="C4" s="66"/>
      <c r="D4" s="66"/>
      <c r="E4" s="66"/>
      <c r="F4" s="66"/>
      <c r="G4" s="66"/>
      <c r="H4" s="66"/>
      <c r="I4" s="66"/>
    </row>
    <row r="5" spans="1:9" ht="20.100000000000001" customHeight="1" x14ac:dyDescent="0.3">
      <c r="A5" s="66" t="s">
        <v>36</v>
      </c>
      <c r="B5" s="66"/>
      <c r="C5" s="66"/>
      <c r="D5" s="66"/>
      <c r="E5" s="66"/>
      <c r="F5" s="66"/>
      <c r="G5" s="66"/>
      <c r="H5" s="66"/>
      <c r="I5" s="66"/>
    </row>
    <row r="6" spans="1:9" ht="20.100000000000001" customHeight="1" x14ac:dyDescent="0.3">
      <c r="A6" s="66" t="s">
        <v>114</v>
      </c>
      <c r="B6" s="66"/>
      <c r="C6" s="66"/>
      <c r="D6" s="66"/>
      <c r="E6" s="66"/>
      <c r="F6" s="66"/>
      <c r="G6" s="66"/>
      <c r="H6" s="66"/>
      <c r="I6" s="66"/>
    </row>
    <row r="8" spans="1:9" s="7" customFormat="1" ht="20.100000000000001" customHeight="1" x14ac:dyDescent="0.3">
      <c r="A8" s="67" t="s">
        <v>37</v>
      </c>
      <c r="B8" s="67" t="s">
        <v>38</v>
      </c>
      <c r="C8" s="72" t="s">
        <v>58</v>
      </c>
      <c r="D8" s="72" t="s">
        <v>68</v>
      </c>
      <c r="E8" s="67" t="s">
        <v>43</v>
      </c>
      <c r="F8" s="70" t="s">
        <v>39</v>
      </c>
      <c r="G8" s="72" t="s">
        <v>45</v>
      </c>
      <c r="H8" s="58" t="s">
        <v>46</v>
      </c>
      <c r="I8" s="59"/>
    </row>
    <row r="9" spans="1:9" s="7" customFormat="1" ht="20.100000000000001" customHeight="1" x14ac:dyDescent="0.3">
      <c r="A9" s="68"/>
      <c r="B9" s="68"/>
      <c r="C9" s="73"/>
      <c r="D9" s="73"/>
      <c r="E9" s="68"/>
      <c r="F9" s="71"/>
      <c r="G9" s="73"/>
      <c r="H9" s="60"/>
      <c r="I9" s="61"/>
    </row>
    <row r="10" spans="1:9" ht="20.100000000000001" customHeight="1" x14ac:dyDescent="0.3">
      <c r="A10" s="11">
        <v>1</v>
      </c>
      <c r="B10" s="2" t="s">
        <v>96</v>
      </c>
      <c r="C10" s="2" t="s">
        <v>19</v>
      </c>
      <c r="D10" s="27" t="s">
        <v>20</v>
      </c>
      <c r="E10" s="9">
        <v>1000000</v>
      </c>
      <c r="F10" s="12">
        <v>0</v>
      </c>
      <c r="G10" s="10">
        <f>E10-F10</f>
        <v>1000000</v>
      </c>
      <c r="H10" s="30" t="s">
        <v>3</v>
      </c>
      <c r="I10" s="45"/>
    </row>
    <row r="11" spans="1:9" ht="20.100000000000001" customHeight="1" x14ac:dyDescent="0.3">
      <c r="A11" s="11">
        <v>2</v>
      </c>
      <c r="B11" s="2" t="s">
        <v>82</v>
      </c>
      <c r="C11" s="2" t="s">
        <v>83</v>
      </c>
      <c r="D11" s="27" t="s">
        <v>21</v>
      </c>
      <c r="E11" s="9">
        <v>800000</v>
      </c>
      <c r="F11" s="12">
        <v>0</v>
      </c>
      <c r="G11" s="10">
        <f t="shared" ref="G11:G17" si="0">E11-F11</f>
        <v>800000</v>
      </c>
      <c r="H11" s="46"/>
      <c r="I11" s="45" t="s">
        <v>4</v>
      </c>
    </row>
    <row r="12" spans="1:9" ht="20.100000000000001" customHeight="1" x14ac:dyDescent="0.3">
      <c r="A12" s="11">
        <v>3</v>
      </c>
      <c r="B12" s="2" t="s">
        <v>73</v>
      </c>
      <c r="C12" s="2" t="s">
        <v>19</v>
      </c>
      <c r="D12" s="27" t="s">
        <v>71</v>
      </c>
      <c r="E12" s="9">
        <v>700000</v>
      </c>
      <c r="F12" s="12">
        <v>0</v>
      </c>
      <c r="G12" s="10">
        <f t="shared" si="0"/>
        <v>700000</v>
      </c>
      <c r="H12" s="45" t="s">
        <v>5</v>
      </c>
      <c r="I12" s="45"/>
    </row>
    <row r="13" spans="1:9" ht="20.100000000000001" customHeight="1" x14ac:dyDescent="0.3">
      <c r="A13" s="11">
        <v>4</v>
      </c>
      <c r="B13" s="2" t="s">
        <v>90</v>
      </c>
      <c r="C13" s="2" t="s">
        <v>19</v>
      </c>
      <c r="D13" s="27" t="s">
        <v>22</v>
      </c>
      <c r="E13" s="9">
        <v>500000</v>
      </c>
      <c r="F13" s="12">
        <v>0</v>
      </c>
      <c r="G13" s="10">
        <f t="shared" si="0"/>
        <v>500000</v>
      </c>
      <c r="H13" s="45"/>
      <c r="I13" s="45" t="s">
        <v>85</v>
      </c>
    </row>
    <row r="14" spans="1:9" ht="20.100000000000001" customHeight="1" x14ac:dyDescent="0.3">
      <c r="A14" s="11">
        <v>5</v>
      </c>
      <c r="B14" s="2" t="s">
        <v>119</v>
      </c>
      <c r="C14" s="2" t="s">
        <v>19</v>
      </c>
      <c r="D14" s="27" t="s">
        <v>22</v>
      </c>
      <c r="E14" s="9">
        <v>500000</v>
      </c>
      <c r="F14" s="12">
        <v>0</v>
      </c>
      <c r="G14" s="10">
        <f t="shared" si="0"/>
        <v>500000</v>
      </c>
      <c r="H14" s="45" t="s">
        <v>86</v>
      </c>
      <c r="I14" s="45"/>
    </row>
    <row r="15" spans="1:9" ht="20.100000000000001" customHeight="1" x14ac:dyDescent="0.3">
      <c r="A15" s="11">
        <v>6</v>
      </c>
      <c r="B15" s="2" t="s">
        <v>76</v>
      </c>
      <c r="C15" s="2" t="s">
        <v>19</v>
      </c>
      <c r="D15" s="27" t="s">
        <v>22</v>
      </c>
      <c r="E15" s="9">
        <v>500000</v>
      </c>
      <c r="F15" s="12">
        <v>0</v>
      </c>
      <c r="G15" s="10">
        <f t="shared" si="0"/>
        <v>500000</v>
      </c>
      <c r="H15" s="45"/>
      <c r="I15" s="45" t="s">
        <v>87</v>
      </c>
    </row>
    <row r="16" spans="1:9" ht="20.100000000000001" customHeight="1" x14ac:dyDescent="0.3">
      <c r="A16" s="11">
        <v>7</v>
      </c>
      <c r="B16" s="2" t="s">
        <v>99</v>
      </c>
      <c r="C16" s="2" t="s">
        <v>19</v>
      </c>
      <c r="D16" s="27" t="s">
        <v>22</v>
      </c>
      <c r="E16" s="9">
        <v>500000</v>
      </c>
      <c r="F16" s="12"/>
      <c r="G16" s="10">
        <f t="shared" si="0"/>
        <v>500000</v>
      </c>
      <c r="H16" s="45" t="s">
        <v>9</v>
      </c>
      <c r="I16" s="45"/>
    </row>
    <row r="17" spans="1:9" ht="20.100000000000001" customHeight="1" x14ac:dyDescent="0.3">
      <c r="A17" s="11">
        <v>8</v>
      </c>
      <c r="B17" s="2" t="s">
        <v>75</v>
      </c>
      <c r="C17" s="2" t="s">
        <v>120</v>
      </c>
      <c r="D17" s="27" t="s">
        <v>22</v>
      </c>
      <c r="E17" s="9">
        <v>500000</v>
      </c>
      <c r="F17" s="12">
        <v>0</v>
      </c>
      <c r="G17" s="10">
        <f t="shared" si="0"/>
        <v>500000</v>
      </c>
      <c r="H17" s="45"/>
      <c r="I17" s="45" t="s">
        <v>10</v>
      </c>
    </row>
    <row r="18" spans="1:9" ht="20.100000000000001" customHeight="1" x14ac:dyDescent="0.3">
      <c r="A18" s="62" t="s">
        <v>14</v>
      </c>
      <c r="B18" s="63"/>
      <c r="C18" s="63"/>
      <c r="D18" s="64"/>
      <c r="E18" s="31">
        <f>SUM(E10:E17)</f>
        <v>5000000</v>
      </c>
      <c r="F18" s="31">
        <f>SUM(F10:F17)</f>
        <v>0</v>
      </c>
      <c r="G18" s="32">
        <f>SUM(G10:G17)</f>
        <v>5000000</v>
      </c>
      <c r="H18" s="75"/>
      <c r="I18" s="76"/>
    </row>
    <row r="20" spans="1:9" ht="20.100000000000001" customHeight="1" x14ac:dyDescent="0.3">
      <c r="B20" s="13" t="s">
        <v>16</v>
      </c>
      <c r="C20" s="13"/>
      <c r="F20" s="14" t="s">
        <v>121</v>
      </c>
    </row>
    <row r="21" spans="1:9" ht="20.100000000000001" customHeight="1" x14ac:dyDescent="0.3">
      <c r="B21" s="15" t="s">
        <v>40</v>
      </c>
      <c r="C21" s="15"/>
      <c r="F21" s="15" t="s">
        <v>109</v>
      </c>
    </row>
    <row r="22" spans="1:9" ht="20.100000000000001" customHeight="1" x14ac:dyDescent="0.3">
      <c r="B22" s="14" t="s">
        <v>15</v>
      </c>
      <c r="C22" s="14"/>
      <c r="F22" s="13" t="s">
        <v>17</v>
      </c>
    </row>
    <row r="23" spans="1:9" ht="20.100000000000001" customHeight="1" x14ac:dyDescent="0.3">
      <c r="B23" s="13"/>
      <c r="C23" s="13"/>
      <c r="F23" s="16"/>
    </row>
    <row r="24" spans="1:9" ht="20.100000000000001" customHeight="1" x14ac:dyDescent="0.3">
      <c r="B24" s="16"/>
      <c r="C24" s="16"/>
      <c r="F24" s="16"/>
    </row>
    <row r="25" spans="1:9" ht="20.100000000000001" customHeight="1" x14ac:dyDescent="0.3">
      <c r="B25" s="16"/>
      <c r="C25" s="16"/>
      <c r="F25" s="16"/>
    </row>
    <row r="26" spans="1:9" ht="20.100000000000001" customHeight="1" x14ac:dyDescent="0.3">
      <c r="B26" s="16"/>
      <c r="C26" s="16"/>
      <c r="F26" s="16"/>
    </row>
    <row r="27" spans="1:9" ht="20.100000000000001" customHeight="1" x14ac:dyDescent="0.3">
      <c r="B27" s="17" t="s">
        <v>79</v>
      </c>
      <c r="C27" s="17"/>
      <c r="F27" s="18" t="s">
        <v>80</v>
      </c>
    </row>
    <row r="28" spans="1:9" ht="20.100000000000001" customHeight="1" x14ac:dyDescent="0.3">
      <c r="D28" s="4"/>
      <c r="G28" s="5"/>
    </row>
  </sheetData>
  <mergeCells count="15">
    <mergeCell ref="F8:F9"/>
    <mergeCell ref="G8:G9"/>
    <mergeCell ref="H8:I9"/>
    <mergeCell ref="A18:D18"/>
    <mergeCell ref="H18:I18"/>
    <mergeCell ref="A8:A9"/>
    <mergeCell ref="B8:B9"/>
    <mergeCell ref="C8:C9"/>
    <mergeCell ref="D8:D9"/>
    <mergeCell ref="E8:E9"/>
    <mergeCell ref="A2:I2"/>
    <mergeCell ref="A3:I3"/>
    <mergeCell ref="A4:I4"/>
    <mergeCell ref="A5:I5"/>
    <mergeCell ref="A6:I6"/>
  </mergeCells>
  <printOptions horizontalCentered="1"/>
  <pageMargins left="0.59055118110236227" right="0.59055118110236227" top="0.59055118110236227" bottom="0.59055118110236227" header="0.31496062992125984" footer="0.31496062992125984"/>
  <pageSetup paperSize="10000" orientation="landscape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  <pageSetUpPr fitToPage="1"/>
  </sheetPr>
  <dimension ref="A1:K57"/>
  <sheetViews>
    <sheetView tabSelected="1" view="pageLayout" topLeftCell="A27" zoomScale="70" zoomScaleNormal="100" zoomScaleSheetLayoutView="140" zoomScalePageLayoutView="70" workbookViewId="0">
      <selection activeCell="A32" sqref="A32:K57"/>
    </sheetView>
  </sheetViews>
  <sheetFormatPr defaultColWidth="9.109375" defaultRowHeight="20.100000000000001" customHeight="1" x14ac:dyDescent="0.3"/>
  <cols>
    <col min="1" max="1" width="5.109375" style="3" customWidth="1"/>
    <col min="2" max="2" width="31" style="3" customWidth="1"/>
    <col min="3" max="5" width="18.109375" style="3" customWidth="1"/>
    <col min="6" max="7" width="10.33203125" style="3" customWidth="1"/>
    <col min="8" max="9" width="18.109375" style="3" customWidth="1"/>
    <col min="10" max="10" width="10.33203125" style="3" customWidth="1"/>
    <col min="11" max="11" width="10.33203125" style="5" customWidth="1"/>
    <col min="12" max="16384" width="9.109375" style="3"/>
  </cols>
  <sheetData>
    <row r="1" spans="1:11" ht="20.100000000000001" customHeight="1" x14ac:dyDescent="0.3">
      <c r="A1" s="1" t="s">
        <v>25</v>
      </c>
    </row>
    <row r="2" spans="1:11" ht="20.100000000000001" customHeight="1" x14ac:dyDescent="0.3">
      <c r="A2" s="66" t="s">
        <v>42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20.100000000000001" customHeight="1" x14ac:dyDescent="0.3">
      <c r="A3" s="66" t="s">
        <v>153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20.100000000000001" customHeight="1" x14ac:dyDescent="0.3">
      <c r="A4" s="66" t="s">
        <v>78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0.100000000000001" customHeight="1" x14ac:dyDescent="0.3">
      <c r="A5" s="66" t="s">
        <v>36</v>
      </c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20.100000000000001" customHeight="1" x14ac:dyDescent="0.3">
      <c r="A6" s="66" t="s">
        <v>154</v>
      </c>
      <c r="B6" s="66"/>
      <c r="C6" s="66"/>
      <c r="D6" s="66"/>
      <c r="E6" s="66"/>
      <c r="F6" s="66"/>
      <c r="G6" s="66"/>
      <c r="H6" s="66"/>
      <c r="I6" s="66"/>
      <c r="J6" s="66"/>
      <c r="K6" s="66"/>
    </row>
    <row r="8" spans="1:11" s="7" customFormat="1" ht="20.100000000000001" customHeight="1" x14ac:dyDescent="0.3">
      <c r="A8" s="67" t="s">
        <v>37</v>
      </c>
      <c r="B8" s="67" t="s">
        <v>38</v>
      </c>
      <c r="C8" s="72" t="s">
        <v>58</v>
      </c>
      <c r="D8" s="72" t="s">
        <v>68</v>
      </c>
      <c r="E8" s="67" t="s">
        <v>43</v>
      </c>
      <c r="F8" s="58" t="s">
        <v>158</v>
      </c>
      <c r="G8" s="59"/>
      <c r="H8" s="70" t="s">
        <v>39</v>
      </c>
      <c r="I8" s="72" t="s">
        <v>45</v>
      </c>
      <c r="J8" s="58" t="s">
        <v>46</v>
      </c>
      <c r="K8" s="59"/>
    </row>
    <row r="9" spans="1:11" s="7" customFormat="1" ht="20.100000000000001" customHeight="1" x14ac:dyDescent="0.3">
      <c r="A9" s="68"/>
      <c r="B9" s="68"/>
      <c r="C9" s="73"/>
      <c r="D9" s="73"/>
      <c r="E9" s="68"/>
      <c r="F9" s="60"/>
      <c r="G9" s="61"/>
      <c r="H9" s="71"/>
      <c r="I9" s="73"/>
      <c r="J9" s="60"/>
      <c r="K9" s="61"/>
    </row>
    <row r="10" spans="1:11" ht="20.100000000000001" customHeight="1" x14ac:dyDescent="0.3">
      <c r="A10" s="11">
        <v>1</v>
      </c>
      <c r="B10" s="2" t="s">
        <v>82</v>
      </c>
      <c r="C10" s="2" t="s">
        <v>83</v>
      </c>
      <c r="D10" s="27" t="s">
        <v>104</v>
      </c>
      <c r="E10" s="9">
        <v>300000</v>
      </c>
      <c r="F10" s="82">
        <v>3</v>
      </c>
      <c r="G10" s="11" t="s">
        <v>24</v>
      </c>
      <c r="H10" s="12">
        <v>0</v>
      </c>
      <c r="I10" s="10">
        <f>E10*F10-H10</f>
        <v>900000</v>
      </c>
      <c r="J10" s="30" t="s">
        <v>3</v>
      </c>
      <c r="K10" s="45"/>
    </row>
    <row r="11" spans="1:11" ht="20.100000000000001" customHeight="1" x14ac:dyDescent="0.3">
      <c r="A11" s="11">
        <v>2</v>
      </c>
      <c r="B11" s="2" t="s">
        <v>156</v>
      </c>
      <c r="C11" s="2" t="s">
        <v>83</v>
      </c>
      <c r="D11" s="27" t="s">
        <v>103</v>
      </c>
      <c r="E11" s="9">
        <v>250000</v>
      </c>
      <c r="F11" s="82">
        <v>3</v>
      </c>
      <c r="G11" s="11" t="s">
        <v>24</v>
      </c>
      <c r="H11" s="12">
        <v>0</v>
      </c>
      <c r="I11" s="10">
        <f t="shared" ref="I11:I17" si="0">E11*F11-H11</f>
        <v>750000</v>
      </c>
      <c r="J11" s="46"/>
      <c r="K11" s="45" t="s">
        <v>4</v>
      </c>
    </row>
    <row r="12" spans="1:11" ht="20.100000000000001" customHeight="1" x14ac:dyDescent="0.3">
      <c r="A12" s="11">
        <v>3</v>
      </c>
      <c r="B12" s="2" t="s">
        <v>157</v>
      </c>
      <c r="C12" s="2" t="s">
        <v>19</v>
      </c>
      <c r="D12" s="27" t="s">
        <v>155</v>
      </c>
      <c r="E12" s="9">
        <v>225000</v>
      </c>
      <c r="F12" s="82">
        <v>2</v>
      </c>
      <c r="G12" s="11" t="s">
        <v>24</v>
      </c>
      <c r="H12" s="12">
        <v>0</v>
      </c>
      <c r="I12" s="10">
        <f t="shared" si="0"/>
        <v>450000</v>
      </c>
      <c r="J12" s="45" t="s">
        <v>5</v>
      </c>
      <c r="K12" s="45"/>
    </row>
    <row r="13" spans="1:11" ht="20.100000000000001" customHeight="1" x14ac:dyDescent="0.3">
      <c r="A13" s="11">
        <v>4</v>
      </c>
      <c r="B13" s="2" t="s">
        <v>80</v>
      </c>
      <c r="C13" s="2" t="s">
        <v>19</v>
      </c>
      <c r="D13" s="27" t="s">
        <v>155</v>
      </c>
      <c r="E13" s="9">
        <v>225000</v>
      </c>
      <c r="F13" s="82">
        <v>2</v>
      </c>
      <c r="G13" s="11" t="s">
        <v>24</v>
      </c>
      <c r="H13" s="12">
        <v>0</v>
      </c>
      <c r="I13" s="10">
        <f t="shared" si="0"/>
        <v>450000</v>
      </c>
      <c r="J13" s="45"/>
      <c r="K13" s="45" t="s">
        <v>85</v>
      </c>
    </row>
    <row r="14" spans="1:11" ht="20.100000000000001" hidden="1" customHeight="1" x14ac:dyDescent="0.3">
      <c r="A14" s="11">
        <v>5</v>
      </c>
      <c r="B14" s="2" t="s">
        <v>73</v>
      </c>
      <c r="C14" s="2" t="s">
        <v>19</v>
      </c>
      <c r="D14" s="27" t="s">
        <v>22</v>
      </c>
      <c r="E14" s="9">
        <v>500000</v>
      </c>
      <c r="F14" s="9"/>
      <c r="G14" s="9"/>
      <c r="H14" s="12">
        <v>0</v>
      </c>
      <c r="I14" s="10">
        <f t="shared" si="0"/>
        <v>0</v>
      </c>
      <c r="J14" s="45" t="s">
        <v>86</v>
      </c>
      <c r="K14" s="45"/>
    </row>
    <row r="15" spans="1:11" ht="20.100000000000001" hidden="1" customHeight="1" x14ac:dyDescent="0.3">
      <c r="A15" s="11">
        <v>6</v>
      </c>
      <c r="B15" s="2" t="s">
        <v>76</v>
      </c>
      <c r="C15" s="2" t="s">
        <v>19</v>
      </c>
      <c r="D15" s="27" t="s">
        <v>22</v>
      </c>
      <c r="E15" s="9">
        <v>500000</v>
      </c>
      <c r="F15" s="9"/>
      <c r="G15" s="9"/>
      <c r="H15" s="12">
        <v>0</v>
      </c>
      <c r="I15" s="10">
        <f t="shared" si="0"/>
        <v>0</v>
      </c>
      <c r="J15" s="45"/>
      <c r="K15" s="45" t="s">
        <v>87</v>
      </c>
    </row>
    <row r="16" spans="1:11" ht="20.100000000000001" hidden="1" customHeight="1" x14ac:dyDescent="0.3">
      <c r="A16" s="11">
        <v>6</v>
      </c>
      <c r="B16" s="2" t="s">
        <v>89</v>
      </c>
      <c r="C16" s="2" t="s">
        <v>19</v>
      </c>
      <c r="D16" s="27" t="s">
        <v>22</v>
      </c>
      <c r="E16" s="9">
        <v>500000</v>
      </c>
      <c r="F16" s="9"/>
      <c r="G16" s="9"/>
      <c r="H16" s="12"/>
      <c r="I16" s="10">
        <f t="shared" si="0"/>
        <v>0</v>
      </c>
      <c r="J16" s="45" t="s">
        <v>9</v>
      </c>
      <c r="K16" s="45"/>
    </row>
    <row r="17" spans="1:11" ht="20.100000000000001" hidden="1" customHeight="1" x14ac:dyDescent="0.3">
      <c r="A17" s="11">
        <v>7</v>
      </c>
      <c r="B17" s="2" t="s">
        <v>99</v>
      </c>
      <c r="C17" s="2" t="s">
        <v>19</v>
      </c>
      <c r="D17" s="27" t="s">
        <v>22</v>
      </c>
      <c r="E17" s="9">
        <v>500000</v>
      </c>
      <c r="F17" s="9"/>
      <c r="G17" s="9"/>
      <c r="H17" s="12">
        <v>0</v>
      </c>
      <c r="I17" s="10">
        <f t="shared" si="0"/>
        <v>0</v>
      </c>
      <c r="J17" s="45"/>
      <c r="K17" s="45" t="s">
        <v>10</v>
      </c>
    </row>
    <row r="18" spans="1:11" ht="20.100000000000001" customHeight="1" x14ac:dyDescent="0.3">
      <c r="A18" s="62" t="s">
        <v>14</v>
      </c>
      <c r="B18" s="63"/>
      <c r="C18" s="63"/>
      <c r="D18" s="64"/>
      <c r="E18" s="31">
        <f>E10+E11+E12+E13</f>
        <v>1000000</v>
      </c>
      <c r="F18" s="83"/>
      <c r="G18" s="84"/>
      <c r="H18" s="31">
        <f>SUM(H10:H17)</f>
        <v>0</v>
      </c>
      <c r="I18" s="32">
        <f>SUM(I10:I17)</f>
        <v>2550000</v>
      </c>
      <c r="J18" s="75"/>
      <c r="K18" s="76"/>
    </row>
    <row r="20" spans="1:11" ht="20.100000000000001" customHeight="1" x14ac:dyDescent="0.3">
      <c r="B20" s="13" t="s">
        <v>16</v>
      </c>
      <c r="C20" s="13"/>
      <c r="I20" s="14" t="s">
        <v>159</v>
      </c>
    </row>
    <row r="21" spans="1:11" ht="20.100000000000001" customHeight="1" x14ac:dyDescent="0.3">
      <c r="B21" s="15" t="s">
        <v>40</v>
      </c>
      <c r="C21" s="15"/>
      <c r="I21" s="15" t="s">
        <v>109</v>
      </c>
    </row>
    <row r="22" spans="1:11" ht="20.100000000000001" customHeight="1" x14ac:dyDescent="0.3">
      <c r="B22" s="14" t="s">
        <v>15</v>
      </c>
      <c r="C22" s="14"/>
      <c r="I22" s="13" t="s">
        <v>17</v>
      </c>
    </row>
    <row r="23" spans="1:11" ht="20.100000000000001" customHeight="1" x14ac:dyDescent="0.3">
      <c r="B23" s="13"/>
      <c r="C23" s="13"/>
      <c r="I23" s="16"/>
    </row>
    <row r="24" spans="1:11" ht="20.100000000000001" customHeight="1" x14ac:dyDescent="0.3">
      <c r="B24" s="16"/>
      <c r="C24" s="16"/>
      <c r="I24" s="16"/>
    </row>
    <row r="25" spans="1:11" ht="20.100000000000001" customHeight="1" x14ac:dyDescent="0.3">
      <c r="B25" s="16"/>
      <c r="C25" s="16"/>
      <c r="I25" s="16"/>
    </row>
    <row r="26" spans="1:11" ht="20.100000000000001" customHeight="1" x14ac:dyDescent="0.3">
      <c r="B26" s="16"/>
      <c r="C26" s="16"/>
      <c r="I26" s="16"/>
    </row>
    <row r="27" spans="1:11" ht="20.100000000000001" customHeight="1" x14ac:dyDescent="0.3">
      <c r="B27" s="17" t="s">
        <v>79</v>
      </c>
      <c r="C27" s="17"/>
      <c r="I27" s="18" t="s">
        <v>80</v>
      </c>
    </row>
    <row r="28" spans="1:11" ht="20.100000000000001" customHeight="1" x14ac:dyDescent="0.3">
      <c r="D28" s="4"/>
      <c r="I28" s="5"/>
    </row>
    <row r="32" spans="1:11" ht="20.100000000000001" customHeight="1" x14ac:dyDescent="0.3">
      <c r="A32" s="66" t="s">
        <v>42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</row>
    <row r="33" spans="1:11" ht="20.100000000000001" customHeight="1" x14ac:dyDescent="0.3">
      <c r="A33" s="66" t="s">
        <v>160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</row>
    <row r="34" spans="1:11" ht="20.100000000000001" customHeight="1" x14ac:dyDescent="0.3">
      <c r="A34" s="66" t="s">
        <v>78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</row>
    <row r="35" spans="1:11" ht="20.100000000000001" customHeight="1" x14ac:dyDescent="0.3">
      <c r="A35" s="66" t="s">
        <v>36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11" ht="20.100000000000001" customHeight="1" x14ac:dyDescent="0.3">
      <c r="A36" s="66" t="s">
        <v>143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</row>
    <row r="38" spans="1:11" ht="20.100000000000001" customHeight="1" x14ac:dyDescent="0.3">
      <c r="A38" s="67" t="s">
        <v>37</v>
      </c>
      <c r="B38" s="67" t="s">
        <v>38</v>
      </c>
      <c r="C38" s="72" t="s">
        <v>58</v>
      </c>
      <c r="D38" s="72" t="s">
        <v>68</v>
      </c>
      <c r="E38" s="67" t="s">
        <v>43</v>
      </c>
      <c r="F38" s="58" t="s">
        <v>158</v>
      </c>
      <c r="G38" s="59"/>
      <c r="H38" s="70" t="s">
        <v>39</v>
      </c>
      <c r="I38" s="72" t="s">
        <v>45</v>
      </c>
      <c r="J38" s="58" t="s">
        <v>46</v>
      </c>
      <c r="K38" s="59"/>
    </row>
    <row r="39" spans="1:11" ht="20.100000000000001" customHeight="1" x14ac:dyDescent="0.3">
      <c r="A39" s="68"/>
      <c r="B39" s="68"/>
      <c r="C39" s="73"/>
      <c r="D39" s="73"/>
      <c r="E39" s="68"/>
      <c r="F39" s="60"/>
      <c r="G39" s="61"/>
      <c r="H39" s="71"/>
      <c r="I39" s="73"/>
      <c r="J39" s="60"/>
      <c r="K39" s="61"/>
    </row>
    <row r="40" spans="1:11" ht="20.100000000000001" customHeight="1" x14ac:dyDescent="0.3">
      <c r="A40" s="11">
        <v>1</v>
      </c>
      <c r="B40" s="51" t="s">
        <v>161</v>
      </c>
      <c r="C40" s="2" t="s">
        <v>19</v>
      </c>
      <c r="D40" s="27" t="s">
        <v>163</v>
      </c>
      <c r="E40" s="9">
        <v>225000</v>
      </c>
      <c r="F40" s="82">
        <v>3</v>
      </c>
      <c r="G40" s="11" t="s">
        <v>24</v>
      </c>
      <c r="H40" s="12">
        <v>0</v>
      </c>
      <c r="I40" s="10">
        <f>E40*F40-H40</f>
        <v>675000</v>
      </c>
      <c r="J40" s="30" t="s">
        <v>3</v>
      </c>
      <c r="K40" s="45"/>
    </row>
    <row r="41" spans="1:11" ht="20.100000000000001" customHeight="1" x14ac:dyDescent="0.3">
      <c r="A41" s="11">
        <v>2</v>
      </c>
      <c r="B41" s="2" t="s">
        <v>119</v>
      </c>
      <c r="C41" s="2" t="s">
        <v>19</v>
      </c>
      <c r="D41" s="27" t="s">
        <v>163</v>
      </c>
      <c r="E41" s="9">
        <v>225000</v>
      </c>
      <c r="F41" s="82">
        <v>3</v>
      </c>
      <c r="G41" s="11" t="s">
        <v>24</v>
      </c>
      <c r="H41" s="12">
        <v>0</v>
      </c>
      <c r="I41" s="10">
        <f t="shared" ref="I41:I47" si="1">E41*F41-H41</f>
        <v>675000</v>
      </c>
      <c r="J41" s="46"/>
      <c r="K41" s="45" t="s">
        <v>4</v>
      </c>
    </row>
    <row r="42" spans="1:11" ht="20.100000000000001" customHeight="1" x14ac:dyDescent="0.3">
      <c r="A42" s="11">
        <v>3</v>
      </c>
      <c r="B42" s="2" t="s">
        <v>99</v>
      </c>
      <c r="C42" s="2" t="s">
        <v>19</v>
      </c>
      <c r="D42" s="27" t="s">
        <v>164</v>
      </c>
      <c r="E42" s="9">
        <v>225000</v>
      </c>
      <c r="F42" s="82">
        <v>3</v>
      </c>
      <c r="G42" s="11" t="s">
        <v>24</v>
      </c>
      <c r="H42" s="12">
        <v>0</v>
      </c>
      <c r="I42" s="10">
        <f t="shared" si="1"/>
        <v>675000</v>
      </c>
      <c r="J42" s="45" t="s">
        <v>5</v>
      </c>
      <c r="K42" s="45"/>
    </row>
    <row r="43" spans="1:11" ht="20.100000000000001" customHeight="1" x14ac:dyDescent="0.3">
      <c r="A43" s="11">
        <v>4</v>
      </c>
      <c r="B43" s="2" t="s">
        <v>165</v>
      </c>
      <c r="C43" s="2" t="s">
        <v>19</v>
      </c>
      <c r="D43" s="27" t="s">
        <v>164</v>
      </c>
      <c r="E43" s="9">
        <v>225000</v>
      </c>
      <c r="F43" s="82">
        <v>3</v>
      </c>
      <c r="G43" s="11" t="s">
        <v>24</v>
      </c>
      <c r="H43" s="12">
        <v>0</v>
      </c>
      <c r="I43" s="10">
        <f t="shared" si="1"/>
        <v>675000</v>
      </c>
      <c r="J43" s="45"/>
      <c r="K43" s="45" t="s">
        <v>85</v>
      </c>
    </row>
    <row r="44" spans="1:11" ht="20.100000000000001" hidden="1" customHeight="1" x14ac:dyDescent="0.3">
      <c r="A44" s="11">
        <v>5</v>
      </c>
      <c r="B44" s="2" t="s">
        <v>73</v>
      </c>
      <c r="C44" s="2" t="s">
        <v>19</v>
      </c>
      <c r="D44" s="27" t="s">
        <v>22</v>
      </c>
      <c r="E44" s="9">
        <v>500000</v>
      </c>
      <c r="F44" s="9"/>
      <c r="G44" s="9"/>
      <c r="H44" s="12">
        <v>0</v>
      </c>
      <c r="I44" s="10">
        <f t="shared" si="1"/>
        <v>0</v>
      </c>
      <c r="J44" s="45" t="s">
        <v>86</v>
      </c>
      <c r="K44" s="45"/>
    </row>
    <row r="45" spans="1:11" ht="20.100000000000001" hidden="1" customHeight="1" x14ac:dyDescent="0.3">
      <c r="A45" s="11">
        <v>6</v>
      </c>
      <c r="B45" s="2" t="s">
        <v>76</v>
      </c>
      <c r="C45" s="2" t="s">
        <v>19</v>
      </c>
      <c r="D45" s="27" t="s">
        <v>22</v>
      </c>
      <c r="E45" s="9">
        <v>500000</v>
      </c>
      <c r="F45" s="9"/>
      <c r="G45" s="9"/>
      <c r="H45" s="12">
        <v>0</v>
      </c>
      <c r="I45" s="10">
        <f t="shared" si="1"/>
        <v>0</v>
      </c>
      <c r="J45" s="45"/>
      <c r="K45" s="45" t="s">
        <v>87</v>
      </c>
    </row>
    <row r="46" spans="1:11" ht="20.100000000000001" hidden="1" customHeight="1" x14ac:dyDescent="0.3">
      <c r="A46" s="11">
        <v>6</v>
      </c>
      <c r="B46" s="2" t="s">
        <v>89</v>
      </c>
      <c r="C46" s="2" t="s">
        <v>19</v>
      </c>
      <c r="D46" s="27" t="s">
        <v>22</v>
      </c>
      <c r="E46" s="9">
        <v>500000</v>
      </c>
      <c r="F46" s="9"/>
      <c r="G46" s="9"/>
      <c r="H46" s="12"/>
      <c r="I46" s="10">
        <f t="shared" si="1"/>
        <v>0</v>
      </c>
      <c r="J46" s="45" t="s">
        <v>9</v>
      </c>
      <c r="K46" s="45"/>
    </row>
    <row r="47" spans="1:11" ht="20.100000000000001" hidden="1" customHeight="1" x14ac:dyDescent="0.3">
      <c r="A47" s="11">
        <v>7</v>
      </c>
      <c r="B47" s="2" t="s">
        <v>99</v>
      </c>
      <c r="C47" s="2" t="s">
        <v>19</v>
      </c>
      <c r="D47" s="27" t="s">
        <v>22</v>
      </c>
      <c r="E47" s="9">
        <v>500000</v>
      </c>
      <c r="F47" s="9"/>
      <c r="G47" s="9"/>
      <c r="H47" s="12">
        <v>0</v>
      </c>
      <c r="I47" s="10">
        <f t="shared" si="1"/>
        <v>0</v>
      </c>
      <c r="J47" s="45"/>
      <c r="K47" s="45" t="s">
        <v>10</v>
      </c>
    </row>
    <row r="48" spans="1:11" ht="20.100000000000001" customHeight="1" x14ac:dyDescent="0.3">
      <c r="A48" s="62" t="s">
        <v>14</v>
      </c>
      <c r="B48" s="63"/>
      <c r="C48" s="63"/>
      <c r="D48" s="64"/>
      <c r="E48" s="31">
        <f>E40+E41+E42+E43</f>
        <v>900000</v>
      </c>
      <c r="F48" s="83"/>
      <c r="G48" s="84"/>
      <c r="H48" s="31">
        <f>SUM(H40:H47)</f>
        <v>0</v>
      </c>
      <c r="I48" s="32">
        <f>SUM(I40:I47)</f>
        <v>2700000</v>
      </c>
      <c r="J48" s="75"/>
      <c r="K48" s="76"/>
    </row>
    <row r="50" spans="2:9" ht="20.100000000000001" customHeight="1" x14ac:dyDescent="0.3">
      <c r="B50" s="13" t="s">
        <v>16</v>
      </c>
      <c r="C50" s="13"/>
      <c r="I50" s="14" t="s">
        <v>162</v>
      </c>
    </row>
    <row r="51" spans="2:9" ht="20.100000000000001" customHeight="1" x14ac:dyDescent="0.3">
      <c r="B51" s="15" t="s">
        <v>40</v>
      </c>
      <c r="C51" s="15"/>
      <c r="I51" s="15" t="s">
        <v>109</v>
      </c>
    </row>
    <row r="52" spans="2:9" ht="20.100000000000001" customHeight="1" x14ac:dyDescent="0.3">
      <c r="B52" s="14" t="s">
        <v>15</v>
      </c>
      <c r="C52" s="14"/>
      <c r="I52" s="13" t="s">
        <v>17</v>
      </c>
    </row>
    <row r="53" spans="2:9" ht="20.100000000000001" customHeight="1" x14ac:dyDescent="0.3">
      <c r="B53" s="13"/>
      <c r="C53" s="13"/>
      <c r="I53" s="16"/>
    </row>
    <row r="54" spans="2:9" ht="20.100000000000001" customHeight="1" x14ac:dyDescent="0.3">
      <c r="B54" s="16"/>
      <c r="C54" s="16"/>
      <c r="I54" s="16"/>
    </row>
    <row r="55" spans="2:9" ht="20.100000000000001" customHeight="1" x14ac:dyDescent="0.3">
      <c r="B55" s="16"/>
      <c r="C55" s="16"/>
      <c r="I55" s="16"/>
    </row>
    <row r="56" spans="2:9" ht="20.100000000000001" customHeight="1" x14ac:dyDescent="0.3">
      <c r="B56" s="16"/>
      <c r="C56" s="16"/>
      <c r="I56" s="16"/>
    </row>
    <row r="57" spans="2:9" ht="20.100000000000001" customHeight="1" x14ac:dyDescent="0.3">
      <c r="B57" s="17" t="s">
        <v>79</v>
      </c>
      <c r="C57" s="17"/>
      <c r="I57" s="18" t="s">
        <v>80</v>
      </c>
    </row>
  </sheetData>
  <mergeCells count="34">
    <mergeCell ref="F38:G39"/>
    <mergeCell ref="H38:H39"/>
    <mergeCell ref="I38:I39"/>
    <mergeCell ref="J38:K39"/>
    <mergeCell ref="A48:D48"/>
    <mergeCell ref="F48:G48"/>
    <mergeCell ref="J48:K48"/>
    <mergeCell ref="A38:A39"/>
    <mergeCell ref="B38:B39"/>
    <mergeCell ref="C38:C39"/>
    <mergeCell ref="D38:D39"/>
    <mergeCell ref="E38:E39"/>
    <mergeCell ref="A32:K32"/>
    <mergeCell ref="A33:K33"/>
    <mergeCell ref="A34:K34"/>
    <mergeCell ref="A35:K35"/>
    <mergeCell ref="A36:K36"/>
    <mergeCell ref="H8:H9"/>
    <mergeCell ref="I8:I9"/>
    <mergeCell ref="J8:K9"/>
    <mergeCell ref="A18:D18"/>
    <mergeCell ref="E8:E9"/>
    <mergeCell ref="A8:A9"/>
    <mergeCell ref="B8:B9"/>
    <mergeCell ref="C8:C9"/>
    <mergeCell ref="D8:D9"/>
    <mergeCell ref="J18:K18"/>
    <mergeCell ref="F8:G9"/>
    <mergeCell ref="F18:G18"/>
    <mergeCell ref="A2:K2"/>
    <mergeCell ref="A3:K3"/>
    <mergeCell ref="A4:K4"/>
    <mergeCell ref="A5:K5"/>
    <mergeCell ref="A6:K6"/>
  </mergeCells>
  <phoneticPr fontId="39" type="noConversion"/>
  <printOptions horizontalCentered="1"/>
  <pageMargins left="0.7" right="0.7" top="0.75" bottom="0.75" header="0.3" footer="0.3"/>
  <pageSetup paperSize="9" scale="49" orientation="landscape" horizontalDpi="4294967294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  <pageSetUpPr fitToPage="1"/>
  </sheetPr>
  <dimension ref="A1:I50"/>
  <sheetViews>
    <sheetView zoomScaleNormal="100" zoomScaleSheetLayoutView="80" workbookViewId="0">
      <selection sqref="A1:XFD1048576"/>
    </sheetView>
  </sheetViews>
  <sheetFormatPr defaultColWidth="9.109375" defaultRowHeight="20.100000000000001" customHeight="1" x14ac:dyDescent="0.3"/>
  <cols>
    <col min="1" max="1" width="5.6640625" style="3" customWidth="1"/>
    <col min="2" max="2" width="30.6640625" style="3" customWidth="1"/>
    <col min="3" max="3" width="20.6640625" style="3" customWidth="1"/>
    <col min="4" max="5" width="15.6640625" style="3" customWidth="1"/>
    <col min="6" max="6" width="12.6640625" style="3" customWidth="1"/>
    <col min="7" max="7" width="15.6640625" style="3" customWidth="1"/>
    <col min="8" max="8" width="8.6640625" style="3" customWidth="1"/>
    <col min="9" max="9" width="8.6640625" style="5" customWidth="1"/>
    <col min="10" max="16384" width="9.109375" style="3"/>
  </cols>
  <sheetData>
    <row r="1" spans="1:9" ht="20.100000000000001" customHeight="1" x14ac:dyDescent="0.3">
      <c r="A1" s="1" t="s">
        <v>25</v>
      </c>
    </row>
    <row r="2" spans="1:9" ht="20.100000000000001" customHeight="1" x14ac:dyDescent="0.3">
      <c r="A2" s="66" t="s">
        <v>42</v>
      </c>
      <c r="B2" s="66"/>
      <c r="C2" s="66"/>
      <c r="D2" s="66"/>
      <c r="E2" s="66"/>
      <c r="F2" s="66"/>
      <c r="G2" s="66"/>
      <c r="H2" s="66"/>
      <c r="I2" s="66"/>
    </row>
    <row r="3" spans="1:9" ht="20.100000000000001" customHeight="1" x14ac:dyDescent="0.3">
      <c r="A3" s="66" t="s">
        <v>81</v>
      </c>
      <c r="B3" s="66"/>
      <c r="C3" s="66"/>
      <c r="D3" s="66"/>
      <c r="E3" s="66"/>
      <c r="F3" s="66"/>
      <c r="G3" s="66"/>
      <c r="H3" s="66"/>
      <c r="I3" s="66"/>
    </row>
    <row r="4" spans="1:9" ht="20.100000000000001" customHeight="1" x14ac:dyDescent="0.3">
      <c r="A4" s="66" t="s">
        <v>78</v>
      </c>
      <c r="B4" s="66"/>
      <c r="C4" s="66"/>
      <c r="D4" s="66"/>
      <c r="E4" s="66"/>
      <c r="F4" s="66"/>
      <c r="G4" s="66"/>
      <c r="H4" s="66"/>
      <c r="I4" s="66"/>
    </row>
    <row r="5" spans="1:9" ht="20.100000000000001" customHeight="1" x14ac:dyDescent="0.3">
      <c r="A5" s="66" t="s">
        <v>36</v>
      </c>
      <c r="B5" s="66"/>
      <c r="C5" s="66"/>
      <c r="D5" s="66"/>
      <c r="E5" s="66"/>
      <c r="F5" s="66"/>
      <c r="G5" s="66"/>
      <c r="H5" s="66"/>
      <c r="I5" s="66"/>
    </row>
    <row r="6" spans="1:9" ht="20.100000000000001" customHeight="1" x14ac:dyDescent="0.3">
      <c r="A6" s="66" t="s">
        <v>98</v>
      </c>
      <c r="B6" s="66"/>
      <c r="C6" s="66"/>
      <c r="D6" s="66"/>
      <c r="E6" s="66"/>
      <c r="F6" s="66"/>
      <c r="G6" s="66"/>
      <c r="H6" s="66"/>
      <c r="I6" s="66"/>
    </row>
    <row r="8" spans="1:9" s="7" customFormat="1" ht="20.100000000000001" customHeight="1" x14ac:dyDescent="0.3">
      <c r="A8" s="67" t="s">
        <v>37</v>
      </c>
      <c r="B8" s="67" t="s">
        <v>38</v>
      </c>
      <c r="C8" s="72" t="s">
        <v>58</v>
      </c>
      <c r="D8" s="72" t="s">
        <v>68</v>
      </c>
      <c r="E8" s="67" t="s">
        <v>43</v>
      </c>
      <c r="F8" s="70" t="s">
        <v>39</v>
      </c>
      <c r="G8" s="72" t="s">
        <v>45</v>
      </c>
      <c r="H8" s="58" t="s">
        <v>46</v>
      </c>
      <c r="I8" s="59"/>
    </row>
    <row r="9" spans="1:9" s="7" customFormat="1" ht="20.100000000000001" customHeight="1" x14ac:dyDescent="0.3">
      <c r="A9" s="68"/>
      <c r="B9" s="68"/>
      <c r="C9" s="73"/>
      <c r="D9" s="73"/>
      <c r="E9" s="68"/>
      <c r="F9" s="71"/>
      <c r="G9" s="73"/>
      <c r="H9" s="60"/>
      <c r="I9" s="61"/>
    </row>
    <row r="10" spans="1:9" ht="20.100000000000001" customHeight="1" x14ac:dyDescent="0.3">
      <c r="A10" s="11">
        <v>1</v>
      </c>
      <c r="B10" s="2" t="s">
        <v>96</v>
      </c>
      <c r="C10" s="2" t="s">
        <v>19</v>
      </c>
      <c r="D10" s="27" t="s">
        <v>20</v>
      </c>
      <c r="E10" s="9">
        <v>550000</v>
      </c>
      <c r="F10" s="12">
        <v>0</v>
      </c>
      <c r="G10" s="10">
        <f>E10-F10</f>
        <v>550000</v>
      </c>
      <c r="H10" s="45" t="s">
        <v>3</v>
      </c>
      <c r="I10" s="45"/>
    </row>
    <row r="11" spans="1:9" ht="20.100000000000001" customHeight="1" x14ac:dyDescent="0.3">
      <c r="A11" s="11">
        <f>A10+1</f>
        <v>2</v>
      </c>
      <c r="B11" s="2" t="s">
        <v>82</v>
      </c>
      <c r="C11" s="2" t="s">
        <v>83</v>
      </c>
      <c r="D11" s="27" t="s">
        <v>21</v>
      </c>
      <c r="E11" s="9">
        <v>450000</v>
      </c>
      <c r="F11" s="12">
        <v>0</v>
      </c>
      <c r="G11" s="10">
        <f t="shared" ref="G11:G18" si="0">E11-F11</f>
        <v>450000</v>
      </c>
      <c r="H11" s="46"/>
      <c r="I11" s="45" t="s">
        <v>4</v>
      </c>
    </row>
    <row r="12" spans="1:9" ht="20.100000000000001" customHeight="1" x14ac:dyDescent="0.3">
      <c r="A12" s="11">
        <f t="shared" ref="A12:A13" si="1">A11+1</f>
        <v>3</v>
      </c>
      <c r="B12" s="2" t="s">
        <v>95</v>
      </c>
      <c r="C12" s="2" t="s">
        <v>19</v>
      </c>
      <c r="D12" s="27" t="s">
        <v>84</v>
      </c>
      <c r="E12" s="9">
        <v>400000</v>
      </c>
      <c r="F12" s="12">
        <v>0</v>
      </c>
      <c r="G12" s="10">
        <f t="shared" si="0"/>
        <v>400000</v>
      </c>
      <c r="H12" s="45" t="s">
        <v>5</v>
      </c>
      <c r="I12" s="45"/>
    </row>
    <row r="13" spans="1:9" ht="20.100000000000001" customHeight="1" x14ac:dyDescent="0.3">
      <c r="A13" s="11">
        <f t="shared" si="1"/>
        <v>4</v>
      </c>
      <c r="B13" s="2" t="s">
        <v>80</v>
      </c>
      <c r="C13" s="2" t="s">
        <v>19</v>
      </c>
      <c r="D13" s="27" t="s">
        <v>22</v>
      </c>
      <c r="E13" s="9">
        <v>300000</v>
      </c>
      <c r="F13" s="12">
        <v>0</v>
      </c>
      <c r="G13" s="10">
        <f t="shared" si="0"/>
        <v>300000</v>
      </c>
      <c r="H13" s="46"/>
      <c r="I13" s="45" t="s">
        <v>6</v>
      </c>
    </row>
    <row r="14" spans="1:9" ht="20.100000000000001" customHeight="1" x14ac:dyDescent="0.3">
      <c r="A14" s="11">
        <v>5</v>
      </c>
      <c r="B14" s="2" t="s">
        <v>73</v>
      </c>
      <c r="C14" s="2" t="s">
        <v>19</v>
      </c>
      <c r="D14" s="27" t="s">
        <v>22</v>
      </c>
      <c r="E14" s="9">
        <v>300000</v>
      </c>
      <c r="F14" s="12">
        <v>0</v>
      </c>
      <c r="G14" s="10">
        <f t="shared" si="0"/>
        <v>300000</v>
      </c>
      <c r="H14" s="45" t="s">
        <v>7</v>
      </c>
      <c r="I14" s="45"/>
    </row>
    <row r="15" spans="1:9" ht="20.100000000000001" customHeight="1" x14ac:dyDescent="0.3">
      <c r="A15" s="11">
        <v>6</v>
      </c>
      <c r="B15" s="2" t="s">
        <v>90</v>
      </c>
      <c r="C15" s="2" t="s">
        <v>19</v>
      </c>
      <c r="D15" s="27" t="s">
        <v>22</v>
      </c>
      <c r="E15" s="9">
        <v>300000</v>
      </c>
      <c r="F15" s="12">
        <v>0</v>
      </c>
      <c r="G15" s="10">
        <f t="shared" si="0"/>
        <v>300000</v>
      </c>
      <c r="H15" s="46"/>
      <c r="I15" s="45" t="s">
        <v>8</v>
      </c>
    </row>
    <row r="16" spans="1:9" ht="20.100000000000001" customHeight="1" x14ac:dyDescent="0.3">
      <c r="A16" s="11">
        <v>7</v>
      </c>
      <c r="B16" s="2" t="s">
        <v>89</v>
      </c>
      <c r="C16" s="2" t="s">
        <v>19</v>
      </c>
      <c r="D16" s="27" t="s">
        <v>22</v>
      </c>
      <c r="E16" s="9">
        <v>300000</v>
      </c>
      <c r="F16" s="12">
        <v>0</v>
      </c>
      <c r="G16" s="10">
        <f t="shared" si="0"/>
        <v>300000</v>
      </c>
      <c r="H16" s="45" t="s">
        <v>9</v>
      </c>
      <c r="I16" s="45"/>
    </row>
    <row r="17" spans="1:9" ht="20.100000000000001" customHeight="1" x14ac:dyDescent="0.3">
      <c r="A17" s="11">
        <v>8</v>
      </c>
      <c r="B17" s="2" t="s">
        <v>99</v>
      </c>
      <c r="C17" s="2" t="s">
        <v>19</v>
      </c>
      <c r="D17" s="27" t="s">
        <v>22</v>
      </c>
      <c r="E17" s="9">
        <v>300000</v>
      </c>
      <c r="F17" s="12">
        <v>0</v>
      </c>
      <c r="G17" s="10">
        <f t="shared" si="0"/>
        <v>300000</v>
      </c>
      <c r="H17" s="46"/>
      <c r="I17" s="45" t="s">
        <v>10</v>
      </c>
    </row>
    <row r="18" spans="1:9" ht="20.100000000000001" customHeight="1" x14ac:dyDescent="0.3">
      <c r="A18" s="11">
        <v>9</v>
      </c>
      <c r="B18" s="2" t="s">
        <v>88</v>
      </c>
      <c r="C18" s="2" t="s">
        <v>19</v>
      </c>
      <c r="D18" s="27" t="s">
        <v>22</v>
      </c>
      <c r="E18" s="9">
        <v>300000</v>
      </c>
      <c r="F18" s="12">
        <v>0</v>
      </c>
      <c r="G18" s="10">
        <f t="shared" si="0"/>
        <v>300000</v>
      </c>
      <c r="H18" s="45" t="s">
        <v>11</v>
      </c>
      <c r="I18" s="45"/>
    </row>
    <row r="19" spans="1:9" ht="20.100000000000001" customHeight="1" x14ac:dyDescent="0.3">
      <c r="A19" s="62" t="s">
        <v>14</v>
      </c>
      <c r="B19" s="63"/>
      <c r="C19" s="63"/>
      <c r="D19" s="64"/>
      <c r="E19" s="31">
        <f>SUM(E10:E18)</f>
        <v>3200000</v>
      </c>
      <c r="F19" s="31">
        <f>SUM(F10:F13)</f>
        <v>0</v>
      </c>
      <c r="G19" s="32">
        <f>SUM(G10:G18)</f>
        <v>3200000</v>
      </c>
      <c r="H19" s="75"/>
      <c r="I19" s="76"/>
    </row>
    <row r="21" spans="1:9" ht="20.100000000000001" customHeight="1" x14ac:dyDescent="0.3">
      <c r="B21" s="13" t="s">
        <v>16</v>
      </c>
      <c r="C21" s="13"/>
      <c r="F21" s="14" t="s">
        <v>110</v>
      </c>
    </row>
    <row r="22" spans="1:9" ht="20.100000000000001" customHeight="1" x14ac:dyDescent="0.3">
      <c r="B22" s="15" t="s">
        <v>40</v>
      </c>
      <c r="C22" s="15"/>
      <c r="F22" s="15" t="s">
        <v>109</v>
      </c>
    </row>
    <row r="23" spans="1:9" ht="20.100000000000001" customHeight="1" x14ac:dyDescent="0.3">
      <c r="B23" s="14" t="s">
        <v>15</v>
      </c>
      <c r="C23" s="14"/>
      <c r="F23" s="13" t="s">
        <v>17</v>
      </c>
    </row>
    <row r="24" spans="1:9" ht="20.100000000000001" customHeight="1" x14ac:dyDescent="0.3">
      <c r="B24" s="13"/>
      <c r="C24" s="13"/>
      <c r="F24" s="16" t="s">
        <v>1</v>
      </c>
    </row>
    <row r="25" spans="1:9" ht="20.100000000000001" customHeight="1" x14ac:dyDescent="0.3">
      <c r="B25" s="16"/>
      <c r="C25" s="16"/>
      <c r="F25" s="16"/>
    </row>
    <row r="26" spans="1:9" ht="20.100000000000001" customHeight="1" x14ac:dyDescent="0.3">
      <c r="B26" s="16"/>
      <c r="C26" s="16"/>
      <c r="F26" s="16"/>
    </row>
    <row r="27" spans="1:9" ht="20.100000000000001" customHeight="1" x14ac:dyDescent="0.3">
      <c r="B27" s="16"/>
      <c r="C27" s="16"/>
      <c r="F27" s="16"/>
    </row>
    <row r="28" spans="1:9" ht="20.100000000000001" customHeight="1" x14ac:dyDescent="0.3">
      <c r="B28" s="17" t="s">
        <v>79</v>
      </c>
      <c r="C28" s="17"/>
      <c r="F28" s="18" t="s">
        <v>80</v>
      </c>
    </row>
    <row r="29" spans="1:9" ht="20.100000000000001" customHeight="1" x14ac:dyDescent="0.3">
      <c r="D29" s="4"/>
      <c r="G29" s="5"/>
    </row>
    <row r="30" spans="1:9" ht="20.100000000000001" customHeight="1" x14ac:dyDescent="0.3">
      <c r="A30" s="1" t="s">
        <v>25</v>
      </c>
    </row>
    <row r="31" spans="1:9" ht="20.100000000000001" customHeight="1" x14ac:dyDescent="0.3">
      <c r="A31" s="66" t="s">
        <v>42</v>
      </c>
      <c r="B31" s="66"/>
      <c r="C31" s="66"/>
      <c r="D31" s="66"/>
      <c r="E31" s="66"/>
      <c r="F31" s="66"/>
      <c r="G31" s="66"/>
      <c r="H31" s="66"/>
      <c r="I31" s="66"/>
    </row>
    <row r="32" spans="1:9" ht="20.100000000000001" customHeight="1" x14ac:dyDescent="0.3">
      <c r="A32" s="66" t="s">
        <v>106</v>
      </c>
      <c r="B32" s="66"/>
      <c r="C32" s="66"/>
      <c r="D32" s="66"/>
      <c r="E32" s="66"/>
      <c r="F32" s="66"/>
      <c r="G32" s="66"/>
      <c r="H32" s="66"/>
      <c r="I32" s="66"/>
    </row>
    <row r="33" spans="1:9" ht="20.100000000000001" customHeight="1" x14ac:dyDescent="0.3">
      <c r="A33" s="66" t="s">
        <v>78</v>
      </c>
      <c r="B33" s="66"/>
      <c r="C33" s="66"/>
      <c r="D33" s="66"/>
      <c r="E33" s="66"/>
      <c r="F33" s="66"/>
      <c r="G33" s="66"/>
      <c r="H33" s="66"/>
      <c r="I33" s="66"/>
    </row>
    <row r="34" spans="1:9" ht="20.100000000000001" customHeight="1" x14ac:dyDescent="0.3">
      <c r="A34" s="66" t="s">
        <v>36</v>
      </c>
      <c r="B34" s="66"/>
      <c r="C34" s="66"/>
      <c r="D34" s="66"/>
      <c r="E34" s="66"/>
      <c r="F34" s="66"/>
      <c r="G34" s="66"/>
      <c r="H34" s="66"/>
      <c r="I34" s="66"/>
    </row>
    <row r="35" spans="1:9" ht="20.100000000000001" customHeight="1" x14ac:dyDescent="0.3">
      <c r="A35" s="66" t="s">
        <v>97</v>
      </c>
      <c r="B35" s="66"/>
      <c r="C35" s="66"/>
      <c r="D35" s="66"/>
      <c r="E35" s="66"/>
      <c r="F35" s="66"/>
      <c r="G35" s="66"/>
      <c r="H35" s="66"/>
      <c r="I35" s="66"/>
    </row>
    <row r="37" spans="1:9" ht="20.100000000000001" customHeight="1" x14ac:dyDescent="0.3">
      <c r="A37" s="67" t="s">
        <v>37</v>
      </c>
      <c r="B37" s="67" t="s">
        <v>38</v>
      </c>
      <c r="C37" s="72" t="s">
        <v>58</v>
      </c>
      <c r="D37" s="72" t="s">
        <v>68</v>
      </c>
      <c r="E37" s="67" t="s">
        <v>43</v>
      </c>
      <c r="F37" s="70" t="s">
        <v>39</v>
      </c>
      <c r="G37" s="72" t="s">
        <v>45</v>
      </c>
      <c r="H37" s="58" t="s">
        <v>46</v>
      </c>
      <c r="I37" s="59"/>
    </row>
    <row r="38" spans="1:9" ht="20.100000000000001" customHeight="1" x14ac:dyDescent="0.3">
      <c r="A38" s="68"/>
      <c r="B38" s="68"/>
      <c r="C38" s="73"/>
      <c r="D38" s="73"/>
      <c r="E38" s="68"/>
      <c r="F38" s="71"/>
      <c r="G38" s="73"/>
      <c r="H38" s="60"/>
      <c r="I38" s="61"/>
    </row>
    <row r="39" spans="1:9" ht="20.100000000000001" customHeight="1" x14ac:dyDescent="0.3">
      <c r="A39" s="11">
        <v>1</v>
      </c>
      <c r="B39" s="2" t="s">
        <v>82</v>
      </c>
      <c r="C39" s="2" t="s">
        <v>83</v>
      </c>
      <c r="D39" s="27" t="s">
        <v>104</v>
      </c>
      <c r="E39" s="9">
        <v>500000</v>
      </c>
      <c r="F39" s="12">
        <v>0</v>
      </c>
      <c r="G39" s="10">
        <f>E39-F39</f>
        <v>500000</v>
      </c>
      <c r="H39" s="45" t="s">
        <v>3</v>
      </c>
      <c r="I39" s="45"/>
    </row>
    <row r="40" spans="1:9" ht="20.100000000000001" customHeight="1" x14ac:dyDescent="0.3">
      <c r="A40" s="11">
        <f>A39+1</f>
        <v>2</v>
      </c>
      <c r="B40" s="52" t="s">
        <v>105</v>
      </c>
      <c r="C40" s="2" t="s">
        <v>93</v>
      </c>
      <c r="D40" s="27" t="s">
        <v>103</v>
      </c>
      <c r="E40" s="9">
        <v>400000</v>
      </c>
      <c r="F40" s="12">
        <v>0</v>
      </c>
      <c r="G40" s="10">
        <f t="shared" ref="G40" si="2">E40-F40</f>
        <v>400000</v>
      </c>
      <c r="H40" s="46"/>
      <c r="I40" s="45" t="s">
        <v>4</v>
      </c>
    </row>
    <row r="41" spans="1:9" ht="20.100000000000001" customHeight="1" x14ac:dyDescent="0.3">
      <c r="A41" s="62" t="s">
        <v>14</v>
      </c>
      <c r="B41" s="63"/>
      <c r="C41" s="63"/>
      <c r="D41" s="64"/>
      <c r="E41" s="31">
        <f>SUM(E39:E40)</f>
        <v>900000</v>
      </c>
      <c r="F41" s="31">
        <f>SUM(F39:F40)</f>
        <v>0</v>
      </c>
      <c r="G41" s="32">
        <f>SUM(G39:G40)</f>
        <v>900000</v>
      </c>
      <c r="H41" s="75"/>
      <c r="I41" s="76"/>
    </row>
    <row r="43" spans="1:9" ht="20.100000000000001" customHeight="1" x14ac:dyDescent="0.3">
      <c r="B43" s="13" t="s">
        <v>16</v>
      </c>
      <c r="C43" s="13"/>
      <c r="F43" s="14" t="s">
        <v>107</v>
      </c>
    </row>
    <row r="44" spans="1:9" ht="20.100000000000001" customHeight="1" x14ac:dyDescent="0.3">
      <c r="B44" s="15" t="s">
        <v>40</v>
      </c>
      <c r="C44" s="15"/>
      <c r="F44" s="15" t="s">
        <v>100</v>
      </c>
    </row>
    <row r="45" spans="1:9" ht="20.100000000000001" customHeight="1" x14ac:dyDescent="0.3">
      <c r="B45" s="14" t="s">
        <v>15</v>
      </c>
      <c r="C45" s="14"/>
      <c r="F45" s="13" t="s">
        <v>17</v>
      </c>
    </row>
    <row r="46" spans="1:9" ht="20.100000000000001" customHeight="1" x14ac:dyDescent="0.3">
      <c r="B46" s="13"/>
      <c r="C46" s="13"/>
      <c r="F46" s="16" t="s">
        <v>1</v>
      </c>
    </row>
    <row r="47" spans="1:9" ht="20.100000000000001" customHeight="1" x14ac:dyDescent="0.3">
      <c r="B47" s="16"/>
      <c r="C47" s="16"/>
      <c r="F47" s="16"/>
    </row>
    <row r="48" spans="1:9" ht="20.100000000000001" customHeight="1" x14ac:dyDescent="0.3">
      <c r="B48" s="16"/>
      <c r="C48" s="16"/>
      <c r="F48" s="16"/>
    </row>
    <row r="49" spans="2:6" ht="20.100000000000001" customHeight="1" x14ac:dyDescent="0.3">
      <c r="B49" s="16"/>
      <c r="C49" s="16"/>
      <c r="F49" s="16"/>
    </row>
    <row r="50" spans="2:6" ht="20.100000000000001" customHeight="1" x14ac:dyDescent="0.3">
      <c r="B50" s="17" t="s">
        <v>79</v>
      </c>
      <c r="C50" s="17"/>
      <c r="F50" s="18" t="s">
        <v>80</v>
      </c>
    </row>
  </sheetData>
  <mergeCells count="30">
    <mergeCell ref="F37:F38"/>
    <mergeCell ref="G37:G38"/>
    <mergeCell ref="H37:I38"/>
    <mergeCell ref="A41:D41"/>
    <mergeCell ref="H41:I41"/>
    <mergeCell ref="A37:A38"/>
    <mergeCell ref="B37:B38"/>
    <mergeCell ref="C37:C38"/>
    <mergeCell ref="D37:D38"/>
    <mergeCell ref="E37:E38"/>
    <mergeCell ref="A31:I31"/>
    <mergeCell ref="A32:I32"/>
    <mergeCell ref="A33:I33"/>
    <mergeCell ref="A34:I34"/>
    <mergeCell ref="A35:I35"/>
    <mergeCell ref="F8:F9"/>
    <mergeCell ref="G8:G9"/>
    <mergeCell ref="H8:I9"/>
    <mergeCell ref="A19:D19"/>
    <mergeCell ref="A2:I2"/>
    <mergeCell ref="A3:I3"/>
    <mergeCell ref="A4:I4"/>
    <mergeCell ref="A5:I5"/>
    <mergeCell ref="A6:I6"/>
    <mergeCell ref="A8:A9"/>
    <mergeCell ref="B8:B9"/>
    <mergeCell ref="C8:C9"/>
    <mergeCell ref="D8:D9"/>
    <mergeCell ref="E8:E9"/>
    <mergeCell ref="H19:I19"/>
  </mergeCells>
  <printOptions horizontalCentered="1"/>
  <pageMargins left="0.59055118110236227" right="0.59055118110236227" top="0.59055118110236227" bottom="0.59055118110236227" header="0.31496062992125984" footer="0.31496062992125984"/>
  <pageSetup paperSize="10000" orientation="landscape" horizontalDpi="4294967294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0"/>
  </sheetPr>
  <dimension ref="A2:I25"/>
  <sheetViews>
    <sheetView view="pageBreakPreview" zoomScaleNormal="85" zoomScaleSheetLayoutView="100" workbookViewId="0">
      <selection sqref="A1:XFD1048576"/>
    </sheetView>
  </sheetViews>
  <sheetFormatPr defaultColWidth="9.109375" defaultRowHeight="20.100000000000001" customHeight="1" x14ac:dyDescent="0.3"/>
  <cols>
    <col min="1" max="1" width="5.6640625" style="19" customWidth="1"/>
    <col min="2" max="2" width="40.33203125" style="19" customWidth="1"/>
    <col min="3" max="3" width="20.6640625" style="19" customWidth="1"/>
    <col min="4" max="4" width="17.88671875" style="19" customWidth="1"/>
    <col min="5" max="5" width="10.109375" style="19" customWidth="1"/>
    <col min="6" max="6" width="22.88671875" style="19" customWidth="1"/>
    <col min="7" max="7" width="15.33203125" style="3" customWidth="1"/>
    <col min="8" max="8" width="16.88671875" style="5" customWidth="1"/>
    <col min="9" max="16384" width="9.109375" style="19"/>
  </cols>
  <sheetData>
    <row r="2" spans="1:9" ht="20.100000000000001" customHeight="1" x14ac:dyDescent="0.3">
      <c r="A2" s="1" t="s">
        <v>25</v>
      </c>
      <c r="B2" s="3"/>
      <c r="C2" s="3"/>
      <c r="D2" s="3"/>
      <c r="E2" s="3"/>
      <c r="F2" s="3"/>
      <c r="H2" s="3"/>
      <c r="I2" s="5"/>
    </row>
    <row r="3" spans="1:9" ht="20.100000000000001" customHeight="1" x14ac:dyDescent="0.3">
      <c r="A3" s="66" t="s">
        <v>42</v>
      </c>
      <c r="B3" s="66"/>
      <c r="C3" s="66"/>
      <c r="D3" s="66"/>
      <c r="E3" s="66"/>
      <c r="F3" s="66"/>
      <c r="G3" s="66"/>
      <c r="H3" s="66"/>
      <c r="I3" s="6"/>
    </row>
    <row r="4" spans="1:9" ht="20.100000000000001" customHeight="1" x14ac:dyDescent="0.3">
      <c r="A4" s="66" t="s">
        <v>118</v>
      </c>
      <c r="B4" s="66"/>
      <c r="C4" s="66"/>
      <c r="D4" s="66"/>
      <c r="E4" s="66"/>
      <c r="F4" s="66"/>
      <c r="G4" s="66"/>
      <c r="H4" s="66"/>
      <c r="I4" s="6"/>
    </row>
    <row r="5" spans="1:9" ht="20.100000000000001" customHeight="1" x14ac:dyDescent="0.3">
      <c r="A5" s="66" t="s">
        <v>113</v>
      </c>
      <c r="B5" s="66"/>
      <c r="C5" s="66"/>
      <c r="D5" s="66"/>
      <c r="E5" s="66"/>
      <c r="F5" s="66"/>
      <c r="G5" s="66"/>
      <c r="H5" s="66"/>
      <c r="I5" s="6"/>
    </row>
    <row r="6" spans="1:9" ht="20.100000000000001" customHeight="1" x14ac:dyDescent="0.3">
      <c r="A6" s="66" t="s">
        <v>36</v>
      </c>
      <c r="B6" s="66"/>
      <c r="C6" s="66"/>
      <c r="D6" s="66"/>
      <c r="E6" s="66"/>
      <c r="F6" s="66"/>
      <c r="G6" s="66"/>
      <c r="H6" s="66"/>
      <c r="I6" s="6"/>
    </row>
    <row r="7" spans="1:9" ht="20.100000000000001" customHeight="1" x14ac:dyDescent="0.3">
      <c r="A7" s="66" t="s">
        <v>114</v>
      </c>
      <c r="B7" s="66"/>
      <c r="C7" s="66"/>
      <c r="D7" s="66"/>
      <c r="E7" s="66"/>
      <c r="F7" s="66"/>
      <c r="G7" s="66"/>
      <c r="H7" s="66"/>
      <c r="I7" s="6"/>
    </row>
    <row r="9" spans="1:9" s="20" customFormat="1" ht="20.100000000000001" customHeight="1" x14ac:dyDescent="0.3">
      <c r="A9" s="69" t="s">
        <v>37</v>
      </c>
      <c r="B9" s="69" t="s">
        <v>0</v>
      </c>
      <c r="C9" s="69" t="s">
        <v>61</v>
      </c>
      <c r="D9" s="69" t="s">
        <v>62</v>
      </c>
      <c r="E9" s="69" t="s">
        <v>24</v>
      </c>
      <c r="F9" s="72" t="s">
        <v>45</v>
      </c>
      <c r="G9" s="58" t="s">
        <v>46</v>
      </c>
      <c r="H9" s="59"/>
    </row>
    <row r="10" spans="1:9" s="20" customFormat="1" ht="20.100000000000001" customHeight="1" x14ac:dyDescent="0.3">
      <c r="A10" s="69"/>
      <c r="B10" s="69"/>
      <c r="C10" s="69"/>
      <c r="D10" s="69"/>
      <c r="E10" s="69"/>
      <c r="F10" s="73"/>
      <c r="G10" s="60"/>
      <c r="H10" s="61"/>
    </row>
    <row r="11" spans="1:9" s="3" customFormat="1" ht="20.100000000000001" customHeight="1" x14ac:dyDescent="0.3">
      <c r="A11" s="11">
        <v>1</v>
      </c>
      <c r="B11" s="21" t="s">
        <v>111</v>
      </c>
      <c r="C11" s="27" t="s">
        <v>63</v>
      </c>
      <c r="D11" s="35">
        <v>175000</v>
      </c>
      <c r="E11" s="39" t="s">
        <v>116</v>
      </c>
      <c r="F11" s="36">
        <f>D11*E11</f>
        <v>1400000</v>
      </c>
      <c r="G11" s="45" t="s">
        <v>3</v>
      </c>
      <c r="H11" s="54"/>
    </row>
    <row r="12" spans="1:9" s="3" customFormat="1" ht="20.100000000000001" customHeight="1" x14ac:dyDescent="0.3">
      <c r="A12" s="11">
        <f t="shared" ref="A12:A13" si="0">A11+1</f>
        <v>2</v>
      </c>
      <c r="B12" s="21" t="s">
        <v>74</v>
      </c>
      <c r="C12" s="27" t="s">
        <v>64</v>
      </c>
      <c r="D12" s="35">
        <v>175000</v>
      </c>
      <c r="E12" s="39" t="s">
        <v>116</v>
      </c>
      <c r="F12" s="36">
        <f t="shared" ref="F12:F13" si="1">D12*E12</f>
        <v>1400000</v>
      </c>
      <c r="G12" s="46"/>
      <c r="H12" s="54" t="s">
        <v>4</v>
      </c>
    </row>
    <row r="13" spans="1:9" s="3" customFormat="1" ht="20.100000000000001" customHeight="1" x14ac:dyDescent="0.3">
      <c r="A13" s="11">
        <f t="shared" si="0"/>
        <v>3</v>
      </c>
      <c r="B13" s="21" t="s">
        <v>112</v>
      </c>
      <c r="C13" s="27" t="s">
        <v>65</v>
      </c>
      <c r="D13" s="35">
        <v>175000</v>
      </c>
      <c r="E13" s="39" t="s">
        <v>116</v>
      </c>
      <c r="F13" s="36">
        <f t="shared" si="1"/>
        <v>1400000</v>
      </c>
      <c r="G13" s="45" t="s">
        <v>5</v>
      </c>
      <c r="H13" s="45"/>
    </row>
    <row r="14" spans="1:9" s="3" customFormat="1" ht="20.100000000000001" customHeight="1" x14ac:dyDescent="0.3">
      <c r="A14" s="28"/>
      <c r="B14" s="69" t="s">
        <v>14</v>
      </c>
      <c r="C14" s="69"/>
      <c r="D14" s="37">
        <f>SUM(D11:D13)</f>
        <v>525000</v>
      </c>
      <c r="E14" s="55" t="s">
        <v>117</v>
      </c>
      <c r="F14" s="38">
        <f>SUM(F11:F13)</f>
        <v>4200000</v>
      </c>
      <c r="G14" s="78"/>
      <c r="H14" s="79"/>
    </row>
    <row r="16" spans="1:9" ht="20.100000000000001" customHeight="1" x14ac:dyDescent="0.3">
      <c r="B16" s="13" t="s">
        <v>16</v>
      </c>
      <c r="C16" s="13"/>
      <c r="D16" s="3"/>
      <c r="E16" s="3"/>
      <c r="F16" s="14" t="s">
        <v>115</v>
      </c>
      <c r="H16" s="3"/>
    </row>
    <row r="17" spans="2:8" ht="20.100000000000001" customHeight="1" x14ac:dyDescent="0.3">
      <c r="B17" s="15" t="s">
        <v>40</v>
      </c>
      <c r="C17" s="15"/>
      <c r="D17" s="3"/>
      <c r="E17" s="3"/>
      <c r="F17" s="15" t="s">
        <v>109</v>
      </c>
      <c r="H17" s="3"/>
    </row>
    <row r="18" spans="2:8" ht="20.100000000000001" customHeight="1" x14ac:dyDescent="0.3">
      <c r="B18" s="14" t="s">
        <v>15</v>
      </c>
      <c r="C18" s="14"/>
      <c r="D18" s="3"/>
      <c r="E18" s="3"/>
      <c r="F18" s="13" t="s">
        <v>17</v>
      </c>
      <c r="H18" s="3"/>
    </row>
    <row r="19" spans="2:8" ht="20.100000000000001" customHeight="1" x14ac:dyDescent="0.3">
      <c r="B19" s="13"/>
      <c r="C19" s="13"/>
      <c r="D19" s="3"/>
      <c r="E19" s="3"/>
      <c r="F19" s="16"/>
      <c r="H19" s="3"/>
    </row>
    <row r="20" spans="2:8" ht="20.100000000000001" customHeight="1" x14ac:dyDescent="0.3">
      <c r="B20" s="16"/>
      <c r="C20" s="16"/>
      <c r="D20" s="3"/>
      <c r="E20" s="3"/>
      <c r="F20" s="16"/>
      <c r="H20" s="3"/>
    </row>
    <row r="21" spans="2:8" ht="20.100000000000001" customHeight="1" x14ac:dyDescent="0.3">
      <c r="B21" s="16"/>
      <c r="C21" s="16"/>
      <c r="D21" s="3"/>
      <c r="E21" s="3"/>
      <c r="F21" s="16"/>
      <c r="H21" s="3"/>
    </row>
    <row r="22" spans="2:8" ht="20.100000000000001" customHeight="1" x14ac:dyDescent="0.3">
      <c r="B22" s="16"/>
      <c r="C22" s="16"/>
      <c r="D22" s="3"/>
      <c r="E22" s="3"/>
      <c r="F22" s="16"/>
      <c r="H22" s="3"/>
    </row>
    <row r="23" spans="2:8" ht="20.100000000000001" customHeight="1" x14ac:dyDescent="0.3">
      <c r="B23" s="44" t="s">
        <v>79</v>
      </c>
      <c r="C23" s="17"/>
      <c r="D23" s="3"/>
      <c r="E23" s="3"/>
      <c r="F23" s="43" t="s">
        <v>80</v>
      </c>
      <c r="H23" s="3"/>
    </row>
    <row r="24" spans="2:8" ht="20.100000000000001" customHeight="1" x14ac:dyDescent="0.3">
      <c r="B24" s="22"/>
      <c r="C24" s="22"/>
      <c r="D24" s="23"/>
      <c r="E24" s="23"/>
      <c r="F24" s="22"/>
    </row>
    <row r="25" spans="2:8" ht="20.100000000000001" customHeight="1" x14ac:dyDescent="0.3">
      <c r="B25" s="22"/>
      <c r="C25" s="22"/>
      <c r="D25" s="24"/>
      <c r="E25" s="24"/>
      <c r="F25" s="25"/>
    </row>
  </sheetData>
  <mergeCells count="14">
    <mergeCell ref="B14:C14"/>
    <mergeCell ref="F9:F10"/>
    <mergeCell ref="A5:H5"/>
    <mergeCell ref="A6:H6"/>
    <mergeCell ref="A7:H7"/>
    <mergeCell ref="G14:H14"/>
    <mergeCell ref="A3:H3"/>
    <mergeCell ref="A4:H4"/>
    <mergeCell ref="A9:A10"/>
    <mergeCell ref="B9:B10"/>
    <mergeCell ref="C9:C10"/>
    <mergeCell ref="D9:D10"/>
    <mergeCell ref="E9:E10"/>
    <mergeCell ref="G9:H10"/>
  </mergeCells>
  <printOptions horizontalCentered="1"/>
  <pageMargins left="0.59055118110236227" right="0.59055118110236227" top="0.59055118110236227" bottom="0.59055118110236227" header="0.31496062992125984" footer="0.31496062992125984"/>
  <pageSetup paperSize="10000" orientation="landscape" horizontalDpi="4294967294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10"/>
  </sheetPr>
  <dimension ref="A1:K29"/>
  <sheetViews>
    <sheetView view="pageBreakPreview" zoomScaleSheetLayoutView="100" workbookViewId="0">
      <selection activeCell="H22" sqref="H22"/>
    </sheetView>
  </sheetViews>
  <sheetFormatPr defaultColWidth="9.109375" defaultRowHeight="15.6" x14ac:dyDescent="0.3"/>
  <cols>
    <col min="1" max="1" width="5" style="3" customWidth="1"/>
    <col min="2" max="2" width="24.109375" style="3" customWidth="1"/>
    <col min="3" max="3" width="18.109375" style="3" customWidth="1"/>
    <col min="4" max="4" width="21.33203125" style="3" customWidth="1"/>
    <col min="5" max="5" width="7.6640625" style="3" customWidth="1"/>
    <col min="6" max="6" width="13.88671875" style="3" customWidth="1"/>
    <col min="7" max="7" width="15.33203125" style="3" customWidth="1"/>
    <col min="8" max="8" width="14" style="3" customWidth="1"/>
    <col min="9" max="9" width="16.44140625" style="3" customWidth="1"/>
    <col min="10" max="10" width="10.88671875" style="3" customWidth="1"/>
    <col min="11" max="11" width="10.44140625" style="5" customWidth="1"/>
    <col min="12" max="16384" width="9.109375" style="3"/>
  </cols>
  <sheetData>
    <row r="1" spans="1:11" x14ac:dyDescent="0.3">
      <c r="A1" s="1" t="s">
        <v>60</v>
      </c>
    </row>
    <row r="2" spans="1:11" x14ac:dyDescent="0.3">
      <c r="A2" s="66" t="s">
        <v>42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5.75" customHeight="1" x14ac:dyDescent="0.3">
      <c r="A3" s="66" t="s">
        <v>56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15.75" customHeight="1" x14ac:dyDescent="0.3">
      <c r="A4" s="66" t="s">
        <v>57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15.75" customHeight="1" x14ac:dyDescent="0.3">
      <c r="A5" s="66" t="s">
        <v>36</v>
      </c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5.75" customHeight="1" x14ac:dyDescent="0.3">
      <c r="A6" s="66" t="s">
        <v>66</v>
      </c>
      <c r="B6" s="66"/>
      <c r="C6" s="66"/>
      <c r="D6" s="66"/>
      <c r="E6" s="66"/>
      <c r="F6" s="66"/>
      <c r="G6" s="66"/>
      <c r="H6" s="66"/>
      <c r="I6" s="66"/>
      <c r="J6" s="66"/>
      <c r="K6" s="66"/>
    </row>
    <row r="8" spans="1:11" s="7" customFormat="1" ht="17.100000000000001" customHeight="1" x14ac:dyDescent="0.3">
      <c r="A8" s="67" t="s">
        <v>37</v>
      </c>
      <c r="B8" s="67" t="s">
        <v>38</v>
      </c>
      <c r="C8" s="72" t="s">
        <v>58</v>
      </c>
      <c r="D8" s="67" t="s">
        <v>59</v>
      </c>
      <c r="E8" s="69" t="s">
        <v>44</v>
      </c>
      <c r="F8" s="69"/>
      <c r="G8" s="69"/>
      <c r="H8" s="70" t="s">
        <v>39</v>
      </c>
      <c r="I8" s="72" t="s">
        <v>45</v>
      </c>
      <c r="J8" s="58" t="s">
        <v>46</v>
      </c>
      <c r="K8" s="59"/>
    </row>
    <row r="9" spans="1:11" s="7" customFormat="1" ht="17.100000000000001" customHeight="1" x14ac:dyDescent="0.3">
      <c r="A9" s="68"/>
      <c r="B9" s="68"/>
      <c r="C9" s="73"/>
      <c r="D9" s="68"/>
      <c r="E9" s="26" t="s">
        <v>23</v>
      </c>
      <c r="F9" s="26" t="s">
        <v>43</v>
      </c>
      <c r="G9" s="26" t="s">
        <v>2</v>
      </c>
      <c r="H9" s="71"/>
      <c r="I9" s="73"/>
      <c r="J9" s="60"/>
      <c r="K9" s="61"/>
    </row>
    <row r="10" spans="1:11" ht="22.5" customHeight="1" x14ac:dyDescent="0.3">
      <c r="A10" s="11">
        <v>1</v>
      </c>
      <c r="B10" s="2" t="s">
        <v>26</v>
      </c>
      <c r="C10" s="2" t="s">
        <v>15</v>
      </c>
      <c r="D10" s="27" t="s">
        <v>47</v>
      </c>
      <c r="E10" s="8">
        <v>1</v>
      </c>
      <c r="F10" s="9">
        <v>100000</v>
      </c>
      <c r="G10" s="12">
        <f>F10*E10</f>
        <v>100000</v>
      </c>
      <c r="H10" s="12">
        <f>G10/100*6</f>
        <v>6000</v>
      </c>
      <c r="I10" s="10">
        <f>G10-H10</f>
        <v>94000</v>
      </c>
      <c r="J10" s="40" t="s">
        <v>3</v>
      </c>
      <c r="K10" s="80" t="s">
        <v>4</v>
      </c>
    </row>
    <row r="11" spans="1:11" ht="22.5" customHeight="1" x14ac:dyDescent="0.3">
      <c r="A11" s="11">
        <f>A10+1</f>
        <v>2</v>
      </c>
      <c r="B11" s="2" t="s">
        <v>27</v>
      </c>
      <c r="C11" s="2" t="s">
        <v>19</v>
      </c>
      <c r="D11" s="27" t="s">
        <v>48</v>
      </c>
      <c r="E11" s="8">
        <v>1</v>
      </c>
      <c r="F11" s="9">
        <v>100000</v>
      </c>
      <c r="G11" s="12">
        <f>F11*E11</f>
        <v>100000</v>
      </c>
      <c r="H11" s="12">
        <f t="shared" ref="H11:H18" si="0">G11/100*6</f>
        <v>6000</v>
      </c>
      <c r="I11" s="10">
        <f t="shared" ref="I11:I18" si="1">G11-H11</f>
        <v>94000</v>
      </c>
      <c r="J11" s="42"/>
      <c r="K11" s="81"/>
    </row>
    <row r="12" spans="1:11" ht="22.5" customHeight="1" x14ac:dyDescent="0.3">
      <c r="A12" s="11">
        <f t="shared" ref="A12:A17" si="2">A11+1</f>
        <v>3</v>
      </c>
      <c r="B12" s="2" t="s">
        <v>28</v>
      </c>
      <c r="C12" s="2" t="s">
        <v>19</v>
      </c>
      <c r="D12" s="27" t="s">
        <v>49</v>
      </c>
      <c r="E12" s="8">
        <v>1</v>
      </c>
      <c r="F12" s="9">
        <v>100000</v>
      </c>
      <c r="G12" s="12">
        <f t="shared" ref="G12:G18" si="3">F12*E12</f>
        <v>100000</v>
      </c>
      <c r="H12" s="12">
        <f t="shared" si="0"/>
        <v>6000</v>
      </c>
      <c r="I12" s="10">
        <f t="shared" si="1"/>
        <v>94000</v>
      </c>
      <c r="J12" s="41" t="s">
        <v>5</v>
      </c>
      <c r="K12" s="80" t="s">
        <v>6</v>
      </c>
    </row>
    <row r="13" spans="1:11" ht="22.5" customHeight="1" x14ac:dyDescent="0.3">
      <c r="A13" s="11">
        <f t="shared" si="2"/>
        <v>4</v>
      </c>
      <c r="B13" s="2" t="s">
        <v>29</v>
      </c>
      <c r="C13" s="2" t="s">
        <v>19</v>
      </c>
      <c r="D13" s="27" t="s">
        <v>50</v>
      </c>
      <c r="E13" s="8">
        <v>1</v>
      </c>
      <c r="F13" s="9">
        <v>100000</v>
      </c>
      <c r="G13" s="12">
        <f t="shared" si="3"/>
        <v>100000</v>
      </c>
      <c r="H13" s="12">
        <f t="shared" si="0"/>
        <v>6000</v>
      </c>
      <c r="I13" s="10">
        <f t="shared" si="1"/>
        <v>94000</v>
      </c>
      <c r="J13" s="42"/>
      <c r="K13" s="81"/>
    </row>
    <row r="14" spans="1:11" ht="22.5" customHeight="1" x14ac:dyDescent="0.3">
      <c r="A14" s="11">
        <f t="shared" si="2"/>
        <v>5</v>
      </c>
      <c r="B14" s="2" t="s">
        <v>30</v>
      </c>
      <c r="C14" s="2" t="s">
        <v>19</v>
      </c>
      <c r="D14" s="27" t="s">
        <v>51</v>
      </c>
      <c r="E14" s="8">
        <v>1</v>
      </c>
      <c r="F14" s="9">
        <v>100000</v>
      </c>
      <c r="G14" s="12">
        <f t="shared" si="3"/>
        <v>100000</v>
      </c>
      <c r="H14" s="12">
        <f t="shared" si="0"/>
        <v>6000</v>
      </c>
      <c r="I14" s="10">
        <f t="shared" si="1"/>
        <v>94000</v>
      </c>
      <c r="J14" s="41" t="s">
        <v>7</v>
      </c>
      <c r="K14" s="80" t="s">
        <v>8</v>
      </c>
    </row>
    <row r="15" spans="1:11" ht="22.5" customHeight="1" x14ac:dyDescent="0.3">
      <c r="A15" s="11">
        <f t="shared" si="2"/>
        <v>6</v>
      </c>
      <c r="B15" s="2" t="s">
        <v>31</v>
      </c>
      <c r="C15" s="2" t="s">
        <v>19</v>
      </c>
      <c r="D15" s="27" t="s">
        <v>52</v>
      </c>
      <c r="E15" s="8">
        <v>1</v>
      </c>
      <c r="F15" s="9">
        <v>100000</v>
      </c>
      <c r="G15" s="12">
        <f t="shared" si="3"/>
        <v>100000</v>
      </c>
      <c r="H15" s="12">
        <f t="shared" si="0"/>
        <v>6000</v>
      </c>
      <c r="I15" s="10">
        <f t="shared" si="1"/>
        <v>94000</v>
      </c>
      <c r="J15" s="42"/>
      <c r="K15" s="81"/>
    </row>
    <row r="16" spans="1:11" ht="22.5" customHeight="1" x14ac:dyDescent="0.3">
      <c r="A16" s="11">
        <f>A15+1</f>
        <v>7</v>
      </c>
      <c r="B16" s="2" t="s">
        <v>32</v>
      </c>
      <c r="C16" s="2" t="s">
        <v>19</v>
      </c>
      <c r="D16" s="27" t="s">
        <v>53</v>
      </c>
      <c r="E16" s="8">
        <v>1</v>
      </c>
      <c r="F16" s="9">
        <v>100000</v>
      </c>
      <c r="G16" s="12">
        <f t="shared" si="3"/>
        <v>100000</v>
      </c>
      <c r="H16" s="12">
        <f t="shared" si="0"/>
        <v>6000</v>
      </c>
      <c r="I16" s="10">
        <f t="shared" si="1"/>
        <v>94000</v>
      </c>
      <c r="J16" s="41" t="s">
        <v>9</v>
      </c>
      <c r="K16" s="80" t="s">
        <v>10</v>
      </c>
    </row>
    <row r="17" spans="1:11" ht="22.5" customHeight="1" x14ac:dyDescent="0.3">
      <c r="A17" s="11">
        <f t="shared" si="2"/>
        <v>8</v>
      </c>
      <c r="B17" s="2" t="s">
        <v>33</v>
      </c>
      <c r="C17" s="2" t="s">
        <v>19</v>
      </c>
      <c r="D17" s="27" t="s">
        <v>54</v>
      </c>
      <c r="E17" s="8">
        <v>1</v>
      </c>
      <c r="F17" s="9">
        <v>100000</v>
      </c>
      <c r="G17" s="12">
        <f t="shared" si="3"/>
        <v>100000</v>
      </c>
      <c r="H17" s="12">
        <f t="shared" si="0"/>
        <v>6000</v>
      </c>
      <c r="I17" s="10">
        <f t="shared" si="1"/>
        <v>94000</v>
      </c>
      <c r="J17" s="42"/>
      <c r="K17" s="81"/>
    </row>
    <row r="18" spans="1:11" ht="22.5" customHeight="1" x14ac:dyDescent="0.3">
      <c r="A18" s="11">
        <f>A17+1</f>
        <v>9</v>
      </c>
      <c r="B18" s="2" t="s">
        <v>34</v>
      </c>
      <c r="C18" s="2" t="s">
        <v>19</v>
      </c>
      <c r="D18" s="27" t="s">
        <v>55</v>
      </c>
      <c r="E18" s="8">
        <v>1</v>
      </c>
      <c r="F18" s="9">
        <v>100000</v>
      </c>
      <c r="G18" s="12">
        <f t="shared" si="3"/>
        <v>100000</v>
      </c>
      <c r="H18" s="12">
        <f t="shared" si="0"/>
        <v>6000</v>
      </c>
      <c r="I18" s="10">
        <f t="shared" si="1"/>
        <v>94000</v>
      </c>
      <c r="J18" s="41" t="s">
        <v>11</v>
      </c>
      <c r="K18" s="80"/>
    </row>
    <row r="19" spans="1:11" ht="22.5" customHeight="1" x14ac:dyDescent="0.3">
      <c r="A19" s="62" t="s">
        <v>14</v>
      </c>
      <c r="B19" s="63"/>
      <c r="C19" s="63"/>
      <c r="D19" s="64"/>
      <c r="E19" s="26">
        <f>SUM(E10:E18)</f>
        <v>9</v>
      </c>
      <c r="F19" s="31">
        <f>SUM(F10:F18)</f>
        <v>900000</v>
      </c>
      <c r="G19" s="31">
        <f>SUM(G10:G18)</f>
        <v>900000</v>
      </c>
      <c r="H19" s="31">
        <f>SUM(H10:H18)</f>
        <v>54000</v>
      </c>
      <c r="I19" s="32">
        <f>SUM(I10:I18)</f>
        <v>846000</v>
      </c>
      <c r="J19" s="42"/>
      <c r="K19" s="81"/>
    </row>
    <row r="21" spans="1:11" x14ac:dyDescent="0.3">
      <c r="B21" s="13" t="s">
        <v>16</v>
      </c>
      <c r="C21" s="13"/>
      <c r="H21" s="14" t="s">
        <v>72</v>
      </c>
    </row>
    <row r="22" spans="1:11" x14ac:dyDescent="0.3">
      <c r="B22" s="15" t="s">
        <v>40</v>
      </c>
      <c r="C22" s="15"/>
      <c r="H22" s="15" t="s">
        <v>67</v>
      </c>
    </row>
    <row r="23" spans="1:11" x14ac:dyDescent="0.3">
      <c r="B23" s="14" t="s">
        <v>15</v>
      </c>
      <c r="C23" s="14"/>
      <c r="E23" s="4"/>
      <c r="H23" s="13" t="s">
        <v>17</v>
      </c>
    </row>
    <row r="24" spans="1:11" ht="12" customHeight="1" x14ac:dyDescent="0.3">
      <c r="B24" s="13"/>
      <c r="C24" s="13"/>
      <c r="E24" s="4"/>
      <c r="H24" s="16"/>
    </row>
    <row r="25" spans="1:11" ht="12" customHeight="1" x14ac:dyDescent="0.3">
      <c r="B25" s="16"/>
      <c r="C25" s="16"/>
      <c r="E25" s="4"/>
      <c r="H25" s="16"/>
    </row>
    <row r="26" spans="1:11" ht="12" customHeight="1" x14ac:dyDescent="0.3">
      <c r="B26" s="16"/>
      <c r="C26" s="16"/>
      <c r="E26" s="4"/>
      <c r="H26" s="16"/>
    </row>
    <row r="27" spans="1:11" ht="12" customHeight="1" x14ac:dyDescent="0.3">
      <c r="B27" s="16"/>
      <c r="C27" s="16"/>
      <c r="E27" s="4"/>
      <c r="H27" s="16"/>
    </row>
    <row r="28" spans="1:11" ht="18" customHeight="1" x14ac:dyDescent="0.3">
      <c r="B28" s="17" t="s">
        <v>35</v>
      </c>
      <c r="C28" s="17"/>
      <c r="D28" s="3" t="s">
        <v>1</v>
      </c>
      <c r="E28" s="4"/>
      <c r="H28" s="18" t="s">
        <v>41</v>
      </c>
    </row>
    <row r="29" spans="1:11" ht="12" customHeight="1" x14ac:dyDescent="0.3">
      <c r="D29" s="4"/>
      <c r="E29" s="4"/>
      <c r="I29" s="5"/>
    </row>
  </sheetData>
  <mergeCells count="19">
    <mergeCell ref="K14:K15"/>
    <mergeCell ref="K16:K17"/>
    <mergeCell ref="K18:K19"/>
    <mergeCell ref="J8:K9"/>
    <mergeCell ref="A19:D19"/>
    <mergeCell ref="K10:K11"/>
    <mergeCell ref="K12:K13"/>
    <mergeCell ref="A4:K4"/>
    <mergeCell ref="C8:C9"/>
    <mergeCell ref="A2:K2"/>
    <mergeCell ref="A3:K3"/>
    <mergeCell ref="A5:K5"/>
    <mergeCell ref="A6:K6"/>
    <mergeCell ref="A8:A9"/>
    <mergeCell ref="B8:B9"/>
    <mergeCell ref="D8:D9"/>
    <mergeCell ref="E8:G8"/>
    <mergeCell ref="H8:H9"/>
    <mergeCell ref="I8:I9"/>
  </mergeCells>
  <printOptions horizontalCentered="1"/>
  <pageMargins left="0.69685039400000004" right="0.94685039400000004" top="0.59055118110236204" bottom="0.44685039399999998" header="0.31496062992126" footer="0.31496062992126"/>
  <pageSetup paperSize="5" orientation="landscape" horizontalDpi="4294967294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10"/>
  </sheetPr>
  <dimension ref="A1:I21"/>
  <sheetViews>
    <sheetView view="pageBreakPreview" zoomScaleSheetLayoutView="100" workbookViewId="0">
      <selection activeCell="F14" sqref="F14"/>
    </sheetView>
  </sheetViews>
  <sheetFormatPr defaultColWidth="9.109375" defaultRowHeight="15.6" x14ac:dyDescent="0.3"/>
  <cols>
    <col min="1" max="1" width="5" style="3" customWidth="1"/>
    <col min="2" max="2" width="29.88671875" style="3" customWidth="1"/>
    <col min="3" max="3" width="23.5546875" style="3" customWidth="1"/>
    <col min="4" max="4" width="21.88671875" style="3" customWidth="1"/>
    <col min="5" max="5" width="16.88671875" style="3" customWidth="1"/>
    <col min="6" max="6" width="16.33203125" style="3" customWidth="1"/>
    <col min="7" max="7" width="17.6640625" style="3" customWidth="1"/>
    <col min="8" max="8" width="10.88671875" style="3" customWidth="1"/>
    <col min="9" max="9" width="10.44140625" style="5" customWidth="1"/>
    <col min="10" max="16384" width="9.109375" style="3"/>
  </cols>
  <sheetData>
    <row r="1" spans="1:9" x14ac:dyDescent="0.3">
      <c r="A1" s="1" t="s">
        <v>25</v>
      </c>
    </row>
    <row r="2" spans="1:9" x14ac:dyDescent="0.3">
      <c r="A2" s="66" t="s">
        <v>42</v>
      </c>
      <c r="B2" s="66"/>
      <c r="C2" s="66"/>
      <c r="D2" s="66"/>
      <c r="E2" s="66"/>
      <c r="F2" s="66"/>
      <c r="G2" s="66"/>
      <c r="H2" s="66"/>
      <c r="I2" s="66"/>
    </row>
    <row r="3" spans="1:9" ht="15.75" customHeight="1" x14ac:dyDescent="0.3">
      <c r="A3" s="66" t="s">
        <v>69</v>
      </c>
      <c r="B3" s="66"/>
      <c r="C3" s="66"/>
      <c r="D3" s="66"/>
      <c r="E3" s="66"/>
      <c r="F3" s="66"/>
      <c r="G3" s="66"/>
      <c r="H3" s="66"/>
      <c r="I3" s="66"/>
    </row>
    <row r="4" spans="1:9" ht="15.75" customHeight="1" x14ac:dyDescent="0.3">
      <c r="A4" s="66" t="s">
        <v>57</v>
      </c>
      <c r="B4" s="66"/>
      <c r="C4" s="66"/>
      <c r="D4" s="66"/>
      <c r="E4" s="66"/>
      <c r="F4" s="66"/>
      <c r="G4" s="66"/>
      <c r="H4" s="66"/>
      <c r="I4" s="66"/>
    </row>
    <row r="5" spans="1:9" ht="15.75" customHeight="1" x14ac:dyDescent="0.3">
      <c r="A5" s="66" t="s">
        <v>36</v>
      </c>
      <c r="B5" s="66"/>
      <c r="C5" s="66"/>
      <c r="D5" s="66"/>
      <c r="E5" s="66"/>
      <c r="F5" s="66"/>
      <c r="G5" s="66"/>
      <c r="H5" s="66"/>
      <c r="I5" s="66"/>
    </row>
    <row r="6" spans="1:9" ht="15.75" customHeight="1" x14ac:dyDescent="0.3">
      <c r="A6" s="66" t="s">
        <v>66</v>
      </c>
      <c r="B6" s="66"/>
      <c r="C6" s="66"/>
      <c r="D6" s="66"/>
      <c r="E6" s="66"/>
      <c r="F6" s="66"/>
      <c r="G6" s="66"/>
      <c r="H6" s="66"/>
      <c r="I6" s="66"/>
    </row>
    <row r="8" spans="1:9" s="7" customFormat="1" ht="17.100000000000001" customHeight="1" x14ac:dyDescent="0.3">
      <c r="A8" s="67" t="s">
        <v>37</v>
      </c>
      <c r="B8" s="67" t="s">
        <v>38</v>
      </c>
      <c r="C8" s="72" t="s">
        <v>58</v>
      </c>
      <c r="D8" s="67" t="s">
        <v>68</v>
      </c>
      <c r="E8" s="67" t="s">
        <v>70</v>
      </c>
      <c r="F8" s="70" t="s">
        <v>39</v>
      </c>
      <c r="G8" s="72" t="s">
        <v>45</v>
      </c>
      <c r="H8" s="58" t="s">
        <v>46</v>
      </c>
      <c r="I8" s="59"/>
    </row>
    <row r="9" spans="1:9" s="7" customFormat="1" ht="17.100000000000001" customHeight="1" x14ac:dyDescent="0.3">
      <c r="A9" s="68"/>
      <c r="B9" s="68"/>
      <c r="C9" s="73"/>
      <c r="D9" s="68"/>
      <c r="E9" s="68"/>
      <c r="F9" s="71"/>
      <c r="G9" s="73"/>
      <c r="H9" s="60"/>
      <c r="I9" s="61"/>
    </row>
    <row r="10" spans="1:9" ht="50.25" customHeight="1" x14ac:dyDescent="0.3">
      <c r="A10" s="11">
        <v>1</v>
      </c>
      <c r="B10" s="2" t="s">
        <v>26</v>
      </c>
      <c r="C10" s="2" t="s">
        <v>19</v>
      </c>
      <c r="D10" s="27" t="s">
        <v>71</v>
      </c>
      <c r="E10" s="9">
        <v>350000</v>
      </c>
      <c r="F10" s="12">
        <f>E10/100*6</f>
        <v>21000</v>
      </c>
      <c r="G10" s="10">
        <f>E10-F10</f>
        <v>329000</v>
      </c>
      <c r="H10" s="30" t="s">
        <v>3</v>
      </c>
      <c r="I10" s="29"/>
    </row>
    <row r="11" spans="1:9" ht="22.5" customHeight="1" x14ac:dyDescent="0.3">
      <c r="A11" s="62" t="s">
        <v>14</v>
      </c>
      <c r="B11" s="63"/>
      <c r="C11" s="63"/>
      <c r="D11" s="64"/>
      <c r="E11" s="31">
        <f>SUM(E10:E10)</f>
        <v>350000</v>
      </c>
      <c r="F11" s="31">
        <f>SUM(F10:F10)</f>
        <v>21000</v>
      </c>
      <c r="G11" s="32">
        <f>SUM(G10:G10)</f>
        <v>329000</v>
      </c>
      <c r="H11" s="33"/>
      <c r="I11" s="34"/>
    </row>
    <row r="13" spans="1:9" x14ac:dyDescent="0.3">
      <c r="B13" s="13" t="s">
        <v>16</v>
      </c>
      <c r="C13" s="13"/>
      <c r="F13" s="14" t="s">
        <v>72</v>
      </c>
    </row>
    <row r="14" spans="1:9" x14ac:dyDescent="0.3">
      <c r="B14" s="15" t="s">
        <v>40</v>
      </c>
      <c r="C14" s="15"/>
      <c r="F14" s="15" t="s">
        <v>67</v>
      </c>
    </row>
    <row r="15" spans="1:9" x14ac:dyDescent="0.3">
      <c r="B15" s="14" t="s">
        <v>15</v>
      </c>
      <c r="C15" s="14"/>
      <c r="F15" s="13" t="s">
        <v>17</v>
      </c>
    </row>
    <row r="16" spans="1:9" ht="12" customHeight="1" x14ac:dyDescent="0.3">
      <c r="B16" s="13"/>
      <c r="C16" s="13"/>
      <c r="F16" s="16"/>
    </row>
    <row r="17" spans="2:7" ht="12" customHeight="1" x14ac:dyDescent="0.3">
      <c r="B17" s="16"/>
      <c r="C17" s="16"/>
      <c r="F17" s="16"/>
    </row>
    <row r="18" spans="2:7" ht="12" customHeight="1" x14ac:dyDescent="0.3">
      <c r="B18" s="16"/>
      <c r="C18" s="16"/>
      <c r="F18" s="16"/>
    </row>
    <row r="19" spans="2:7" ht="12" customHeight="1" x14ac:dyDescent="0.3">
      <c r="B19" s="16"/>
      <c r="C19" s="16"/>
      <c r="F19" s="16"/>
    </row>
    <row r="20" spans="2:7" ht="18" customHeight="1" x14ac:dyDescent="0.3">
      <c r="B20" s="17" t="s">
        <v>35</v>
      </c>
      <c r="C20" s="17"/>
      <c r="F20" s="18" t="s">
        <v>41</v>
      </c>
    </row>
    <row r="21" spans="2:7" ht="12" customHeight="1" x14ac:dyDescent="0.3">
      <c r="D21" s="4"/>
      <c r="G21" s="5"/>
    </row>
  </sheetData>
  <mergeCells count="14">
    <mergeCell ref="F8:F9"/>
    <mergeCell ref="G8:G9"/>
    <mergeCell ref="H8:I9"/>
    <mergeCell ref="A11:D11"/>
    <mergeCell ref="A2:I2"/>
    <mergeCell ref="A3:I3"/>
    <mergeCell ref="A4:I4"/>
    <mergeCell ref="A5:I5"/>
    <mergeCell ref="A6:I6"/>
    <mergeCell ref="A8:A9"/>
    <mergeCell ref="B8:B9"/>
    <mergeCell ref="C8:C9"/>
    <mergeCell ref="D8:D9"/>
    <mergeCell ref="E8:E9"/>
  </mergeCells>
  <printOptions horizontalCentered="1"/>
  <pageMargins left="0.39370078740157499" right="0.39370078740157499" top="0.59055118110236204" bottom="0.43307086614173201" header="0.31496062992126" footer="0.31496062992126"/>
  <pageSetup paperSize="5" orientation="landscape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8</vt:i4>
      </vt:variant>
      <vt:variant>
        <vt:lpstr>Rentang Bernama</vt:lpstr>
      </vt:variant>
      <vt:variant>
        <vt:i4>6</vt:i4>
      </vt:variant>
    </vt:vector>
  </HeadingPairs>
  <TitlesOfParts>
    <vt:vector size="14" baseType="lpstr">
      <vt:lpstr>BULAN</vt:lpstr>
      <vt:lpstr>SAMPAH</vt:lpstr>
      <vt:lpstr>MATSAMA</vt:lpstr>
      <vt:lpstr>PPDB</vt:lpstr>
      <vt:lpstr>UJIAN</vt:lpstr>
      <vt:lpstr>TUKANG</vt:lpstr>
      <vt:lpstr>HR-EKSTR</vt:lpstr>
      <vt:lpstr>BEND</vt:lpstr>
      <vt:lpstr>BULAN!Print_Area</vt:lpstr>
      <vt:lpstr>MATSAMA!Print_Area</vt:lpstr>
      <vt:lpstr>PPDB!Print_Area</vt:lpstr>
      <vt:lpstr>SAMPAH!Print_Area</vt:lpstr>
      <vt:lpstr>TUKANG!Print_Area</vt:lpstr>
      <vt:lpstr>UJIAN!Print_Area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TYA</dc:creator>
  <cp:lastModifiedBy>kurniawan saputra</cp:lastModifiedBy>
  <cp:lastPrinted>2024-07-05T12:38:46Z</cp:lastPrinted>
  <dcterms:created xsi:type="dcterms:W3CDTF">2015-10-02T13:30:08Z</dcterms:created>
  <dcterms:modified xsi:type="dcterms:W3CDTF">2024-07-05T12:40:43Z</dcterms:modified>
</cp:coreProperties>
</file>