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60" windowHeight="768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2" l="1"/>
  <c r="C8" i="2"/>
  <c r="C12" i="2"/>
  <c r="F2" i="2"/>
  <c r="C9" i="2" s="1"/>
  <c r="E3" i="1"/>
  <c r="K3" i="1" s="1"/>
  <c r="C3" i="1"/>
  <c r="H3" i="1" s="1"/>
  <c r="J3" i="1"/>
  <c r="G3" i="1"/>
  <c r="L3" i="1" s="1"/>
  <c r="M3" i="1" l="1"/>
  <c r="N3" i="1" s="1"/>
  <c r="C13" i="2"/>
  <c r="C14" i="2"/>
  <c r="C15" i="2" l="1"/>
</calcChain>
</file>

<file path=xl/sharedStrings.xml><?xml version="1.0" encoding="utf-8"?>
<sst xmlns="http://schemas.openxmlformats.org/spreadsheetml/2006/main" count="59" uniqueCount="24">
  <si>
    <t xml:space="preserve">Air </t>
  </si>
  <si>
    <t>LPG</t>
  </si>
  <si>
    <t>Scale</t>
  </si>
  <si>
    <t>Density of air</t>
  </si>
  <si>
    <t>Density of LPG</t>
  </si>
  <si>
    <t>Actual</t>
  </si>
  <si>
    <t>Q indi.</t>
  </si>
  <si>
    <t>Qsf indi.</t>
  </si>
  <si>
    <t>Mass of air</t>
  </si>
  <si>
    <t>mass of LPG</t>
  </si>
  <si>
    <t xml:space="preserve">Pressure </t>
  </si>
  <si>
    <t>Gauge Pressure</t>
  </si>
  <si>
    <t>Pressure</t>
  </si>
  <si>
    <t>(Pa)</t>
  </si>
  <si>
    <t>(kg/cm2)</t>
  </si>
  <si>
    <t>Rair=</t>
  </si>
  <si>
    <t>Rlpg=</t>
  </si>
  <si>
    <t>T</t>
  </si>
  <si>
    <t>GP lpg</t>
  </si>
  <si>
    <t>pressure lpg</t>
  </si>
  <si>
    <t>Phi</t>
  </si>
  <si>
    <t xml:space="preserve"> </t>
  </si>
  <si>
    <t>Air</t>
  </si>
  <si>
    <t>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</si>
</sst>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Sheet1!$B$9:$B$14</c:f>
              <c:numCache>
                <c:formatCode>General</c:formatCode>
                <c:ptCount val="6"/>
                <c:pt idx="0">
                  <c:v>1071</c:v>
                </c:pt>
                <c:pt idx="1">
                  <c:v>893</c:v>
                </c:pt>
                <c:pt idx="2">
                  <c:v>790</c:v>
                </c:pt>
                <c:pt idx="3">
                  <c:v>698</c:v>
                </c:pt>
              </c:numCache>
            </c:numRef>
          </c:xVal>
          <c:yVal>
            <c:numRef>
              <c:f>Sheet1!$C$9:$C$14</c:f>
              <c:numCache>
                <c:formatCode>General</c:formatCode>
                <c:ptCount val="6"/>
                <c:pt idx="0">
                  <c:v>0.95</c:v>
                </c:pt>
                <c:pt idx="1">
                  <c:v>0.66</c:v>
                </c:pt>
                <c:pt idx="2">
                  <c:v>0.53</c:v>
                </c:pt>
                <c:pt idx="3">
                  <c:v>0.48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728304"/>
        <c:axId val="1934739728"/>
      </c:scatterChart>
      <c:valAx>
        <c:axId val="193472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739728"/>
        <c:crosses val="autoZero"/>
        <c:crossBetween val="midCat"/>
      </c:valAx>
      <c:valAx>
        <c:axId val="193473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72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6</xdr:row>
      <xdr:rowOff>109537</xdr:rowOff>
    </xdr:from>
    <xdr:to>
      <xdr:col>11</xdr:col>
      <xdr:colOff>476250</xdr:colOff>
      <xdr:row>20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zoomScaleNormal="100" workbookViewId="0">
      <selection activeCell="F7" sqref="F7"/>
    </sheetView>
  </sheetViews>
  <sheetFormatPr defaultRowHeight="15" x14ac:dyDescent="0.25"/>
  <cols>
    <col min="2" max="2" width="15.28515625" customWidth="1"/>
    <col min="3" max="4" width="9.7109375" customWidth="1"/>
    <col min="5" max="5" width="12.85546875" customWidth="1"/>
    <col min="7" max="8" width="14.140625" customWidth="1"/>
    <col min="10" max="10" width="12.5703125" customWidth="1"/>
    <col min="11" max="11" width="13" customWidth="1"/>
    <col min="12" max="12" width="13.42578125" customWidth="1"/>
    <col min="13" max="13" width="13" customWidth="1"/>
    <col min="14" max="14" width="7.140625" customWidth="1"/>
    <col min="16" max="16" width="6.7109375" customWidth="1"/>
  </cols>
  <sheetData>
    <row r="1" spans="1:14" x14ac:dyDescent="0.25">
      <c r="A1" t="s">
        <v>10</v>
      </c>
      <c r="B1" t="s">
        <v>11</v>
      </c>
      <c r="C1" t="s">
        <v>12</v>
      </c>
      <c r="D1" t="s">
        <v>18</v>
      </c>
      <c r="E1" t="s">
        <v>19</v>
      </c>
      <c r="F1" s="1" t="s">
        <v>0</v>
      </c>
      <c r="G1" s="1" t="s">
        <v>2</v>
      </c>
      <c r="H1" s="1" t="s">
        <v>5</v>
      </c>
      <c r="I1" s="1" t="s">
        <v>1</v>
      </c>
      <c r="J1" s="1" t="s">
        <v>2</v>
      </c>
      <c r="K1" s="1" t="s">
        <v>5</v>
      </c>
      <c r="L1" s="1" t="s">
        <v>8</v>
      </c>
      <c r="M1" s="1" t="s">
        <v>9</v>
      </c>
      <c r="N1" s="1" t="s">
        <v>20</v>
      </c>
    </row>
    <row r="2" spans="1:14" x14ac:dyDescent="0.25">
      <c r="A2" t="s">
        <v>13</v>
      </c>
      <c r="B2" t="s">
        <v>14</v>
      </c>
      <c r="C2" t="s">
        <v>13</v>
      </c>
      <c r="D2" t="s">
        <v>14</v>
      </c>
      <c r="E2" t="s">
        <v>13</v>
      </c>
      <c r="F2" t="s">
        <v>6</v>
      </c>
      <c r="G2" t="s">
        <v>3</v>
      </c>
      <c r="H2" t="s">
        <v>3</v>
      </c>
      <c r="I2" t="s">
        <v>7</v>
      </c>
      <c r="J2" t="s">
        <v>4</v>
      </c>
      <c r="K2" t="s">
        <v>4</v>
      </c>
    </row>
    <row r="3" spans="1:14" x14ac:dyDescent="0.25">
      <c r="A3">
        <v>101325</v>
      </c>
      <c r="B3">
        <v>1</v>
      </c>
      <c r="C3">
        <f>(B3*98066.5)+101325</f>
        <v>199391.5</v>
      </c>
      <c r="D3">
        <v>1</v>
      </c>
      <c r="E3">
        <f>(D3*98066.5)+101325</f>
        <v>199391.5</v>
      </c>
      <c r="F3">
        <v>6</v>
      </c>
      <c r="G3">
        <f>(A3)/(B5*C6)</f>
        <v>1.1847274513013586</v>
      </c>
      <c r="H3">
        <f>(C3)/(B5*C6)</f>
        <v>2.3313553773121622</v>
      </c>
      <c r="I3">
        <v>0.2</v>
      </c>
      <c r="J3">
        <f>A3/(B6*C6)</f>
        <v>2.156098785817945</v>
      </c>
      <c r="K3">
        <f>E3/(B6*C6)</f>
        <v>4.2428598179365293</v>
      </c>
      <c r="L3">
        <f>(F3*(G3*H3)^0.5)/60000</f>
        <v>1.6619328248279939E-4</v>
      </c>
      <c r="M3">
        <f>(I3*(J3*K3)^0.5)/60000</f>
        <v>1.0081900670590452E-5</v>
      </c>
      <c r="N3" s="2">
        <f>(L3/M3)*0.0643</f>
        <v>1.0599418118466897</v>
      </c>
    </row>
    <row r="5" spans="1:14" x14ac:dyDescent="0.25">
      <c r="A5" t="s">
        <v>15</v>
      </c>
      <c r="B5">
        <v>287</v>
      </c>
      <c r="C5" t="s">
        <v>17</v>
      </c>
    </row>
    <row r="6" spans="1:14" x14ac:dyDescent="0.25">
      <c r="A6" t="s">
        <v>16</v>
      </c>
      <c r="B6">
        <v>157.69999999999999</v>
      </c>
      <c r="C6">
        <v>298</v>
      </c>
    </row>
    <row r="7" spans="1:14" x14ac:dyDescent="0.25">
      <c r="B7" t="s">
        <v>17</v>
      </c>
      <c r="C7" t="s">
        <v>23</v>
      </c>
    </row>
    <row r="8" spans="1:14" x14ac:dyDescent="0.25">
      <c r="B8">
        <v>1030</v>
      </c>
      <c r="C8">
        <v>1.06</v>
      </c>
    </row>
    <row r="9" spans="1:14" x14ac:dyDescent="0.25">
      <c r="B9">
        <v>1071</v>
      </c>
      <c r="C9">
        <v>0.95</v>
      </c>
    </row>
    <row r="10" spans="1:14" x14ac:dyDescent="0.25">
      <c r="B10">
        <v>893</v>
      </c>
      <c r="C10">
        <v>0.66</v>
      </c>
    </row>
    <row r="11" spans="1:14" x14ac:dyDescent="0.25">
      <c r="B11">
        <v>790</v>
      </c>
      <c r="C11">
        <v>0.53</v>
      </c>
    </row>
    <row r="12" spans="1:14" x14ac:dyDescent="0.25">
      <c r="B12">
        <v>698</v>
      </c>
      <c r="C12">
        <v>0.48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E12" sqref="E12"/>
    </sheetView>
  </sheetViews>
  <sheetFormatPr defaultRowHeight="15" x14ac:dyDescent="0.25"/>
  <cols>
    <col min="1" max="1" width="14.5703125" customWidth="1"/>
    <col min="2" max="2" width="13.5703125" customWidth="1"/>
    <col min="3" max="3" width="11.85546875" customWidth="1"/>
  </cols>
  <sheetData>
    <row r="1" spans="1:9" x14ac:dyDescent="0.25">
      <c r="A1" s="3" t="s">
        <v>22</v>
      </c>
      <c r="B1" s="3"/>
      <c r="C1" s="3" t="s">
        <v>1</v>
      </c>
      <c r="D1" s="3"/>
    </row>
    <row r="2" spans="1:9" x14ac:dyDescent="0.25">
      <c r="A2" t="s">
        <v>10</v>
      </c>
      <c r="B2" t="s">
        <v>11</v>
      </c>
      <c r="C2" t="s">
        <v>19</v>
      </c>
      <c r="D2" t="s">
        <v>18</v>
      </c>
      <c r="F2" t="e">
        <f>(C3*98066.5)+101325</f>
        <v>#VALUE!</v>
      </c>
    </row>
    <row r="3" spans="1:9" x14ac:dyDescent="0.25">
      <c r="A3" t="s">
        <v>13</v>
      </c>
      <c r="B3" t="s">
        <v>14</v>
      </c>
      <c r="C3" t="s">
        <v>13</v>
      </c>
      <c r="D3" t="s">
        <v>14</v>
      </c>
      <c r="F3">
        <v>1</v>
      </c>
    </row>
    <row r="4" spans="1:9" x14ac:dyDescent="0.25">
      <c r="A4">
        <v>101325</v>
      </c>
      <c r="C4">
        <v>101325</v>
      </c>
      <c r="H4" t="s">
        <v>10</v>
      </c>
      <c r="I4" t="s">
        <v>13</v>
      </c>
    </row>
    <row r="5" spans="1:9" x14ac:dyDescent="0.25">
      <c r="H5" t="s">
        <v>11</v>
      </c>
      <c r="I5" t="s">
        <v>14</v>
      </c>
    </row>
    <row r="7" spans="1:9" x14ac:dyDescent="0.25">
      <c r="A7" s="1" t="s">
        <v>21</v>
      </c>
      <c r="B7" t="s">
        <v>6</v>
      </c>
      <c r="C7">
        <v>5</v>
      </c>
    </row>
    <row r="8" spans="1:9" x14ac:dyDescent="0.25">
      <c r="A8" s="1" t="s">
        <v>2</v>
      </c>
      <c r="B8" t="s">
        <v>3</v>
      </c>
      <c r="C8" t="e">
        <f>(C2)/(B17*C18)</f>
        <v>#VALUE!</v>
      </c>
    </row>
    <row r="9" spans="1:9" x14ac:dyDescent="0.25">
      <c r="A9" s="1" t="s">
        <v>5</v>
      </c>
      <c r="B9" t="s">
        <v>3</v>
      </c>
      <c r="C9" t="e">
        <f>(F2)/(B17*C18)</f>
        <v>#VALUE!</v>
      </c>
    </row>
    <row r="10" spans="1:9" x14ac:dyDescent="0.25">
      <c r="A10" s="1" t="s">
        <v>1</v>
      </c>
      <c r="B10" t="s">
        <v>7</v>
      </c>
      <c r="C10">
        <v>0.2</v>
      </c>
    </row>
    <row r="11" spans="1:9" x14ac:dyDescent="0.25">
      <c r="A11" s="1" t="s">
        <v>2</v>
      </c>
      <c r="B11" t="s">
        <v>4</v>
      </c>
      <c r="C11" t="e">
        <f>C2/(C17*C18)</f>
        <v>#VALUE!</v>
      </c>
    </row>
    <row r="12" spans="1:9" x14ac:dyDescent="0.25">
      <c r="A12" s="1" t="s">
        <v>5</v>
      </c>
      <c r="B12" t="s">
        <v>4</v>
      </c>
      <c r="C12" t="e">
        <f>C6/(C17*C18)</f>
        <v>#DIV/0!</v>
      </c>
    </row>
    <row r="13" spans="1:9" x14ac:dyDescent="0.25">
      <c r="A13" s="1" t="s">
        <v>8</v>
      </c>
      <c r="C13" t="e">
        <f>(C7*(C8*C9)^0.5)/60000</f>
        <v>#VALUE!</v>
      </c>
    </row>
    <row r="14" spans="1:9" x14ac:dyDescent="0.25">
      <c r="A14" s="1" t="s">
        <v>9</v>
      </c>
      <c r="C14" t="e">
        <f>(C10*(C11*C12)^0.5)/60000</f>
        <v>#VALUE!</v>
      </c>
    </row>
    <row r="15" spans="1:9" x14ac:dyDescent="0.25">
      <c r="A15" s="1" t="s">
        <v>20</v>
      </c>
      <c r="C15" t="e">
        <f>(C13/C14)*0.0643</f>
        <v>#VALUE!</v>
      </c>
    </row>
  </sheetData>
  <mergeCells count="2">
    <mergeCell ref="A1:B1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2020-01-16T11:47:20Z</dcterms:modified>
</cp:coreProperties>
</file>