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_Delft\Msc_Building_Technology\Semester_3\Graduation\Agent_preferences\"/>
    </mc:Choice>
  </mc:AlternateContent>
  <xr:revisionPtr revIDLastSave="0" documentId="13_ncr:1_{B0B70B12-54A1-4B36-BEE4-CA4C411837A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rst_Order_Space_Program_Buiks" sheetId="1" r:id="rId1"/>
  </sheets>
  <calcPr calcId="191029"/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24" i="1"/>
  <c r="F31" i="1"/>
  <c r="F24" i="1"/>
  <c r="F25" i="1"/>
  <c r="F26" i="1"/>
  <c r="F27" i="1"/>
  <c r="F28" i="1"/>
  <c r="F29" i="1"/>
  <c r="F30" i="1"/>
  <c r="E25" i="1"/>
  <c r="E26" i="1"/>
  <c r="E27" i="1"/>
  <c r="E28" i="1"/>
  <c r="E29" i="1"/>
  <c r="E30" i="1"/>
  <c r="E24" i="1"/>
  <c r="D31" i="1"/>
  <c r="C24" i="1"/>
  <c r="C25" i="1"/>
  <c r="C26" i="1"/>
  <c r="C27" i="1"/>
  <c r="C28" i="1"/>
  <c r="C29" i="1"/>
  <c r="C30" i="1"/>
  <c r="B30" i="1"/>
  <c r="B29" i="1"/>
  <c r="B26" i="1"/>
  <c r="B25" i="1"/>
  <c r="B24" i="1"/>
  <c r="G31" i="1" l="1"/>
  <c r="G17" i="1"/>
  <c r="B17" i="1"/>
  <c r="D17" i="1"/>
  <c r="F17" i="1"/>
</calcChain>
</file>

<file path=xl/sharedStrings.xml><?xml version="1.0" encoding="utf-8"?>
<sst xmlns="http://schemas.openxmlformats.org/spreadsheetml/2006/main" count="30" uniqueCount="30">
  <si>
    <t>Voxel Size (LxBxH)</t>
  </si>
  <si>
    <t>Functions_1_st_order</t>
  </si>
  <si>
    <t>Unit area</t>
  </si>
  <si>
    <t>Height of the Unit</t>
  </si>
  <si>
    <t>Volume of Unit</t>
  </si>
  <si>
    <t>Number of Units</t>
  </si>
  <si>
    <t>Total Volume Required</t>
  </si>
  <si>
    <t>Voxels Needed</t>
  </si>
  <si>
    <t>S_Development_Plots</t>
  </si>
  <si>
    <t>P-owned_Large_house</t>
  </si>
  <si>
    <t>P-owned_Medium_house</t>
  </si>
  <si>
    <t>S-Rental_Medium_house</t>
  </si>
  <si>
    <t>S-Rental_Small_house</t>
  </si>
  <si>
    <t>FS-Rental_Large_house</t>
  </si>
  <si>
    <t>FS-Rental_Medium_house</t>
  </si>
  <si>
    <t>Restaurant_and_Cafe</t>
  </si>
  <si>
    <t>Retail_stores</t>
  </si>
  <si>
    <t>Office_Large</t>
  </si>
  <si>
    <t>Office_Co-Working</t>
  </si>
  <si>
    <t>Parking_vehicles</t>
  </si>
  <si>
    <t>Parking_Bikes</t>
  </si>
  <si>
    <t>Green_Gardens</t>
  </si>
  <si>
    <t>Total</t>
  </si>
  <si>
    <t>S-Rental_Volume</t>
  </si>
  <si>
    <t>P_Owned_Volume</t>
  </si>
  <si>
    <t>FS-Rental_Volume</t>
  </si>
  <si>
    <t>Restaurant_and_Cafe_Volume</t>
  </si>
  <si>
    <t>Retail_stores_Volume</t>
  </si>
  <si>
    <t>Office_Volume</t>
  </si>
  <si>
    <t>Parking_Bikes_Volume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</si>
</sst>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14" xfId="0" applyFill="1" applyBorder="1"/>
    <xf numFmtId="0" fontId="0" fillId="33" borderId="15" xfId="0" applyFill="1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H35" sqref="H35"/>
    </sheetView>
  </sheetViews>
  <sheetFormatPr defaultRowHeight="15" x14ac:dyDescent="0.25"/>
  <cols>
    <col min="1" max="1" width="28.42578125" customWidth="1"/>
    <col min="2" max="2" width="11.42578125" customWidth="1"/>
    <col min="3" max="3" width="17.42578125" customWidth="1"/>
    <col min="4" max="4" width="16" customWidth="1"/>
    <col min="5" max="5" width="17.85546875" customWidth="1"/>
    <col min="6" max="6" width="24" customWidth="1"/>
    <col min="7" max="7" width="14.28515625" customWidth="1"/>
  </cols>
  <sheetData>
    <row r="1" spans="1:7" x14ac:dyDescent="0.25">
      <c r="A1" s="3" t="s">
        <v>0</v>
      </c>
      <c r="B1" s="4">
        <v>3</v>
      </c>
      <c r="C1" s="4">
        <v>3</v>
      </c>
      <c r="D1" s="4">
        <v>3</v>
      </c>
      <c r="E1" s="4"/>
      <c r="F1" s="4">
        <v>27</v>
      </c>
      <c r="G1" s="5"/>
    </row>
    <row r="2" spans="1:7" x14ac:dyDescent="0.25">
      <c r="A2" s="6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7" t="s">
        <v>7</v>
      </c>
    </row>
    <row r="3" spans="1:7" x14ac:dyDescent="0.25">
      <c r="A3" s="8" t="s">
        <v>8</v>
      </c>
      <c r="B3" s="1">
        <v>250</v>
      </c>
      <c r="C3" s="1">
        <v>3</v>
      </c>
      <c r="D3" s="1">
        <v>750</v>
      </c>
      <c r="E3" s="1">
        <v>10</v>
      </c>
      <c r="F3" s="1">
        <v>7500</v>
      </c>
      <c r="G3" s="9">
        <v>278</v>
      </c>
    </row>
    <row r="4" spans="1:7" x14ac:dyDescent="0.25">
      <c r="A4" s="8" t="s">
        <v>9</v>
      </c>
      <c r="B4" s="1">
        <v>160</v>
      </c>
      <c r="C4" s="1">
        <v>3.5</v>
      </c>
      <c r="D4" s="1">
        <v>560</v>
      </c>
      <c r="E4" s="1">
        <v>40</v>
      </c>
      <c r="F4" s="1">
        <v>22400</v>
      </c>
      <c r="G4" s="9">
        <v>830</v>
      </c>
    </row>
    <row r="5" spans="1:7" x14ac:dyDescent="0.25">
      <c r="A5" s="8" t="s">
        <v>10</v>
      </c>
      <c r="B5" s="1">
        <v>85</v>
      </c>
      <c r="C5" s="1">
        <v>3.5</v>
      </c>
      <c r="D5" s="1">
        <v>297.5</v>
      </c>
      <c r="E5" s="1">
        <v>30</v>
      </c>
      <c r="F5" s="1">
        <v>8925</v>
      </c>
      <c r="G5" s="9">
        <v>331</v>
      </c>
    </row>
    <row r="6" spans="1:7" x14ac:dyDescent="0.25">
      <c r="A6" s="8" t="s">
        <v>11</v>
      </c>
      <c r="B6" s="1">
        <v>75</v>
      </c>
      <c r="C6" s="1">
        <v>3</v>
      </c>
      <c r="D6" s="1">
        <v>225</v>
      </c>
      <c r="E6" s="1">
        <v>90</v>
      </c>
      <c r="F6" s="1">
        <v>20250</v>
      </c>
      <c r="G6" s="9">
        <v>750</v>
      </c>
    </row>
    <row r="7" spans="1:7" x14ac:dyDescent="0.25">
      <c r="A7" s="8" t="s">
        <v>12</v>
      </c>
      <c r="B7" s="1">
        <v>30</v>
      </c>
      <c r="C7" s="1">
        <v>3</v>
      </c>
      <c r="D7" s="1">
        <v>90</v>
      </c>
      <c r="E7" s="1">
        <v>30</v>
      </c>
      <c r="F7" s="1">
        <v>2700</v>
      </c>
      <c r="G7" s="9">
        <v>100</v>
      </c>
    </row>
    <row r="8" spans="1:7" x14ac:dyDescent="0.25">
      <c r="A8" s="8" t="s">
        <v>13</v>
      </c>
      <c r="B8" s="1">
        <v>100</v>
      </c>
      <c r="C8" s="1">
        <v>3</v>
      </c>
      <c r="D8" s="1">
        <v>300</v>
      </c>
      <c r="E8" s="1">
        <v>50</v>
      </c>
      <c r="F8" s="1">
        <v>15000</v>
      </c>
      <c r="G8" s="9">
        <v>556</v>
      </c>
    </row>
    <row r="9" spans="1:7" x14ac:dyDescent="0.25">
      <c r="A9" s="8" t="s">
        <v>14</v>
      </c>
      <c r="B9" s="1">
        <v>75</v>
      </c>
      <c r="C9" s="1">
        <v>3</v>
      </c>
      <c r="D9" s="1">
        <v>225</v>
      </c>
      <c r="E9" s="1">
        <v>70</v>
      </c>
      <c r="F9" s="1">
        <v>15750</v>
      </c>
      <c r="G9" s="9">
        <v>584</v>
      </c>
    </row>
    <row r="10" spans="1:7" x14ac:dyDescent="0.25">
      <c r="A10" s="8" t="s">
        <v>15</v>
      </c>
      <c r="B10" s="1">
        <v>100</v>
      </c>
      <c r="C10" s="1">
        <v>3.5</v>
      </c>
      <c r="D10" s="1">
        <v>350</v>
      </c>
      <c r="E10" s="1">
        <v>4</v>
      </c>
      <c r="F10" s="1">
        <v>1400</v>
      </c>
      <c r="G10" s="9">
        <v>52</v>
      </c>
    </row>
    <row r="11" spans="1:7" x14ac:dyDescent="0.25">
      <c r="A11" s="8" t="s">
        <v>16</v>
      </c>
      <c r="B11" s="1">
        <v>200</v>
      </c>
      <c r="C11" s="1">
        <v>3.5</v>
      </c>
      <c r="D11" s="1">
        <v>700</v>
      </c>
      <c r="E11" s="1">
        <v>8</v>
      </c>
      <c r="F11" s="1">
        <v>5600</v>
      </c>
      <c r="G11" s="9">
        <v>208</v>
      </c>
    </row>
    <row r="12" spans="1:7" x14ac:dyDescent="0.25">
      <c r="A12" s="8" t="s">
        <v>17</v>
      </c>
      <c r="B12" s="1">
        <v>1500</v>
      </c>
      <c r="C12" s="1">
        <v>3.5</v>
      </c>
      <c r="D12" s="1">
        <v>5250</v>
      </c>
      <c r="E12" s="1">
        <v>1</v>
      </c>
      <c r="F12" s="1">
        <v>5250</v>
      </c>
      <c r="G12" s="9">
        <v>195</v>
      </c>
    </row>
    <row r="13" spans="1:7" x14ac:dyDescent="0.25">
      <c r="A13" s="8" t="s">
        <v>18</v>
      </c>
      <c r="B13" s="1">
        <v>500</v>
      </c>
      <c r="C13" s="1">
        <v>3.5</v>
      </c>
      <c r="D13" s="1">
        <v>1750</v>
      </c>
      <c r="E13" s="1">
        <v>1</v>
      </c>
      <c r="F13" s="1">
        <v>1750</v>
      </c>
      <c r="G13" s="9">
        <v>65</v>
      </c>
    </row>
    <row r="14" spans="1:7" x14ac:dyDescent="0.25">
      <c r="A14" s="8" t="s">
        <v>19</v>
      </c>
      <c r="B14" s="1">
        <v>750</v>
      </c>
      <c r="C14" s="1">
        <v>3</v>
      </c>
      <c r="D14" s="1">
        <v>2250</v>
      </c>
      <c r="E14" s="1">
        <v>1</v>
      </c>
      <c r="F14" s="1">
        <v>2250</v>
      </c>
      <c r="G14" s="9">
        <v>84</v>
      </c>
    </row>
    <row r="15" spans="1:7" x14ac:dyDescent="0.25">
      <c r="A15" s="8" t="s">
        <v>20</v>
      </c>
      <c r="B15" s="1">
        <v>500</v>
      </c>
      <c r="C15" s="1">
        <v>3</v>
      </c>
      <c r="D15" s="1">
        <v>1500</v>
      </c>
      <c r="E15" s="1">
        <v>1</v>
      </c>
      <c r="F15" s="1">
        <v>1500</v>
      </c>
      <c r="G15" s="9">
        <v>56</v>
      </c>
    </row>
    <row r="16" spans="1:7" x14ac:dyDescent="0.25">
      <c r="A16" s="10" t="s">
        <v>21</v>
      </c>
      <c r="B16" s="11">
        <v>1000</v>
      </c>
      <c r="C16" s="11">
        <v>3.5</v>
      </c>
      <c r="D16" s="11">
        <v>3500</v>
      </c>
      <c r="E16" s="11">
        <v>1</v>
      </c>
      <c r="F16" s="11">
        <v>3500</v>
      </c>
      <c r="G16" s="12">
        <v>130</v>
      </c>
    </row>
    <row r="17" spans="1:7" ht="15.75" thickBot="1" x14ac:dyDescent="0.3">
      <c r="A17" s="13" t="s">
        <v>22</v>
      </c>
      <c r="B17" s="14">
        <f ca="1">SUM(B3:B17)</f>
        <v>5325</v>
      </c>
      <c r="C17" s="14"/>
      <c r="D17" s="14">
        <f ca="1">SUM(D3:D17)</f>
        <v>0</v>
      </c>
      <c r="E17" s="14"/>
      <c r="F17" s="14">
        <f ca="1">SUM(F3:F17)</f>
        <v>113775</v>
      </c>
      <c r="G17" s="15">
        <f ca="1">SUM(G3:G17)</f>
        <v>4219</v>
      </c>
    </row>
    <row r="24" spans="1:7" x14ac:dyDescent="0.25">
      <c r="A24" t="s">
        <v>24</v>
      </c>
      <c r="B24">
        <f>F4+F5</f>
        <v>31325</v>
      </c>
      <c r="C24">
        <f>B24/216</f>
        <v>145.02314814814815</v>
      </c>
      <c r="D24">
        <v>146</v>
      </c>
      <c r="E24">
        <f>(D24/$D$31)*100</f>
        <v>30.543933054393307</v>
      </c>
      <c r="F24">
        <f>($E$33*E24)/100</f>
        <v>415.09205020920507</v>
      </c>
      <c r="G24">
        <f>ROUNDDOWN(F24,0)</f>
        <v>415</v>
      </c>
    </row>
    <row r="25" spans="1:7" x14ac:dyDescent="0.25">
      <c r="A25" t="s">
        <v>23</v>
      </c>
      <c r="B25">
        <f>F6+F7</f>
        <v>22950</v>
      </c>
      <c r="C25">
        <f t="shared" ref="C25:C30" si="0">B25/216</f>
        <v>106.25</v>
      </c>
      <c r="D25">
        <v>106</v>
      </c>
      <c r="E25">
        <f t="shared" ref="E25:E31" si="1">(D25/$D$31)*100</f>
        <v>22.17573221757322</v>
      </c>
      <c r="F25">
        <f>($E$33*E25)/100</f>
        <v>301.36820083682005</v>
      </c>
      <c r="G25">
        <f t="shared" ref="G25:G30" si="2">ROUNDDOWN(F25,0)</f>
        <v>301</v>
      </c>
    </row>
    <row r="26" spans="1:7" x14ac:dyDescent="0.25">
      <c r="A26" t="s">
        <v>25</v>
      </c>
      <c r="B26">
        <f>F8+F9</f>
        <v>30750</v>
      </c>
      <c r="C26">
        <f t="shared" si="0"/>
        <v>142.36111111111111</v>
      </c>
      <c r="D26">
        <v>142</v>
      </c>
      <c r="E26">
        <f t="shared" si="1"/>
        <v>29.707112970711297</v>
      </c>
      <c r="F26">
        <f>($E$33*E26)/100</f>
        <v>403.71966527196651</v>
      </c>
      <c r="G26">
        <f t="shared" si="2"/>
        <v>403</v>
      </c>
    </row>
    <row r="27" spans="1:7" x14ac:dyDescent="0.25">
      <c r="A27" s="8" t="s">
        <v>26</v>
      </c>
      <c r="B27">
        <v>1400</v>
      </c>
      <c r="C27">
        <f t="shared" si="0"/>
        <v>6.4814814814814818</v>
      </c>
      <c r="D27">
        <v>7</v>
      </c>
      <c r="E27">
        <f t="shared" si="1"/>
        <v>1.4644351464435146</v>
      </c>
      <c r="F27">
        <f>($E$33*E27)/100</f>
        <v>19.901673640167363</v>
      </c>
      <c r="G27">
        <f t="shared" si="2"/>
        <v>19</v>
      </c>
    </row>
    <row r="28" spans="1:7" x14ac:dyDescent="0.25">
      <c r="A28" s="8" t="s">
        <v>27</v>
      </c>
      <c r="B28">
        <v>5600</v>
      </c>
      <c r="C28">
        <f t="shared" si="0"/>
        <v>25.925925925925927</v>
      </c>
      <c r="D28">
        <v>26</v>
      </c>
      <c r="E28">
        <f t="shared" si="1"/>
        <v>5.439330543933055</v>
      </c>
      <c r="F28">
        <f>($E$33*E28)/100</f>
        <v>73.920502092050214</v>
      </c>
      <c r="G28">
        <f t="shared" si="2"/>
        <v>73</v>
      </c>
    </row>
    <row r="29" spans="1:7" x14ac:dyDescent="0.25">
      <c r="A29" s="8" t="s">
        <v>28</v>
      </c>
      <c r="B29">
        <f>F12+F13</f>
        <v>7000</v>
      </c>
      <c r="C29">
        <f t="shared" si="0"/>
        <v>32.407407407407405</v>
      </c>
      <c r="D29">
        <v>33</v>
      </c>
      <c r="E29">
        <f t="shared" si="1"/>
        <v>6.9037656903765692</v>
      </c>
      <c r="F29">
        <f>($E$33*E29)/100</f>
        <v>93.822175732217588</v>
      </c>
      <c r="G29">
        <f t="shared" si="2"/>
        <v>93</v>
      </c>
    </row>
    <row r="30" spans="1:7" x14ac:dyDescent="0.25">
      <c r="A30" s="8" t="s">
        <v>29</v>
      </c>
      <c r="B30">
        <f>F15+F14</f>
        <v>3750</v>
      </c>
      <c r="C30">
        <f t="shared" si="0"/>
        <v>17.361111111111111</v>
      </c>
      <c r="D30">
        <v>18</v>
      </c>
      <c r="E30">
        <f t="shared" si="1"/>
        <v>3.7656903765690379</v>
      </c>
      <c r="F30">
        <f>($E$33*E30)/100</f>
        <v>51.17573221757322</v>
      </c>
      <c r="G30">
        <f t="shared" si="2"/>
        <v>51</v>
      </c>
    </row>
    <row r="31" spans="1:7" x14ac:dyDescent="0.25">
      <c r="D31">
        <f>SUM(D24:D30)</f>
        <v>478</v>
      </c>
      <c r="F31">
        <f>SUM(F24:F30)</f>
        <v>1359</v>
      </c>
      <c r="G31">
        <f>SUM(G24:G30)</f>
        <v>1355</v>
      </c>
    </row>
    <row r="33" spans="5:5" x14ac:dyDescent="0.25">
      <c r="E33"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First_Order_Space_Program_Buiks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modified xsi:type="dcterms:W3CDTF">2021-04-21T10:57:09Z</dcterms:modified>
</cp:coreProperties>
</file>