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5f6a06272d869/Python/SPK_Aplikasi/Template/"/>
    </mc:Choice>
  </mc:AlternateContent>
  <xr:revisionPtr revIDLastSave="27" documentId="8_{393C5D01-3D98-4103-9316-26B2784BF592}" xr6:coauthVersionLast="47" xr6:coauthVersionMax="47" xr10:uidLastSave="{207593D6-B384-4A8A-A329-E10A4D151341}"/>
  <bookViews>
    <workbookView xWindow="-120" yWindow="-120" windowWidth="20730" windowHeight="11760" activeTab="1" xr2:uid="{4B04DFDF-64BF-406A-8952-71405B37D967}"/>
  </bookViews>
  <sheets>
    <sheet name="Perhitungan Manual AHP-TOPSIS" sheetId="1" r:id="rId1"/>
    <sheet name="Perhitungan Manual AHP" sheetId="19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59" i="19" l="1"/>
  <c r="AF93" i="19"/>
  <c r="B49" i="19"/>
  <c r="B47" i="19" a="1"/>
  <c r="B52" i="19" s="1"/>
  <c r="G23" i="1"/>
  <c r="F22" i="1"/>
  <c r="F23" i="1" s="1"/>
  <c r="E22" i="1"/>
  <c r="D22" i="1"/>
  <c r="C22" i="1"/>
  <c r="B22" i="1"/>
  <c r="E21" i="1"/>
  <c r="E23" i="1" s="1"/>
  <c r="D21" i="1"/>
  <c r="C21" i="1"/>
  <c r="B21" i="1"/>
  <c r="D20" i="1"/>
  <c r="D23" i="1" s="1"/>
  <c r="C20" i="1"/>
  <c r="C23" i="1" s="1"/>
  <c r="B20" i="1"/>
  <c r="B19" i="1"/>
  <c r="B18" i="1"/>
  <c r="B23" i="1" s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E225" i="1"/>
  <c r="A225" i="1"/>
  <c r="E224" i="1"/>
  <c r="A224" i="1"/>
  <c r="E223" i="1"/>
  <c r="A223" i="1"/>
  <c r="E222" i="1"/>
  <c r="A222" i="1"/>
  <c r="G85" i="1"/>
  <c r="G117" i="1" s="1"/>
  <c r="F85" i="1"/>
  <c r="F117" i="1" s="1"/>
  <c r="E85" i="1"/>
  <c r="E117" i="1" s="1"/>
  <c r="D85" i="1"/>
  <c r="D117" i="1" s="1"/>
  <c r="C85" i="1"/>
  <c r="C117" i="1" s="1"/>
  <c r="B85" i="1"/>
  <c r="B117" i="1" s="1"/>
  <c r="G84" i="1"/>
  <c r="G116" i="1" s="1"/>
  <c r="F84" i="1"/>
  <c r="F116" i="1" s="1"/>
  <c r="E84" i="1"/>
  <c r="E116" i="1" s="1"/>
  <c r="D84" i="1"/>
  <c r="D116" i="1" s="1"/>
  <c r="C84" i="1"/>
  <c r="C116" i="1" s="1"/>
  <c r="B84" i="1"/>
  <c r="B116" i="1" s="1"/>
  <c r="G83" i="1"/>
  <c r="G115" i="1" s="1"/>
  <c r="F83" i="1"/>
  <c r="F115" i="1" s="1"/>
  <c r="E83" i="1"/>
  <c r="E115" i="1" s="1"/>
  <c r="D83" i="1"/>
  <c r="D115" i="1" s="1"/>
  <c r="C83" i="1"/>
  <c r="C115" i="1" s="1"/>
  <c r="B83" i="1"/>
  <c r="B115" i="1" s="1"/>
  <c r="G82" i="1"/>
  <c r="G114" i="1" s="1"/>
  <c r="F82" i="1"/>
  <c r="F114" i="1" s="1"/>
  <c r="E82" i="1"/>
  <c r="E114" i="1" s="1"/>
  <c r="D82" i="1"/>
  <c r="D114" i="1" s="1"/>
  <c r="C82" i="1"/>
  <c r="C114" i="1" s="1"/>
  <c r="B82" i="1"/>
  <c r="B114" i="1" s="1"/>
  <c r="G81" i="1"/>
  <c r="G113" i="1" s="1"/>
  <c r="F81" i="1"/>
  <c r="F113" i="1" s="1"/>
  <c r="E81" i="1"/>
  <c r="E113" i="1" s="1"/>
  <c r="D81" i="1"/>
  <c r="D113" i="1" s="1"/>
  <c r="C81" i="1"/>
  <c r="C113" i="1" s="1"/>
  <c r="B81" i="1"/>
  <c r="B113" i="1" s="1"/>
  <c r="G80" i="1"/>
  <c r="G112" i="1" s="1"/>
  <c r="F80" i="1"/>
  <c r="F112" i="1" s="1"/>
  <c r="E80" i="1"/>
  <c r="E112" i="1" s="1"/>
  <c r="D80" i="1"/>
  <c r="D112" i="1" s="1"/>
  <c r="C80" i="1"/>
  <c r="C112" i="1" s="1"/>
  <c r="B80" i="1"/>
  <c r="B112" i="1" s="1"/>
  <c r="G79" i="1"/>
  <c r="G111" i="1" s="1"/>
  <c r="F79" i="1"/>
  <c r="F111" i="1" s="1"/>
  <c r="E79" i="1"/>
  <c r="E111" i="1" s="1"/>
  <c r="D79" i="1"/>
  <c r="D111" i="1" s="1"/>
  <c r="C79" i="1"/>
  <c r="C111" i="1" s="1"/>
  <c r="B79" i="1"/>
  <c r="B111" i="1" s="1"/>
  <c r="G78" i="1"/>
  <c r="G110" i="1" s="1"/>
  <c r="F78" i="1"/>
  <c r="F110" i="1" s="1"/>
  <c r="E78" i="1"/>
  <c r="E110" i="1" s="1"/>
  <c r="D78" i="1"/>
  <c r="D110" i="1" s="1"/>
  <c r="C78" i="1"/>
  <c r="C110" i="1" s="1"/>
  <c r="B78" i="1"/>
  <c r="B110" i="1" s="1"/>
  <c r="G77" i="1"/>
  <c r="G109" i="1" s="1"/>
  <c r="F77" i="1"/>
  <c r="F109" i="1" s="1"/>
  <c r="E77" i="1"/>
  <c r="E109" i="1" s="1"/>
  <c r="D77" i="1"/>
  <c r="D109" i="1" s="1"/>
  <c r="C77" i="1"/>
  <c r="C109" i="1" s="1"/>
  <c r="B77" i="1"/>
  <c r="B109" i="1" s="1"/>
  <c r="G76" i="1"/>
  <c r="G108" i="1" s="1"/>
  <c r="F76" i="1"/>
  <c r="F108" i="1" s="1"/>
  <c r="E76" i="1"/>
  <c r="E108" i="1" s="1"/>
  <c r="D76" i="1"/>
  <c r="D108" i="1" s="1"/>
  <c r="C76" i="1"/>
  <c r="C108" i="1" s="1"/>
  <c r="B76" i="1"/>
  <c r="B108" i="1" s="1"/>
  <c r="G75" i="1"/>
  <c r="G107" i="1" s="1"/>
  <c r="F75" i="1"/>
  <c r="F107" i="1" s="1"/>
  <c r="E75" i="1"/>
  <c r="E107" i="1" s="1"/>
  <c r="D75" i="1"/>
  <c r="D107" i="1" s="1"/>
  <c r="C75" i="1"/>
  <c r="C107" i="1" s="1"/>
  <c r="B75" i="1"/>
  <c r="B107" i="1" s="1"/>
  <c r="G74" i="1"/>
  <c r="G106" i="1" s="1"/>
  <c r="F74" i="1"/>
  <c r="F106" i="1" s="1"/>
  <c r="E74" i="1"/>
  <c r="E106" i="1" s="1"/>
  <c r="D74" i="1"/>
  <c r="D106" i="1" s="1"/>
  <c r="C74" i="1"/>
  <c r="C106" i="1" s="1"/>
  <c r="B74" i="1"/>
  <c r="B106" i="1" s="1"/>
  <c r="G73" i="1"/>
  <c r="G105" i="1" s="1"/>
  <c r="F73" i="1"/>
  <c r="F105" i="1" s="1"/>
  <c r="E73" i="1"/>
  <c r="E105" i="1" s="1"/>
  <c r="D73" i="1"/>
  <c r="D105" i="1" s="1"/>
  <c r="C73" i="1"/>
  <c r="C105" i="1" s="1"/>
  <c r="B73" i="1"/>
  <c r="B105" i="1" s="1"/>
  <c r="G72" i="1"/>
  <c r="G104" i="1" s="1"/>
  <c r="F72" i="1"/>
  <c r="F104" i="1" s="1"/>
  <c r="E72" i="1"/>
  <c r="E104" i="1" s="1"/>
  <c r="D72" i="1"/>
  <c r="D104" i="1" s="1"/>
  <c r="C72" i="1"/>
  <c r="C104" i="1" s="1"/>
  <c r="B72" i="1"/>
  <c r="B104" i="1" s="1"/>
  <c r="AE71" i="1"/>
  <c r="AD71" i="1"/>
  <c r="AC71" i="1"/>
  <c r="AB71" i="1"/>
  <c r="AA71" i="1"/>
  <c r="Z71" i="1"/>
  <c r="G71" i="1"/>
  <c r="G103" i="1" s="1"/>
  <c r="F71" i="1"/>
  <c r="F103" i="1" s="1"/>
  <c r="E71" i="1"/>
  <c r="E103" i="1" s="1"/>
  <c r="D71" i="1"/>
  <c r="D103" i="1" s="1"/>
  <c r="C71" i="1"/>
  <c r="C103" i="1" s="1"/>
  <c r="B71" i="1"/>
  <c r="B103" i="1" s="1"/>
  <c r="AE70" i="1"/>
  <c r="AD70" i="1"/>
  <c r="AC70" i="1"/>
  <c r="AB70" i="1"/>
  <c r="AA70" i="1"/>
  <c r="Z70" i="1"/>
  <c r="G70" i="1"/>
  <c r="G102" i="1" s="1"/>
  <c r="F70" i="1"/>
  <c r="F102" i="1" s="1"/>
  <c r="E70" i="1"/>
  <c r="E102" i="1" s="1"/>
  <c r="D70" i="1"/>
  <c r="D102" i="1" s="1"/>
  <c r="C70" i="1"/>
  <c r="C102" i="1" s="1"/>
  <c r="B70" i="1"/>
  <c r="B102" i="1" s="1"/>
  <c r="G69" i="1"/>
  <c r="G101" i="1" s="1"/>
  <c r="F69" i="1"/>
  <c r="F101" i="1" s="1"/>
  <c r="E69" i="1"/>
  <c r="E101" i="1" s="1"/>
  <c r="D69" i="1"/>
  <c r="D101" i="1" s="1"/>
  <c r="C69" i="1"/>
  <c r="C101" i="1" s="1"/>
  <c r="B69" i="1"/>
  <c r="B101" i="1" s="1"/>
  <c r="G68" i="1"/>
  <c r="G100" i="1" s="1"/>
  <c r="F68" i="1"/>
  <c r="F100" i="1" s="1"/>
  <c r="E68" i="1"/>
  <c r="E100" i="1" s="1"/>
  <c r="D68" i="1"/>
  <c r="D100" i="1" s="1"/>
  <c r="C68" i="1"/>
  <c r="C100" i="1" s="1"/>
  <c r="B68" i="1"/>
  <c r="B100" i="1" s="1"/>
  <c r="G67" i="1"/>
  <c r="G99" i="1" s="1"/>
  <c r="F67" i="1"/>
  <c r="F99" i="1" s="1"/>
  <c r="E67" i="1"/>
  <c r="E99" i="1" s="1"/>
  <c r="D67" i="1"/>
  <c r="D99" i="1" s="1"/>
  <c r="C67" i="1"/>
  <c r="C99" i="1" s="1"/>
  <c r="B67" i="1"/>
  <c r="B99" i="1" s="1"/>
  <c r="G66" i="1"/>
  <c r="G98" i="1" s="1"/>
  <c r="F66" i="1"/>
  <c r="F98" i="1" s="1"/>
  <c r="E66" i="1"/>
  <c r="E98" i="1" s="1"/>
  <c r="D66" i="1"/>
  <c r="D98" i="1" s="1"/>
  <c r="C66" i="1"/>
  <c r="C98" i="1" s="1"/>
  <c r="B66" i="1"/>
  <c r="B98" i="1" s="1"/>
  <c r="G65" i="1"/>
  <c r="G97" i="1" s="1"/>
  <c r="F65" i="1"/>
  <c r="F97" i="1" s="1"/>
  <c r="E65" i="1"/>
  <c r="E97" i="1" s="1"/>
  <c r="D65" i="1"/>
  <c r="D97" i="1" s="1"/>
  <c r="C65" i="1"/>
  <c r="C97" i="1" s="1"/>
  <c r="B65" i="1"/>
  <c r="B97" i="1" s="1"/>
  <c r="G64" i="1"/>
  <c r="G96" i="1" s="1"/>
  <c r="F64" i="1"/>
  <c r="F96" i="1" s="1"/>
  <c r="E64" i="1"/>
  <c r="E96" i="1" s="1"/>
  <c r="D64" i="1"/>
  <c r="D96" i="1" s="1"/>
  <c r="C64" i="1"/>
  <c r="C96" i="1" s="1"/>
  <c r="B64" i="1"/>
  <c r="B96" i="1" s="1"/>
  <c r="G63" i="1"/>
  <c r="G95" i="1" s="1"/>
  <c r="F63" i="1"/>
  <c r="F95" i="1" s="1"/>
  <c r="E63" i="1"/>
  <c r="E95" i="1" s="1"/>
  <c r="D63" i="1"/>
  <c r="D95" i="1" s="1"/>
  <c r="C63" i="1"/>
  <c r="C95" i="1" s="1"/>
  <c r="B63" i="1"/>
  <c r="B95" i="1" s="1"/>
  <c r="G62" i="1"/>
  <c r="G94" i="1" s="1"/>
  <c r="F62" i="1"/>
  <c r="F94" i="1" s="1"/>
  <c r="E62" i="1"/>
  <c r="E94" i="1" s="1"/>
  <c r="D62" i="1"/>
  <c r="D94" i="1" s="1"/>
  <c r="C62" i="1"/>
  <c r="C94" i="1" s="1"/>
  <c r="B62" i="1"/>
  <c r="B94" i="1" s="1"/>
  <c r="G61" i="1"/>
  <c r="G93" i="1" s="1"/>
  <c r="F61" i="1"/>
  <c r="F93" i="1" s="1"/>
  <c r="E61" i="1"/>
  <c r="E93" i="1" s="1"/>
  <c r="D61" i="1"/>
  <c r="D93" i="1" s="1"/>
  <c r="C61" i="1"/>
  <c r="C93" i="1" s="1"/>
  <c r="B61" i="1"/>
  <c r="B93" i="1" s="1"/>
  <c r="G60" i="1"/>
  <c r="G92" i="1" s="1"/>
  <c r="F60" i="1"/>
  <c r="F92" i="1" s="1"/>
  <c r="E60" i="1"/>
  <c r="E92" i="1" s="1"/>
  <c r="D60" i="1"/>
  <c r="D92" i="1" s="1"/>
  <c r="C60" i="1"/>
  <c r="C92" i="1" s="1"/>
  <c r="B60" i="1"/>
  <c r="B92" i="1" s="1"/>
  <c r="G59" i="1"/>
  <c r="G91" i="1" s="1"/>
  <c r="F59" i="1"/>
  <c r="F91" i="1" s="1"/>
  <c r="E59" i="1"/>
  <c r="E91" i="1" s="1"/>
  <c r="D59" i="1"/>
  <c r="D91" i="1" s="1"/>
  <c r="C59" i="1"/>
  <c r="C91" i="1" s="1"/>
  <c r="B59" i="1"/>
  <c r="B91" i="1" s="1"/>
  <c r="G58" i="1"/>
  <c r="G90" i="1" s="1"/>
  <c r="F58" i="1"/>
  <c r="F90" i="1" s="1"/>
  <c r="E58" i="1"/>
  <c r="E90" i="1" s="1"/>
  <c r="D58" i="1"/>
  <c r="D90" i="1" s="1"/>
  <c r="C58" i="1"/>
  <c r="C90" i="1" s="1"/>
  <c r="B58" i="1"/>
  <c r="B90" i="1" s="1"/>
  <c r="G57" i="1"/>
  <c r="G89" i="1" s="1"/>
  <c r="F57" i="1"/>
  <c r="F89" i="1" s="1"/>
  <c r="E57" i="1"/>
  <c r="E89" i="1" s="1"/>
  <c r="D57" i="1"/>
  <c r="D89" i="1" s="1"/>
  <c r="C57" i="1"/>
  <c r="C89" i="1" s="1"/>
  <c r="B57" i="1"/>
  <c r="B89" i="1" s="1"/>
  <c r="G56" i="1"/>
  <c r="G88" i="1" s="1"/>
  <c r="F56" i="1"/>
  <c r="F88" i="1" s="1"/>
  <c r="E56" i="1"/>
  <c r="E88" i="1" s="1"/>
  <c r="D56" i="1"/>
  <c r="D88" i="1" s="1"/>
  <c r="C56" i="1"/>
  <c r="C88" i="1" s="1"/>
  <c r="B56" i="1"/>
  <c r="B88" i="1" s="1"/>
  <c r="B50" i="19" l="1"/>
  <c r="B47" i="19"/>
  <c r="B51" i="19"/>
  <c r="B48" i="19"/>
  <c r="J47" i="19"/>
  <c r="G28" i="1"/>
  <c r="G29" i="1"/>
  <c r="G30" i="1"/>
  <c r="G32" i="1"/>
  <c r="G27" i="1"/>
  <c r="G31" i="1"/>
  <c r="F32" i="1"/>
  <c r="E27" i="1"/>
  <c r="E29" i="1"/>
  <c r="E31" i="1"/>
  <c r="E32" i="1"/>
  <c r="D31" i="1"/>
  <c r="E30" i="1"/>
  <c r="D29" i="1"/>
  <c r="F31" i="1"/>
  <c r="F27" i="1"/>
  <c r="F29" i="1"/>
  <c r="D32" i="1"/>
  <c r="D120" i="1"/>
  <c r="D121" i="1"/>
  <c r="B121" i="1"/>
  <c r="B166" i="1" s="1"/>
  <c r="B120" i="1"/>
  <c r="F121" i="1"/>
  <c r="F120" i="1"/>
  <c r="E121" i="1"/>
  <c r="E120" i="1"/>
  <c r="C121" i="1"/>
  <c r="C120" i="1"/>
  <c r="G121" i="1"/>
  <c r="G120" i="1"/>
  <c r="B132" i="1" s="1"/>
  <c r="D30" i="1"/>
  <c r="C29" i="1"/>
  <c r="D28" i="1"/>
  <c r="E28" i="1"/>
  <c r="D27" i="1"/>
  <c r="F28" i="1"/>
  <c r="F30" i="1"/>
  <c r="B181" i="1" l="1"/>
  <c r="B163" i="1"/>
  <c r="B175" i="1"/>
  <c r="B137" i="1"/>
  <c r="B149" i="1"/>
  <c r="B145" i="1"/>
  <c r="B136" i="1"/>
  <c r="B162" i="1"/>
  <c r="C31" i="1"/>
  <c r="B28" i="1"/>
  <c r="C27" i="1"/>
  <c r="B27" i="1"/>
  <c r="C32" i="1"/>
  <c r="C28" i="1"/>
  <c r="B31" i="1"/>
  <c r="C30" i="1"/>
  <c r="B30" i="1"/>
  <c r="B29" i="1"/>
  <c r="B38" i="1" s="1"/>
  <c r="B32" i="1"/>
  <c r="B125" i="1"/>
  <c r="B138" i="1"/>
  <c r="B158" i="1"/>
  <c r="D124" i="1"/>
  <c r="B177" i="1"/>
  <c r="B184" i="1"/>
  <c r="B179" i="1"/>
  <c r="B168" i="1"/>
  <c r="D200" i="1" s="1"/>
  <c r="G242" i="1" s="1"/>
  <c r="B172" i="1"/>
  <c r="B127" i="1"/>
  <c r="B164" i="1"/>
  <c r="D196" i="1" s="1"/>
  <c r="G238" i="1" s="1"/>
  <c r="B153" i="1"/>
  <c r="B182" i="1"/>
  <c r="B161" i="1"/>
  <c r="B178" i="1"/>
  <c r="B170" i="1"/>
  <c r="D202" i="1" s="1"/>
  <c r="G244" i="1" s="1"/>
  <c r="B128" i="1"/>
  <c r="D156" i="1"/>
  <c r="B173" i="1"/>
  <c r="D213" i="1"/>
  <c r="G255" i="1" s="1"/>
  <c r="B143" i="1"/>
  <c r="B157" i="1"/>
  <c r="D189" i="1" s="1"/>
  <c r="B152" i="1"/>
  <c r="B171" i="1"/>
  <c r="B130" i="1"/>
  <c r="D194" i="1" s="1"/>
  <c r="G236" i="1" s="1"/>
  <c r="B126" i="1"/>
  <c r="B124" i="1"/>
  <c r="B156" i="1"/>
  <c r="B148" i="1"/>
  <c r="B159" i="1"/>
  <c r="D191" i="1" s="1"/>
  <c r="B165" i="1"/>
  <c r="B169" i="1"/>
  <c r="D201" i="1" s="1"/>
  <c r="G243" i="1" s="1"/>
  <c r="B141" i="1"/>
  <c r="B135" i="1"/>
  <c r="B133" i="1"/>
  <c r="B167" i="1"/>
  <c r="B146" i="1"/>
  <c r="B147" i="1"/>
  <c r="B185" i="1"/>
  <c r="B180" i="1"/>
  <c r="D212" i="1" s="1"/>
  <c r="G254" i="1" s="1"/>
  <c r="B142" i="1"/>
  <c r="B174" i="1"/>
  <c r="B183" i="1"/>
  <c r="B151" i="1"/>
  <c r="B129" i="1"/>
  <c r="B140" i="1"/>
  <c r="B176" i="1"/>
  <c r="B160" i="1"/>
  <c r="D192" i="1" s="1"/>
  <c r="G234" i="1" s="1"/>
  <c r="B150" i="1"/>
  <c r="B139" i="1"/>
  <c r="B144" i="1"/>
  <c r="B134" i="1"/>
  <c r="D198" i="1" s="1"/>
  <c r="G240" i="1" s="1"/>
  <c r="B131" i="1"/>
  <c r="D195" i="1" s="1"/>
  <c r="G237" i="1" s="1"/>
  <c r="D207" i="1" l="1"/>
  <c r="G249" i="1" s="1"/>
  <c r="D209" i="1"/>
  <c r="G251" i="1" s="1"/>
  <c r="D215" i="1"/>
  <c r="G257" i="1" s="1"/>
  <c r="D217" i="1"/>
  <c r="G259" i="1" s="1"/>
  <c r="D206" i="1"/>
  <c r="G248" i="1" s="1"/>
  <c r="D205" i="1"/>
  <c r="G247" i="1" s="1"/>
  <c r="D210" i="1"/>
  <c r="G252" i="1" s="1"/>
  <c r="B36" i="1"/>
  <c r="B39" i="1"/>
  <c r="B41" i="1"/>
  <c r="B40" i="1"/>
  <c r="B37" i="1"/>
  <c r="D211" i="1"/>
  <c r="G253" i="1" s="1"/>
  <c r="D190" i="1"/>
  <c r="D193" i="1"/>
  <c r="G235" i="1" s="1"/>
  <c r="D216" i="1"/>
  <c r="G258" i="1" s="1"/>
  <c r="D197" i="1"/>
  <c r="G239" i="1" s="1"/>
  <c r="G233" i="1"/>
  <c r="G231" i="1"/>
  <c r="D208" i="1"/>
  <c r="G250" i="1" s="1"/>
  <c r="D199" i="1"/>
  <c r="G241" i="1" s="1"/>
  <c r="D188" i="1"/>
  <c r="D203" i="1"/>
  <c r="G245" i="1" s="1"/>
  <c r="D214" i="1"/>
  <c r="G256" i="1" s="1"/>
  <c r="D204" i="1"/>
  <c r="G246" i="1" s="1"/>
  <c r="X455" i="19"/>
  <c r="Q448" i="19"/>
  <c r="P447" i="19"/>
  <c r="T445" i="19"/>
  <c r="Z443" i="19"/>
  <c r="R443" i="19"/>
  <c r="Y442" i="19"/>
  <c r="X441" i="19"/>
  <c r="AD439" i="19"/>
  <c r="N439" i="19"/>
  <c r="U438" i="19"/>
  <c r="R438" i="19"/>
  <c r="AD437" i="19"/>
  <c r="V437" i="19"/>
  <c r="N437" i="19"/>
  <c r="F437" i="19"/>
  <c r="Z436" i="19"/>
  <c r="V436" i="19"/>
  <c r="J436" i="19"/>
  <c r="F436" i="19"/>
  <c r="Q435" i="19"/>
  <c r="M435" i="19"/>
  <c r="X434" i="19"/>
  <c r="P434" i="19"/>
  <c r="H434" i="19"/>
  <c r="Z433" i="19"/>
  <c r="R433" i="19"/>
  <c r="J433" i="19"/>
  <c r="B433" i="19"/>
  <c r="AE429" i="19"/>
  <c r="AD429" i="19"/>
  <c r="AD433" i="19" s="1"/>
  <c r="AC429" i="19"/>
  <c r="AC435" i="19" s="1"/>
  <c r="AB429" i="19"/>
  <c r="AB459" i="19" s="1"/>
  <c r="AA429" i="19"/>
  <c r="Z429" i="19"/>
  <c r="Z437" i="19" s="1"/>
  <c r="Y429" i="19"/>
  <c r="X429" i="19"/>
  <c r="X436" i="19" s="1"/>
  <c r="W429" i="19"/>
  <c r="V429" i="19"/>
  <c r="V439" i="19" s="1"/>
  <c r="U429" i="19"/>
  <c r="U435" i="19" s="1"/>
  <c r="T429" i="19"/>
  <c r="T446" i="19" s="1"/>
  <c r="S429" i="19"/>
  <c r="R429" i="19"/>
  <c r="R437" i="19" s="1"/>
  <c r="Q429" i="19"/>
  <c r="P429" i="19"/>
  <c r="P445" i="19" s="1"/>
  <c r="O429" i="19"/>
  <c r="N429" i="19"/>
  <c r="N452" i="19" s="1"/>
  <c r="M429" i="19"/>
  <c r="L429" i="19"/>
  <c r="L441" i="19" s="1"/>
  <c r="K429" i="19"/>
  <c r="J429" i="19"/>
  <c r="J443" i="19" s="1"/>
  <c r="I429" i="19"/>
  <c r="H429" i="19"/>
  <c r="H445" i="19" s="1"/>
  <c r="G429" i="19"/>
  <c r="F429" i="19"/>
  <c r="F439" i="19" s="1"/>
  <c r="E429" i="19"/>
  <c r="E435" i="19" s="1"/>
  <c r="D429" i="19"/>
  <c r="D441" i="19" s="1"/>
  <c r="C429" i="19"/>
  <c r="B429" i="19"/>
  <c r="B437" i="19" s="1"/>
  <c r="E389" i="19"/>
  <c r="E384" i="19"/>
  <c r="T383" i="19"/>
  <c r="O378" i="19"/>
  <c r="AC376" i="19"/>
  <c r="M376" i="19"/>
  <c r="K374" i="19"/>
  <c r="Y372" i="19"/>
  <c r="I372" i="19"/>
  <c r="S370" i="19"/>
  <c r="AC368" i="19"/>
  <c r="M368" i="19"/>
  <c r="AB367" i="19"/>
  <c r="Y366" i="19"/>
  <c r="Q366" i="19"/>
  <c r="I366" i="19"/>
  <c r="AE365" i="19"/>
  <c r="X365" i="19"/>
  <c r="W365" i="19"/>
  <c r="P365" i="19"/>
  <c r="O365" i="19"/>
  <c r="H365" i="19"/>
  <c r="G365" i="19"/>
  <c r="AE361" i="19"/>
  <c r="AE366" i="19" s="1"/>
  <c r="AD361" i="19"/>
  <c r="AD377" i="19" s="1"/>
  <c r="AC361" i="19"/>
  <c r="AC372" i="19" s="1"/>
  <c r="AB361" i="19"/>
  <c r="AB371" i="19" s="1"/>
  <c r="AA361" i="19"/>
  <c r="AA368" i="19" s="1"/>
  <c r="Z361" i="19"/>
  <c r="Z373" i="19" s="1"/>
  <c r="Y361" i="19"/>
  <c r="Y380" i="19" s="1"/>
  <c r="X361" i="19"/>
  <c r="X383" i="19" s="1"/>
  <c r="W361" i="19"/>
  <c r="W366" i="19" s="1"/>
  <c r="V361" i="19"/>
  <c r="V369" i="19" s="1"/>
  <c r="U361" i="19"/>
  <c r="U389" i="19" s="1"/>
  <c r="T361" i="19"/>
  <c r="T379" i="19" s="1"/>
  <c r="S361" i="19"/>
  <c r="S382" i="19" s="1"/>
  <c r="R361" i="19"/>
  <c r="R368" i="19" s="1"/>
  <c r="Q361" i="19"/>
  <c r="Q385" i="19" s="1"/>
  <c r="P361" i="19"/>
  <c r="P375" i="19" s="1"/>
  <c r="O361" i="19"/>
  <c r="O366" i="19" s="1"/>
  <c r="N361" i="19"/>
  <c r="N377" i="19" s="1"/>
  <c r="M361" i="19"/>
  <c r="M389" i="19" s="1"/>
  <c r="L361" i="19"/>
  <c r="L388" i="19" s="1"/>
  <c r="K361" i="19"/>
  <c r="K368" i="19" s="1"/>
  <c r="J361" i="19"/>
  <c r="J373" i="19" s="1"/>
  <c r="I361" i="19"/>
  <c r="I380" i="19" s="1"/>
  <c r="H361" i="19"/>
  <c r="H383" i="19" s="1"/>
  <c r="G361" i="19"/>
  <c r="G370" i="19" s="1"/>
  <c r="F361" i="19"/>
  <c r="F367" i="19" s="1"/>
  <c r="E361" i="19"/>
  <c r="E376" i="19" s="1"/>
  <c r="D361" i="19"/>
  <c r="D392" i="19" s="1"/>
  <c r="C361" i="19"/>
  <c r="B361" i="19"/>
  <c r="B368" i="19" s="1"/>
  <c r="S322" i="19"/>
  <c r="C322" i="19"/>
  <c r="P319" i="19"/>
  <c r="AC316" i="19"/>
  <c r="AD313" i="19"/>
  <c r="T313" i="19"/>
  <c r="V312" i="19"/>
  <c r="R312" i="19"/>
  <c r="AB310" i="19"/>
  <c r="X310" i="19"/>
  <c r="L310" i="19"/>
  <c r="H310" i="19"/>
  <c r="AA309" i="19"/>
  <c r="W309" i="19"/>
  <c r="Z308" i="19"/>
  <c r="V308" i="19"/>
  <c r="I307" i="19"/>
  <c r="AB306" i="19"/>
  <c r="P306" i="19"/>
  <c r="L306" i="19"/>
  <c r="AE305" i="19"/>
  <c r="AA305" i="19"/>
  <c r="AD304" i="19"/>
  <c r="Z304" i="19"/>
  <c r="U303" i="19"/>
  <c r="E303" i="19"/>
  <c r="T302" i="19"/>
  <c r="P302" i="19"/>
  <c r="D302" i="19"/>
  <c r="AE301" i="19"/>
  <c r="C301" i="19"/>
  <c r="AD300" i="19"/>
  <c r="B300" i="19"/>
  <c r="Q299" i="19"/>
  <c r="T298" i="19"/>
  <c r="P298" i="19"/>
  <c r="D298" i="19"/>
  <c r="AE297" i="19"/>
  <c r="X297" i="19"/>
  <c r="O297" i="19"/>
  <c r="K297" i="19"/>
  <c r="AE293" i="19"/>
  <c r="AE318" i="19" s="1"/>
  <c r="AD293" i="19"/>
  <c r="AC293" i="19"/>
  <c r="AC303" i="19" s="1"/>
  <c r="AB293" i="19"/>
  <c r="AB323" i="19" s="1"/>
  <c r="AA293" i="19"/>
  <c r="Z293" i="19"/>
  <c r="Y293" i="19"/>
  <c r="Y313" i="19" s="1"/>
  <c r="X293" i="19"/>
  <c r="X319" i="19" s="1"/>
  <c r="W293" i="19"/>
  <c r="W297" i="19" s="1"/>
  <c r="V293" i="19"/>
  <c r="U293" i="19"/>
  <c r="U311" i="19" s="1"/>
  <c r="T293" i="19"/>
  <c r="T315" i="19" s="1"/>
  <c r="S293" i="19"/>
  <c r="R293" i="19"/>
  <c r="Q293" i="19"/>
  <c r="Q307" i="19" s="1"/>
  <c r="P293" i="19"/>
  <c r="P312" i="19" s="1"/>
  <c r="O293" i="19"/>
  <c r="O314" i="19" s="1"/>
  <c r="N293" i="19"/>
  <c r="N317" i="19" s="1"/>
  <c r="M293" i="19"/>
  <c r="M303" i="19" s="1"/>
  <c r="L293" i="19"/>
  <c r="L323" i="19" s="1"/>
  <c r="K293" i="19"/>
  <c r="K305" i="19" s="1"/>
  <c r="J293" i="19"/>
  <c r="I293" i="19"/>
  <c r="I299" i="19" s="1"/>
  <c r="H293" i="19"/>
  <c r="H319" i="19" s="1"/>
  <c r="G293" i="19"/>
  <c r="G309" i="19" s="1"/>
  <c r="F293" i="19"/>
  <c r="E293" i="19"/>
  <c r="E324" i="19" s="1"/>
  <c r="D293" i="19"/>
  <c r="D315" i="19" s="1"/>
  <c r="C293" i="19"/>
  <c r="C313" i="19" s="1"/>
  <c r="B293" i="19"/>
  <c r="P256" i="19"/>
  <c r="K251" i="19"/>
  <c r="X240" i="19"/>
  <c r="L239" i="19"/>
  <c r="M237" i="19"/>
  <c r="X236" i="19"/>
  <c r="H236" i="19"/>
  <c r="AC233" i="19"/>
  <c r="M233" i="19"/>
  <c r="X232" i="19"/>
  <c r="H232" i="19"/>
  <c r="AC229" i="19"/>
  <c r="M229" i="19"/>
  <c r="AE225" i="19"/>
  <c r="AE231" i="19" s="1"/>
  <c r="AD225" i="19"/>
  <c r="AC225" i="19"/>
  <c r="AC249" i="19" s="1"/>
  <c r="AB225" i="19"/>
  <c r="AB252" i="19" s="1"/>
  <c r="AA225" i="19"/>
  <c r="Z225" i="19"/>
  <c r="Y225" i="19"/>
  <c r="Y245" i="19" s="1"/>
  <c r="X225" i="19"/>
  <c r="X248" i="19" s="1"/>
  <c r="W225" i="19"/>
  <c r="W239" i="19" s="1"/>
  <c r="V225" i="19"/>
  <c r="V254" i="19" s="1"/>
  <c r="U225" i="19"/>
  <c r="U237" i="19" s="1"/>
  <c r="T225" i="19"/>
  <c r="T236" i="19" s="1"/>
  <c r="S225" i="19"/>
  <c r="S235" i="19" s="1"/>
  <c r="R225" i="19"/>
  <c r="Q225" i="19"/>
  <c r="Q253" i="19" s="1"/>
  <c r="P225" i="19"/>
  <c r="P238" i="19" s="1"/>
  <c r="O225" i="19"/>
  <c r="O255" i="19" s="1"/>
  <c r="N225" i="19"/>
  <c r="M225" i="19"/>
  <c r="M240" i="19" s="1"/>
  <c r="L225" i="19"/>
  <c r="L252" i="19" s="1"/>
  <c r="K225" i="19"/>
  <c r="K238" i="19" s="1"/>
  <c r="J225" i="19"/>
  <c r="I225" i="19"/>
  <c r="I245" i="19" s="1"/>
  <c r="H225" i="19"/>
  <c r="H248" i="19" s="1"/>
  <c r="G225" i="19"/>
  <c r="G247" i="19" s="1"/>
  <c r="F225" i="19"/>
  <c r="E225" i="19"/>
  <c r="E257" i="19" s="1"/>
  <c r="D225" i="19"/>
  <c r="D244" i="19" s="1"/>
  <c r="C225" i="19"/>
  <c r="C243" i="19" s="1"/>
  <c r="B225" i="19"/>
  <c r="AD188" i="19"/>
  <c r="N188" i="19"/>
  <c r="AA185" i="19"/>
  <c r="V184" i="19"/>
  <c r="F184" i="19"/>
  <c r="X182" i="19"/>
  <c r="AD180" i="19"/>
  <c r="N180" i="19"/>
  <c r="S177" i="19"/>
  <c r="V176" i="19"/>
  <c r="F176" i="19"/>
  <c r="AE173" i="19"/>
  <c r="V172" i="19"/>
  <c r="F172" i="19"/>
  <c r="AB170" i="19"/>
  <c r="AD168" i="19"/>
  <c r="N168" i="19"/>
  <c r="AD167" i="19"/>
  <c r="J167" i="19"/>
  <c r="AD166" i="19"/>
  <c r="T166" i="19"/>
  <c r="J166" i="19"/>
  <c r="AB165" i="19"/>
  <c r="G165" i="19"/>
  <c r="V164" i="19"/>
  <c r="K164" i="19"/>
  <c r="AE163" i="19"/>
  <c r="U163" i="19"/>
  <c r="J163" i="19"/>
  <c r="AD162" i="19"/>
  <c r="T162" i="19"/>
  <c r="AC161" i="19"/>
  <c r="S161" i="19"/>
  <c r="G161" i="19"/>
  <c r="AE157" i="19"/>
  <c r="AE189" i="19" s="1"/>
  <c r="AD157" i="19"/>
  <c r="AD189" i="19" s="1"/>
  <c r="AC157" i="19"/>
  <c r="AB157" i="19"/>
  <c r="AB182" i="19" s="1"/>
  <c r="AA157" i="19"/>
  <c r="AA161" i="19" s="1"/>
  <c r="Z157" i="19"/>
  <c r="Z189" i="19" s="1"/>
  <c r="Y157" i="19"/>
  <c r="X157" i="19"/>
  <c r="X178" i="19" s="1"/>
  <c r="W157" i="19"/>
  <c r="W165" i="19" s="1"/>
  <c r="V157" i="19"/>
  <c r="V189" i="19" s="1"/>
  <c r="U157" i="19"/>
  <c r="T157" i="19"/>
  <c r="T190" i="19" s="1"/>
  <c r="S157" i="19"/>
  <c r="R157" i="19"/>
  <c r="R189" i="19" s="1"/>
  <c r="Q157" i="19"/>
  <c r="P157" i="19"/>
  <c r="P186" i="19" s="1"/>
  <c r="O157" i="19"/>
  <c r="O173" i="19" s="1"/>
  <c r="N157" i="19"/>
  <c r="N189" i="19" s="1"/>
  <c r="M157" i="19"/>
  <c r="L157" i="19"/>
  <c r="L182" i="19" s="1"/>
  <c r="K157" i="19"/>
  <c r="K185" i="19" s="1"/>
  <c r="J157" i="19"/>
  <c r="J189" i="19" s="1"/>
  <c r="I157" i="19"/>
  <c r="I162" i="19" s="1"/>
  <c r="H157" i="19"/>
  <c r="H178" i="19" s="1"/>
  <c r="G157" i="19"/>
  <c r="G181" i="19" s="1"/>
  <c r="F157" i="19"/>
  <c r="F189" i="19" s="1"/>
  <c r="E157" i="19"/>
  <c r="D157" i="19"/>
  <c r="D190" i="19" s="1"/>
  <c r="C157" i="19"/>
  <c r="C177" i="19" s="1"/>
  <c r="B157" i="19"/>
  <c r="B189" i="19" s="1"/>
  <c r="AM137" i="19"/>
  <c r="AL137" i="19"/>
  <c r="AM136" i="19"/>
  <c r="AL136" i="19"/>
  <c r="AM135" i="19"/>
  <c r="AL135" i="19"/>
  <c r="AM134" i="19"/>
  <c r="AL134" i="19"/>
  <c r="R124" i="19"/>
  <c r="BL121" i="19"/>
  <c r="BD121" i="19"/>
  <c r="BC121" i="19"/>
  <c r="BB121" i="19"/>
  <c r="BA121" i="19"/>
  <c r="AZ121" i="19"/>
  <c r="AY121" i="19"/>
  <c r="AW121" i="19"/>
  <c r="AV121" i="19"/>
  <c r="AU121" i="19"/>
  <c r="AT121" i="19"/>
  <c r="AS121" i="19"/>
  <c r="AR121" i="19"/>
  <c r="P121" i="19"/>
  <c r="BD120" i="19"/>
  <c r="BC120" i="19"/>
  <c r="BB120" i="19"/>
  <c r="BA120" i="19"/>
  <c r="AZ120" i="19"/>
  <c r="AY120" i="19"/>
  <c r="AW120" i="19"/>
  <c r="AV120" i="19"/>
  <c r="AU120" i="19"/>
  <c r="AT120" i="19"/>
  <c r="AS120" i="19"/>
  <c r="AR120" i="19"/>
  <c r="L120" i="19"/>
  <c r="BD119" i="19"/>
  <c r="BC119" i="19"/>
  <c r="BB119" i="19"/>
  <c r="BA119" i="19"/>
  <c r="AZ119" i="19"/>
  <c r="AY119" i="19"/>
  <c r="AW119" i="19"/>
  <c r="AV119" i="19"/>
  <c r="AU119" i="19"/>
  <c r="AT119" i="19"/>
  <c r="AS119" i="19"/>
  <c r="AR119" i="19"/>
  <c r="H119" i="19"/>
  <c r="BD118" i="19"/>
  <c r="BC118" i="19"/>
  <c r="BB118" i="19"/>
  <c r="BA118" i="19"/>
  <c r="AZ118" i="19"/>
  <c r="AY118" i="19"/>
  <c r="AW118" i="19"/>
  <c r="AV118" i="19"/>
  <c r="AU118" i="19"/>
  <c r="AT118" i="19"/>
  <c r="AS118" i="19"/>
  <c r="AR118" i="19"/>
  <c r="D118" i="19"/>
  <c r="BD117" i="19"/>
  <c r="BC117" i="19"/>
  <c r="BB117" i="19"/>
  <c r="BA117" i="19"/>
  <c r="AZ117" i="19"/>
  <c r="AY117" i="19"/>
  <c r="AW117" i="19"/>
  <c r="AV117" i="19"/>
  <c r="AU117" i="19"/>
  <c r="AT117" i="19"/>
  <c r="AS117" i="19"/>
  <c r="AR117" i="19"/>
  <c r="BD116" i="19"/>
  <c r="BC116" i="19"/>
  <c r="BB116" i="19"/>
  <c r="BA116" i="19"/>
  <c r="AZ116" i="19"/>
  <c r="AY116" i="19"/>
  <c r="AW116" i="19"/>
  <c r="AV116" i="19"/>
  <c r="AU116" i="19"/>
  <c r="AT116" i="19"/>
  <c r="AS116" i="19"/>
  <c r="AR116" i="19"/>
  <c r="AB116" i="19"/>
  <c r="BD115" i="19"/>
  <c r="BC115" i="19"/>
  <c r="BB115" i="19"/>
  <c r="BA115" i="19"/>
  <c r="AZ115" i="19"/>
  <c r="AY115" i="19"/>
  <c r="AW115" i="19"/>
  <c r="AV115" i="19"/>
  <c r="AU115" i="19"/>
  <c r="AT115" i="19"/>
  <c r="AS115" i="19"/>
  <c r="AR115" i="19"/>
  <c r="X115" i="19"/>
  <c r="BD114" i="19"/>
  <c r="BC114" i="19"/>
  <c r="BB114" i="19"/>
  <c r="BA114" i="19"/>
  <c r="AZ114" i="19"/>
  <c r="AY114" i="19"/>
  <c r="AW114" i="19"/>
  <c r="AV114" i="19"/>
  <c r="AU114" i="19"/>
  <c r="AT114" i="19"/>
  <c r="AS114" i="19"/>
  <c r="AR114" i="19"/>
  <c r="T114" i="19"/>
  <c r="BD113" i="19"/>
  <c r="BC113" i="19"/>
  <c r="BB113" i="19"/>
  <c r="BA113" i="19"/>
  <c r="AZ113" i="19"/>
  <c r="AY113" i="19"/>
  <c r="AW113" i="19"/>
  <c r="AV113" i="19"/>
  <c r="AU113" i="19"/>
  <c r="AT113" i="19"/>
  <c r="AS113" i="19"/>
  <c r="AR113" i="19"/>
  <c r="P113" i="19"/>
  <c r="BD112" i="19"/>
  <c r="BC112" i="19"/>
  <c r="BB112" i="19"/>
  <c r="BA112" i="19"/>
  <c r="AZ112" i="19"/>
  <c r="AY112" i="19"/>
  <c r="AW112" i="19"/>
  <c r="AV112" i="19"/>
  <c r="AU112" i="19"/>
  <c r="AT112" i="19"/>
  <c r="AS112" i="19"/>
  <c r="AR112" i="19"/>
  <c r="AB112" i="19"/>
  <c r="L112" i="19"/>
  <c r="BD111" i="19"/>
  <c r="BC111" i="19"/>
  <c r="BB111" i="19"/>
  <c r="BA111" i="19"/>
  <c r="AZ111" i="19"/>
  <c r="AY111" i="19"/>
  <c r="AW111" i="19"/>
  <c r="AV111" i="19"/>
  <c r="AU111" i="19"/>
  <c r="AT111" i="19"/>
  <c r="AS111" i="19"/>
  <c r="AR111" i="19"/>
  <c r="X111" i="19"/>
  <c r="H111" i="19"/>
  <c r="BD110" i="19"/>
  <c r="BC110" i="19"/>
  <c r="BB110" i="19"/>
  <c r="BA110" i="19"/>
  <c r="AZ110" i="19"/>
  <c r="AY110" i="19"/>
  <c r="AW110" i="19"/>
  <c r="AV110" i="19"/>
  <c r="AU110" i="19"/>
  <c r="AT110" i="19"/>
  <c r="AS110" i="19"/>
  <c r="AR110" i="19"/>
  <c r="T110" i="19"/>
  <c r="D110" i="19"/>
  <c r="BD109" i="19"/>
  <c r="BC109" i="19"/>
  <c r="BB109" i="19"/>
  <c r="BA109" i="19"/>
  <c r="AZ109" i="19"/>
  <c r="AY109" i="19"/>
  <c r="AW109" i="19"/>
  <c r="AV109" i="19"/>
  <c r="AU109" i="19"/>
  <c r="AT109" i="19"/>
  <c r="AS109" i="19"/>
  <c r="AR109" i="19"/>
  <c r="P109" i="19"/>
  <c r="BD108" i="19"/>
  <c r="BC108" i="19"/>
  <c r="BB108" i="19"/>
  <c r="BA108" i="19"/>
  <c r="AZ108" i="19"/>
  <c r="AY108" i="19"/>
  <c r="AW108" i="19"/>
  <c r="AV108" i="19"/>
  <c r="AU108" i="19"/>
  <c r="AT108" i="19"/>
  <c r="AS108" i="19"/>
  <c r="AR108" i="19"/>
  <c r="AB108" i="19"/>
  <c r="L108" i="19"/>
  <c r="BD107" i="19"/>
  <c r="BC107" i="19"/>
  <c r="BB107" i="19"/>
  <c r="BA107" i="19"/>
  <c r="AZ107" i="19"/>
  <c r="AY107" i="19"/>
  <c r="AW107" i="19"/>
  <c r="AV107" i="19"/>
  <c r="AU107" i="19"/>
  <c r="AT107" i="19"/>
  <c r="AS107" i="19"/>
  <c r="AR107" i="19"/>
  <c r="X107" i="19"/>
  <c r="H107" i="19"/>
  <c r="BD106" i="19"/>
  <c r="BC106" i="19"/>
  <c r="BB106" i="19"/>
  <c r="BA106" i="19"/>
  <c r="AZ106" i="19"/>
  <c r="AY106" i="19"/>
  <c r="AW106" i="19"/>
  <c r="AV106" i="19"/>
  <c r="AU106" i="19"/>
  <c r="AT106" i="19"/>
  <c r="AS106" i="19"/>
  <c r="AR106" i="19"/>
  <c r="T106" i="19"/>
  <c r="D106" i="19"/>
  <c r="BD105" i="19"/>
  <c r="BC105" i="19"/>
  <c r="BB105" i="19"/>
  <c r="BA105" i="19"/>
  <c r="AZ105" i="19"/>
  <c r="AY105" i="19"/>
  <c r="AW105" i="19"/>
  <c r="AV105" i="19"/>
  <c r="AU105" i="19"/>
  <c r="AT105" i="19"/>
  <c r="AS105" i="19"/>
  <c r="AR105" i="19"/>
  <c r="P105" i="19"/>
  <c r="BD104" i="19"/>
  <c r="BC104" i="19"/>
  <c r="BB104" i="19"/>
  <c r="BA104" i="19"/>
  <c r="AZ104" i="19"/>
  <c r="AY104" i="19"/>
  <c r="AW104" i="19"/>
  <c r="AV104" i="19"/>
  <c r="AU104" i="19"/>
  <c r="AT104" i="19"/>
  <c r="AS104" i="19"/>
  <c r="AR104" i="19"/>
  <c r="AB104" i="19"/>
  <c r="L104" i="19"/>
  <c r="BD103" i="19"/>
  <c r="BC103" i="19"/>
  <c r="BB103" i="19"/>
  <c r="BA103" i="19"/>
  <c r="AZ103" i="19"/>
  <c r="AY103" i="19"/>
  <c r="AW103" i="19"/>
  <c r="AV103" i="19"/>
  <c r="AU103" i="19"/>
  <c r="AT103" i="19"/>
  <c r="AS103" i="19"/>
  <c r="AR103" i="19"/>
  <c r="X103" i="19"/>
  <c r="H103" i="19"/>
  <c r="BD102" i="19"/>
  <c r="BC102" i="19"/>
  <c r="BB102" i="19"/>
  <c r="BA102" i="19"/>
  <c r="AZ102" i="19"/>
  <c r="AY102" i="19"/>
  <c r="AW102" i="19"/>
  <c r="AV102" i="19"/>
  <c r="AU102" i="19"/>
  <c r="AT102" i="19"/>
  <c r="AS102" i="19"/>
  <c r="AR102" i="19"/>
  <c r="T102" i="19"/>
  <c r="D102" i="19"/>
  <c r="BD101" i="19"/>
  <c r="BC101" i="19"/>
  <c r="BB101" i="19"/>
  <c r="BA101" i="19"/>
  <c r="AZ101" i="19"/>
  <c r="AY101" i="19"/>
  <c r="AW101" i="19"/>
  <c r="AV101" i="19"/>
  <c r="AU101" i="19"/>
  <c r="AT101" i="19"/>
  <c r="AS101" i="19"/>
  <c r="AR101" i="19"/>
  <c r="P101" i="19"/>
  <c r="BD100" i="19"/>
  <c r="BC100" i="19"/>
  <c r="BB100" i="19"/>
  <c r="BA100" i="19"/>
  <c r="AZ100" i="19"/>
  <c r="AY100" i="19"/>
  <c r="AW100" i="19"/>
  <c r="AV100" i="19"/>
  <c r="AU100" i="19"/>
  <c r="AT100" i="19"/>
  <c r="AS100" i="19"/>
  <c r="AR100" i="19"/>
  <c r="AB100" i="19"/>
  <c r="L100" i="19"/>
  <c r="BD99" i="19"/>
  <c r="BC99" i="19"/>
  <c r="BB99" i="19"/>
  <c r="BA99" i="19"/>
  <c r="AZ99" i="19"/>
  <c r="AY99" i="19"/>
  <c r="AW99" i="19"/>
  <c r="AV99" i="19"/>
  <c r="AU99" i="19"/>
  <c r="AT99" i="19"/>
  <c r="AS99" i="19"/>
  <c r="AR99" i="19"/>
  <c r="X99" i="19"/>
  <c r="H99" i="19"/>
  <c r="BD98" i="19"/>
  <c r="BC98" i="19"/>
  <c r="BB98" i="19"/>
  <c r="BA98" i="19"/>
  <c r="AZ98" i="19"/>
  <c r="AY98" i="19"/>
  <c r="AW98" i="19"/>
  <c r="AV98" i="19"/>
  <c r="AU98" i="19"/>
  <c r="AT98" i="19"/>
  <c r="AS98" i="19"/>
  <c r="AR98" i="19"/>
  <c r="T98" i="19"/>
  <c r="D98" i="19"/>
  <c r="BD97" i="19"/>
  <c r="BC97" i="19"/>
  <c r="BB97" i="19"/>
  <c r="BA97" i="19"/>
  <c r="AZ97" i="19"/>
  <c r="AY97" i="19"/>
  <c r="AW97" i="19"/>
  <c r="AV97" i="19"/>
  <c r="AU97" i="19"/>
  <c r="AT97" i="19"/>
  <c r="AS97" i="19"/>
  <c r="AR97" i="19"/>
  <c r="P97" i="19"/>
  <c r="BD96" i="19"/>
  <c r="BC96" i="19"/>
  <c r="BB96" i="19"/>
  <c r="BA96" i="19"/>
  <c r="AZ96" i="19"/>
  <c r="AY96" i="19"/>
  <c r="AW96" i="19"/>
  <c r="AV96" i="19"/>
  <c r="AU96" i="19"/>
  <c r="AT96" i="19"/>
  <c r="AS96" i="19"/>
  <c r="AR96" i="19"/>
  <c r="AC96" i="19"/>
  <c r="U96" i="19"/>
  <c r="M96" i="19"/>
  <c r="E96" i="19"/>
  <c r="BD95" i="19"/>
  <c r="BC95" i="19"/>
  <c r="BB95" i="19"/>
  <c r="BA95" i="19"/>
  <c r="AZ95" i="19"/>
  <c r="AY95" i="19"/>
  <c r="AW95" i="19"/>
  <c r="AV95" i="19"/>
  <c r="AU95" i="19"/>
  <c r="AT95" i="19"/>
  <c r="AS95" i="19"/>
  <c r="AR95" i="19"/>
  <c r="Y95" i="19"/>
  <c r="Q95" i="19"/>
  <c r="I95" i="19"/>
  <c r="BD94" i="19"/>
  <c r="BC94" i="19"/>
  <c r="BB94" i="19"/>
  <c r="BA94" i="19"/>
  <c r="AZ94" i="19"/>
  <c r="AY94" i="19"/>
  <c r="AW94" i="19"/>
  <c r="AV94" i="19"/>
  <c r="AU94" i="19"/>
  <c r="AT94" i="19"/>
  <c r="AS94" i="19"/>
  <c r="AR94" i="19"/>
  <c r="AC94" i="19"/>
  <c r="U94" i="19"/>
  <c r="M94" i="19"/>
  <c r="E94" i="19"/>
  <c r="BD93" i="19"/>
  <c r="BC93" i="19"/>
  <c r="BB93" i="19"/>
  <c r="BA93" i="19"/>
  <c r="AZ93" i="19"/>
  <c r="AY93" i="19"/>
  <c r="AW93" i="19"/>
  <c r="AV93" i="19"/>
  <c r="AU93" i="19"/>
  <c r="AT93" i="19"/>
  <c r="AS93" i="19"/>
  <c r="AR93" i="19"/>
  <c r="Y93" i="19"/>
  <c r="Q93" i="19"/>
  <c r="I93" i="19"/>
  <c r="BD92" i="19"/>
  <c r="BC92" i="19"/>
  <c r="BB92" i="19"/>
  <c r="BA92" i="19"/>
  <c r="AZ92" i="19"/>
  <c r="AY92" i="19"/>
  <c r="AW92" i="19"/>
  <c r="AV92" i="19"/>
  <c r="AU92" i="19"/>
  <c r="AT92" i="19"/>
  <c r="AS92" i="19"/>
  <c r="AR92" i="19"/>
  <c r="AE89" i="19"/>
  <c r="AE121" i="19" s="1"/>
  <c r="AD89" i="19"/>
  <c r="AC89" i="19"/>
  <c r="AC122" i="19" s="1"/>
  <c r="AB89" i="19"/>
  <c r="AA89" i="19"/>
  <c r="AA121" i="19" s="1"/>
  <c r="Z89" i="19"/>
  <c r="Y89" i="19"/>
  <c r="Y122" i="19" s="1"/>
  <c r="X89" i="19"/>
  <c r="W89" i="19"/>
  <c r="W121" i="19" s="1"/>
  <c r="V89" i="19"/>
  <c r="U89" i="19"/>
  <c r="U122" i="19" s="1"/>
  <c r="T89" i="19"/>
  <c r="S89" i="19"/>
  <c r="S121" i="19" s="1"/>
  <c r="R89" i="19"/>
  <c r="Q89" i="19"/>
  <c r="Q122" i="19" s="1"/>
  <c r="P89" i="19"/>
  <c r="O89" i="19"/>
  <c r="O121" i="19" s="1"/>
  <c r="N89" i="19"/>
  <c r="M89" i="19"/>
  <c r="M122" i="19" s="1"/>
  <c r="L89" i="19"/>
  <c r="K89" i="19"/>
  <c r="K121" i="19" s="1"/>
  <c r="J89" i="19"/>
  <c r="I89" i="19"/>
  <c r="I122" i="19" s="1"/>
  <c r="H89" i="19"/>
  <c r="G89" i="19"/>
  <c r="G121" i="19" s="1"/>
  <c r="F89" i="19"/>
  <c r="E89" i="19"/>
  <c r="E122" i="19" s="1"/>
  <c r="D89" i="19"/>
  <c r="C89" i="19"/>
  <c r="C121" i="19" s="1"/>
  <c r="B89" i="19"/>
  <c r="AO35" i="19"/>
  <c r="AN35" i="19"/>
  <c r="AM35" i="19"/>
  <c r="AL35" i="19"/>
  <c r="AK35" i="19"/>
  <c r="AJ35" i="19"/>
  <c r="AO34" i="19"/>
  <c r="AN34" i="19"/>
  <c r="AM34" i="19"/>
  <c r="AL34" i="19"/>
  <c r="AK34" i="19"/>
  <c r="AJ34" i="19"/>
  <c r="AO33" i="19"/>
  <c r="AN33" i="19"/>
  <c r="AM33" i="19"/>
  <c r="AL33" i="19"/>
  <c r="AK33" i="19"/>
  <c r="AJ33" i="19"/>
  <c r="AO32" i="19"/>
  <c r="AN32" i="19"/>
  <c r="AM32" i="19"/>
  <c r="AL32" i="19"/>
  <c r="AK32" i="19"/>
  <c r="AJ32" i="19"/>
  <c r="G32" i="19"/>
  <c r="AO31" i="19"/>
  <c r="AN31" i="19"/>
  <c r="AM31" i="19"/>
  <c r="AL31" i="19"/>
  <c r="AK31" i="19"/>
  <c r="AJ31" i="19"/>
  <c r="G31" i="19"/>
  <c r="AO30" i="19"/>
  <c r="AN30" i="19"/>
  <c r="AM30" i="19"/>
  <c r="AL30" i="19"/>
  <c r="AK30" i="19"/>
  <c r="AJ30" i="19"/>
  <c r="G30" i="19"/>
  <c r="AO29" i="19"/>
  <c r="AN29" i="19"/>
  <c r="AM29" i="19"/>
  <c r="AL29" i="19"/>
  <c r="AK29" i="19"/>
  <c r="AJ29" i="19"/>
  <c r="G29" i="19"/>
  <c r="AO28" i="19"/>
  <c r="AN28" i="19"/>
  <c r="AM28" i="19"/>
  <c r="AL28" i="19"/>
  <c r="AK28" i="19"/>
  <c r="AJ28" i="19"/>
  <c r="G28" i="19"/>
  <c r="AO27" i="19"/>
  <c r="AN27" i="19"/>
  <c r="AM27" i="19"/>
  <c r="AL27" i="19"/>
  <c r="AK27" i="19"/>
  <c r="AJ27" i="19"/>
  <c r="G27" i="19"/>
  <c r="AO26" i="19"/>
  <c r="AN26" i="19"/>
  <c r="AM26" i="19"/>
  <c r="AL26" i="19"/>
  <c r="AK26" i="19"/>
  <c r="AJ26" i="19"/>
  <c r="AO25" i="19"/>
  <c r="AN25" i="19"/>
  <c r="AM25" i="19"/>
  <c r="AL25" i="19"/>
  <c r="AK25" i="19"/>
  <c r="AJ25" i="19"/>
  <c r="AO24" i="19"/>
  <c r="AN24" i="19"/>
  <c r="AM24" i="19"/>
  <c r="AL24" i="19"/>
  <c r="AK24" i="19"/>
  <c r="AJ24" i="19"/>
  <c r="AO23" i="19"/>
  <c r="AN23" i="19"/>
  <c r="AM23" i="19"/>
  <c r="AL23" i="19"/>
  <c r="AK23" i="19"/>
  <c r="AJ23" i="19"/>
  <c r="G23" i="19"/>
  <c r="AO22" i="19"/>
  <c r="AN22" i="19"/>
  <c r="AM22" i="19"/>
  <c r="AL22" i="19"/>
  <c r="AK22" i="19"/>
  <c r="AJ22" i="19"/>
  <c r="F22" i="19"/>
  <c r="F23" i="19" s="1"/>
  <c r="E22" i="19"/>
  <c r="D22" i="19"/>
  <c r="C22" i="19"/>
  <c r="C32" i="19" s="1"/>
  <c r="B22" i="19"/>
  <c r="AO21" i="19"/>
  <c r="AN21" i="19"/>
  <c r="AM21" i="19"/>
  <c r="AL21" i="19"/>
  <c r="AK21" i="19"/>
  <c r="AJ21" i="19"/>
  <c r="E21" i="19"/>
  <c r="E31" i="19" s="1"/>
  <c r="D21" i="19"/>
  <c r="C21" i="19"/>
  <c r="B21" i="19"/>
  <c r="AO20" i="19"/>
  <c r="AN20" i="19"/>
  <c r="AM20" i="19"/>
  <c r="AL20" i="19"/>
  <c r="AK20" i="19"/>
  <c r="AJ20" i="19"/>
  <c r="D20" i="19"/>
  <c r="D32" i="19" s="1"/>
  <c r="C20" i="19"/>
  <c r="B20" i="19"/>
  <c r="B28" i="19" s="1"/>
  <c r="AO19" i="19"/>
  <c r="AN19" i="19"/>
  <c r="AM19" i="19"/>
  <c r="AL19" i="19"/>
  <c r="AK19" i="19"/>
  <c r="AJ19" i="19"/>
  <c r="B19" i="19"/>
  <c r="AO18" i="19"/>
  <c r="AO37" i="19" s="1"/>
  <c r="AN18" i="19"/>
  <c r="AM18" i="19"/>
  <c r="AL18" i="19"/>
  <c r="AK18" i="19"/>
  <c r="AJ18" i="19"/>
  <c r="B18" i="19"/>
  <c r="AO17" i="19"/>
  <c r="AN17" i="19"/>
  <c r="AM17" i="19"/>
  <c r="AL17" i="19"/>
  <c r="AK17" i="19"/>
  <c r="AJ17" i="19"/>
  <c r="AO16" i="19"/>
  <c r="AN16" i="19"/>
  <c r="AM16" i="19"/>
  <c r="AL16" i="19"/>
  <c r="AK16" i="19"/>
  <c r="AJ16" i="19"/>
  <c r="AO15" i="19"/>
  <c r="AN15" i="19"/>
  <c r="AM15" i="19"/>
  <c r="AL15" i="19"/>
  <c r="AK15" i="19"/>
  <c r="AJ15" i="19"/>
  <c r="AO14" i="19"/>
  <c r="AN14" i="19"/>
  <c r="AM14" i="19"/>
  <c r="AL14" i="19"/>
  <c r="AK14" i="19"/>
  <c r="AJ14" i="19"/>
  <c r="AO13" i="19"/>
  <c r="AN13" i="19"/>
  <c r="AM13" i="19"/>
  <c r="AL13" i="19"/>
  <c r="AK13" i="19"/>
  <c r="AJ13" i="19"/>
  <c r="AO12" i="19"/>
  <c r="AN12" i="19"/>
  <c r="AM12" i="19"/>
  <c r="AL12" i="19"/>
  <c r="AK12" i="19"/>
  <c r="AJ12" i="19"/>
  <c r="AO11" i="19"/>
  <c r="AN11" i="19"/>
  <c r="AM11" i="19"/>
  <c r="AL11" i="19"/>
  <c r="AK11" i="19"/>
  <c r="AJ11" i="19"/>
  <c r="AO10" i="19"/>
  <c r="AN10" i="19"/>
  <c r="AM10" i="19"/>
  <c r="AL10" i="19"/>
  <c r="AK10" i="19"/>
  <c r="AJ10" i="19"/>
  <c r="AO9" i="19"/>
  <c r="AN9" i="19"/>
  <c r="AM9" i="19"/>
  <c r="AL9" i="19"/>
  <c r="AK9" i="19"/>
  <c r="AJ9" i="19"/>
  <c r="AO8" i="19"/>
  <c r="AN8" i="19"/>
  <c r="AM8" i="19"/>
  <c r="AL8" i="19"/>
  <c r="AK8" i="19"/>
  <c r="AJ8" i="19"/>
  <c r="AO7" i="19"/>
  <c r="AN7" i="19"/>
  <c r="AM7" i="19"/>
  <c r="AL7" i="19"/>
  <c r="AK7" i="19"/>
  <c r="AJ7" i="19"/>
  <c r="AJ37" i="19" s="1"/>
  <c r="AO6" i="19"/>
  <c r="AN6" i="19"/>
  <c r="AM6" i="19"/>
  <c r="AL6" i="19"/>
  <c r="AL37" i="19" s="1"/>
  <c r="AK6" i="19"/>
  <c r="AJ6" i="19"/>
  <c r="AM37" i="19" l="1"/>
  <c r="C23" i="19"/>
  <c r="F27" i="19"/>
  <c r="F28" i="19"/>
  <c r="F29" i="19"/>
  <c r="F30" i="19"/>
  <c r="F31" i="19"/>
  <c r="F32" i="19"/>
  <c r="D122" i="19"/>
  <c r="D119" i="19"/>
  <c r="D115" i="19"/>
  <c r="D120" i="19"/>
  <c r="D116" i="19"/>
  <c r="H122" i="19"/>
  <c r="H120" i="19"/>
  <c r="H116" i="19"/>
  <c r="H121" i="19"/>
  <c r="H117" i="19"/>
  <c r="L122" i="19"/>
  <c r="L121" i="19"/>
  <c r="L117" i="19"/>
  <c r="L118" i="19"/>
  <c r="L114" i="19"/>
  <c r="P122" i="19"/>
  <c r="P118" i="19"/>
  <c r="P114" i="19"/>
  <c r="P119" i="19"/>
  <c r="P115" i="19"/>
  <c r="T122" i="19"/>
  <c r="T119" i="19"/>
  <c r="T115" i="19"/>
  <c r="T120" i="19"/>
  <c r="T116" i="19"/>
  <c r="X122" i="19"/>
  <c r="X120" i="19"/>
  <c r="X116" i="19"/>
  <c r="X121" i="19"/>
  <c r="X117" i="19"/>
  <c r="X113" i="19"/>
  <c r="AB122" i="19"/>
  <c r="AB121" i="19"/>
  <c r="AB117" i="19"/>
  <c r="AB113" i="19"/>
  <c r="AB118" i="19"/>
  <c r="AB114" i="19"/>
  <c r="D93" i="19"/>
  <c r="L93" i="19"/>
  <c r="T93" i="19"/>
  <c r="AB93" i="19"/>
  <c r="H94" i="19"/>
  <c r="P94" i="19"/>
  <c r="X94" i="19"/>
  <c r="D95" i="19"/>
  <c r="L95" i="19"/>
  <c r="T95" i="19"/>
  <c r="AB95" i="19"/>
  <c r="H96" i="19"/>
  <c r="P96" i="19"/>
  <c r="X96" i="19"/>
  <c r="D97" i="19"/>
  <c r="T97" i="19"/>
  <c r="H98" i="19"/>
  <c r="X98" i="19"/>
  <c r="L99" i="19"/>
  <c r="AB99" i="19"/>
  <c r="P100" i="19"/>
  <c r="D101" i="19"/>
  <c r="T101" i="19"/>
  <c r="H102" i="19"/>
  <c r="X102" i="19"/>
  <c r="L103" i="19"/>
  <c r="AB103" i="19"/>
  <c r="P104" i="19"/>
  <c r="D105" i="19"/>
  <c r="T105" i="19"/>
  <c r="H106" i="19"/>
  <c r="X106" i="19"/>
  <c r="L107" i="19"/>
  <c r="AB107" i="19"/>
  <c r="P108" i="19"/>
  <c r="D109" i="19"/>
  <c r="T109" i="19"/>
  <c r="H110" i="19"/>
  <c r="X110" i="19"/>
  <c r="L111" i="19"/>
  <c r="AB111" i="19"/>
  <c r="P112" i="19"/>
  <c r="D113" i="19"/>
  <c r="T113" i="19"/>
  <c r="X114" i="19"/>
  <c r="AB115" i="19"/>
  <c r="D117" i="19"/>
  <c r="H118" i="19"/>
  <c r="L119" i="19"/>
  <c r="P120" i="19"/>
  <c r="T121" i="19"/>
  <c r="AJ36" i="19"/>
  <c r="AN37" i="19"/>
  <c r="B23" i="19"/>
  <c r="C31" i="19"/>
  <c r="E32" i="19"/>
  <c r="D23" i="19"/>
  <c r="E93" i="19"/>
  <c r="M93" i="19"/>
  <c r="U93" i="19"/>
  <c r="AC93" i="19"/>
  <c r="I94" i="19"/>
  <c r="Q94" i="19"/>
  <c r="Y94" i="19"/>
  <c r="E95" i="19"/>
  <c r="M95" i="19"/>
  <c r="U95" i="19"/>
  <c r="AC95" i="19"/>
  <c r="I96" i="19"/>
  <c r="Q96" i="19"/>
  <c r="Y96" i="19"/>
  <c r="H97" i="19"/>
  <c r="X97" i="19"/>
  <c r="L98" i="19"/>
  <c r="AB98" i="19"/>
  <c r="P99" i="19"/>
  <c r="D100" i="19"/>
  <c r="T100" i="19"/>
  <c r="H101" i="19"/>
  <c r="X101" i="19"/>
  <c r="L102" i="19"/>
  <c r="AB102" i="19"/>
  <c r="P103" i="19"/>
  <c r="D104" i="19"/>
  <c r="T104" i="19"/>
  <c r="H105" i="19"/>
  <c r="X105" i="19"/>
  <c r="L106" i="19"/>
  <c r="AB106" i="19"/>
  <c r="P107" i="19"/>
  <c r="D108" i="19"/>
  <c r="T108" i="19"/>
  <c r="H109" i="19"/>
  <c r="X109" i="19"/>
  <c r="L110" i="19"/>
  <c r="AB110" i="19"/>
  <c r="P111" i="19"/>
  <c r="D112" i="19"/>
  <c r="T112" i="19"/>
  <c r="H113" i="19"/>
  <c r="D114" i="19"/>
  <c r="H115" i="19"/>
  <c r="L116" i="19"/>
  <c r="P117" i="19"/>
  <c r="T118" i="19"/>
  <c r="X119" i="19"/>
  <c r="AB120" i="19"/>
  <c r="AK37" i="19"/>
  <c r="H93" i="19"/>
  <c r="P93" i="19"/>
  <c r="X93" i="19"/>
  <c r="D94" i="19"/>
  <c r="L94" i="19"/>
  <c r="T94" i="19"/>
  <c r="AB94" i="19"/>
  <c r="H95" i="19"/>
  <c r="P95" i="19"/>
  <c r="X95" i="19"/>
  <c r="D96" i="19"/>
  <c r="L96" i="19"/>
  <c r="T96" i="19"/>
  <c r="AB96" i="19"/>
  <c r="L97" i="19"/>
  <c r="AB97" i="19"/>
  <c r="P98" i="19"/>
  <c r="D99" i="19"/>
  <c r="T99" i="19"/>
  <c r="H100" i="19"/>
  <c r="X100" i="19"/>
  <c r="L101" i="19"/>
  <c r="AB101" i="19"/>
  <c r="P102" i="19"/>
  <c r="D103" i="19"/>
  <c r="T103" i="19"/>
  <c r="H104" i="19"/>
  <c r="X104" i="19"/>
  <c r="L105" i="19"/>
  <c r="AB105" i="19"/>
  <c r="P106" i="19"/>
  <c r="D107" i="19"/>
  <c r="T107" i="19"/>
  <c r="H108" i="19"/>
  <c r="X108" i="19"/>
  <c r="L109" i="19"/>
  <c r="AB109" i="19"/>
  <c r="P110" i="19"/>
  <c r="D111" i="19"/>
  <c r="T111" i="19"/>
  <c r="H112" i="19"/>
  <c r="X112" i="19"/>
  <c r="L113" i="19"/>
  <c r="H114" i="19"/>
  <c r="L115" i="19"/>
  <c r="P116" i="19"/>
  <c r="T117" i="19"/>
  <c r="X118" i="19"/>
  <c r="AB119" i="19"/>
  <c r="D121" i="19"/>
  <c r="E187" i="19"/>
  <c r="E179" i="19"/>
  <c r="E167" i="19"/>
  <c r="E163" i="19"/>
  <c r="I175" i="19"/>
  <c r="I183" i="19"/>
  <c r="M179" i="19"/>
  <c r="M187" i="19"/>
  <c r="M161" i="19"/>
  <c r="M171" i="19"/>
  <c r="M167" i="19"/>
  <c r="Q183" i="19"/>
  <c r="Q175" i="19"/>
  <c r="Q165" i="19"/>
  <c r="U187" i="19"/>
  <c r="U179" i="19"/>
  <c r="U167" i="19"/>
  <c r="Y175" i="19"/>
  <c r="Y183" i="19"/>
  <c r="Y162" i="19"/>
  <c r="AC179" i="19"/>
  <c r="AC167" i="19"/>
  <c r="AC171" i="19"/>
  <c r="AC187" i="19"/>
  <c r="B250" i="19"/>
  <c r="B258" i="19"/>
  <c r="F254" i="19"/>
  <c r="F246" i="19"/>
  <c r="J258" i="19"/>
  <c r="J250" i="19"/>
  <c r="N246" i="19"/>
  <c r="N241" i="19"/>
  <c r="R250" i="19"/>
  <c r="R258" i="19"/>
  <c r="Z258" i="19"/>
  <c r="Z250" i="19"/>
  <c r="AD246" i="19"/>
  <c r="AD254" i="19"/>
  <c r="N230" i="19"/>
  <c r="AD230" i="19"/>
  <c r="N234" i="19"/>
  <c r="AD234" i="19"/>
  <c r="F238" i="19"/>
  <c r="B240" i="19"/>
  <c r="V241" i="19"/>
  <c r="V246" i="19"/>
  <c r="B367" i="19"/>
  <c r="R381" i="19"/>
  <c r="H161" i="19"/>
  <c r="W161" i="19"/>
  <c r="B162" i="19"/>
  <c r="J162" i="19"/>
  <c r="V162" i="19"/>
  <c r="B163" i="19"/>
  <c r="N163" i="19"/>
  <c r="V163" i="19"/>
  <c r="B164" i="19"/>
  <c r="N164" i="19"/>
  <c r="Z164" i="19"/>
  <c r="L165" i="19"/>
  <c r="B166" i="19"/>
  <c r="L166" i="19"/>
  <c r="V166" i="19"/>
  <c r="B167" i="19"/>
  <c r="V167" i="19"/>
  <c r="B168" i="19"/>
  <c r="R168" i="19"/>
  <c r="K169" i="19"/>
  <c r="J172" i="19"/>
  <c r="Z172" i="19"/>
  <c r="P174" i="19"/>
  <c r="J176" i="19"/>
  <c r="Z176" i="19"/>
  <c r="D178" i="19"/>
  <c r="B180" i="19"/>
  <c r="R180" i="19"/>
  <c r="J184" i="19"/>
  <c r="Z184" i="19"/>
  <c r="L186" i="19"/>
  <c r="B188" i="19"/>
  <c r="R188" i="19"/>
  <c r="O189" i="19"/>
  <c r="Q229" i="19"/>
  <c r="B230" i="19"/>
  <c r="R230" i="19"/>
  <c r="O231" i="19"/>
  <c r="L232" i="19"/>
  <c r="AB232" i="19"/>
  <c r="Q233" i="19"/>
  <c r="B234" i="19"/>
  <c r="R234" i="19"/>
  <c r="C235" i="19"/>
  <c r="L236" i="19"/>
  <c r="AB236" i="19"/>
  <c r="Q237" i="19"/>
  <c r="Q239" i="19"/>
  <c r="H240" i="19"/>
  <c r="AC240" i="19"/>
  <c r="AD241" i="19"/>
  <c r="Q257" i="19"/>
  <c r="C387" i="19"/>
  <c r="C365" i="19"/>
  <c r="C382" i="19"/>
  <c r="C369" i="19"/>
  <c r="C366" i="19"/>
  <c r="V367" i="19"/>
  <c r="C443" i="19"/>
  <c r="C444" i="19"/>
  <c r="C433" i="19"/>
  <c r="C434" i="19"/>
  <c r="G439" i="19"/>
  <c r="G434" i="19"/>
  <c r="G440" i="19"/>
  <c r="G437" i="19"/>
  <c r="K443" i="19"/>
  <c r="K444" i="19"/>
  <c r="K433" i="19"/>
  <c r="K434" i="19"/>
  <c r="O446" i="19"/>
  <c r="O440" i="19"/>
  <c r="O434" i="19"/>
  <c r="O437" i="19"/>
  <c r="S443" i="19"/>
  <c r="S439" i="19"/>
  <c r="S433" i="19"/>
  <c r="S434" i="19"/>
  <c r="W439" i="19"/>
  <c r="W434" i="19"/>
  <c r="W437" i="19"/>
  <c r="AA443" i="19"/>
  <c r="AA433" i="19"/>
  <c r="AA444" i="19"/>
  <c r="AA434" i="19"/>
  <c r="AE446" i="19"/>
  <c r="AE434" i="19"/>
  <c r="AE445" i="19"/>
  <c r="AE440" i="19"/>
  <c r="O433" i="19"/>
  <c r="AE433" i="19"/>
  <c r="K437" i="19"/>
  <c r="AA437" i="19"/>
  <c r="K439" i="19"/>
  <c r="W440" i="19"/>
  <c r="K161" i="19"/>
  <c r="X161" i="19"/>
  <c r="D162" i="19"/>
  <c r="N162" i="19"/>
  <c r="O163" i="19"/>
  <c r="Z163" i="19"/>
  <c r="F164" i="19"/>
  <c r="P164" i="19"/>
  <c r="AA164" i="19"/>
  <c r="D166" i="19"/>
  <c r="N166" i="19"/>
  <c r="Z166" i="19"/>
  <c r="N167" i="19"/>
  <c r="Z167" i="19"/>
  <c r="F168" i="19"/>
  <c r="V168" i="19"/>
  <c r="AA169" i="19"/>
  <c r="N172" i="19"/>
  <c r="AD172" i="19"/>
  <c r="N176" i="19"/>
  <c r="AD176" i="19"/>
  <c r="T178" i="19"/>
  <c r="F180" i="19"/>
  <c r="V180" i="19"/>
  <c r="W181" i="19"/>
  <c r="N184" i="19"/>
  <c r="AD184" i="19"/>
  <c r="AB186" i="19"/>
  <c r="F188" i="19"/>
  <c r="V188" i="19"/>
  <c r="E229" i="19"/>
  <c r="U229" i="19"/>
  <c r="F230" i="19"/>
  <c r="V230" i="19"/>
  <c r="P232" i="19"/>
  <c r="E233" i="19"/>
  <c r="U233" i="19"/>
  <c r="F234" i="19"/>
  <c r="V234" i="19"/>
  <c r="P236" i="19"/>
  <c r="E237" i="19"/>
  <c r="C241" i="19"/>
  <c r="T244" i="19"/>
  <c r="I249" i="19"/>
  <c r="AC253" i="19"/>
  <c r="B308" i="19"/>
  <c r="B321" i="19"/>
  <c r="B304" i="19"/>
  <c r="F304" i="19"/>
  <c r="F300" i="19"/>
  <c r="J314" i="19"/>
  <c r="J300" i="19"/>
  <c r="J312" i="19"/>
  <c r="N312" i="19"/>
  <c r="N308" i="19"/>
  <c r="R321" i="19"/>
  <c r="R308" i="19"/>
  <c r="R304" i="19"/>
  <c r="V304" i="19"/>
  <c r="V300" i="19"/>
  <c r="Z300" i="19"/>
  <c r="Z312" i="19"/>
  <c r="AD312" i="19"/>
  <c r="AD317" i="19"/>
  <c r="AD308" i="19"/>
  <c r="N300" i="19"/>
  <c r="O301" i="19"/>
  <c r="J304" i="19"/>
  <c r="F308" i="19"/>
  <c r="B312" i="19"/>
  <c r="F325" i="19"/>
  <c r="S444" i="19"/>
  <c r="C161" i="19"/>
  <c r="F162" i="19"/>
  <c r="R162" i="19"/>
  <c r="Z162" i="19"/>
  <c r="F163" i="19"/>
  <c r="R163" i="19"/>
  <c r="AD163" i="19"/>
  <c r="J164" i="19"/>
  <c r="R164" i="19"/>
  <c r="AD164" i="19"/>
  <c r="F166" i="19"/>
  <c r="R166" i="19"/>
  <c r="AB166" i="19"/>
  <c r="F167" i="19"/>
  <c r="R167" i="19"/>
  <c r="J168" i="19"/>
  <c r="Z168" i="19"/>
  <c r="L170" i="19"/>
  <c r="B172" i="19"/>
  <c r="R172" i="19"/>
  <c r="B176" i="19"/>
  <c r="R176" i="19"/>
  <c r="J180" i="19"/>
  <c r="Z180" i="19"/>
  <c r="H182" i="19"/>
  <c r="B184" i="19"/>
  <c r="R184" i="19"/>
  <c r="J188" i="19"/>
  <c r="Z188" i="19"/>
  <c r="P190" i="19"/>
  <c r="M249" i="19"/>
  <c r="M253" i="19"/>
  <c r="U257" i="19"/>
  <c r="U245" i="19"/>
  <c r="I229" i="19"/>
  <c r="Y229" i="19"/>
  <c r="J230" i="19"/>
  <c r="Z230" i="19"/>
  <c r="D232" i="19"/>
  <c r="T232" i="19"/>
  <c r="I233" i="19"/>
  <c r="Y233" i="19"/>
  <c r="J234" i="19"/>
  <c r="Z234" i="19"/>
  <c r="D236" i="19"/>
  <c r="I237" i="19"/>
  <c r="Z237" i="19"/>
  <c r="V238" i="19"/>
  <c r="AB239" i="19"/>
  <c r="R240" i="19"/>
  <c r="I241" i="19"/>
  <c r="E245" i="19"/>
  <c r="Y249" i="19"/>
  <c r="N254" i="19"/>
  <c r="C318" i="19"/>
  <c r="C309" i="19"/>
  <c r="C305" i="19"/>
  <c r="C297" i="19"/>
  <c r="G322" i="19"/>
  <c r="G305" i="19"/>
  <c r="G297" i="19"/>
  <c r="G326" i="19"/>
  <c r="G301" i="19"/>
  <c r="K326" i="19"/>
  <c r="K301" i="19"/>
  <c r="K313" i="19"/>
  <c r="O312" i="19"/>
  <c r="O318" i="19"/>
  <c r="O313" i="19"/>
  <c r="O309" i="19"/>
  <c r="S318" i="19"/>
  <c r="S309" i="19"/>
  <c r="S305" i="19"/>
  <c r="S297" i="19"/>
  <c r="W322" i="19"/>
  <c r="W326" i="19"/>
  <c r="W305" i="19"/>
  <c r="W301" i="19"/>
  <c r="AA326" i="19"/>
  <c r="AA301" i="19"/>
  <c r="AA297" i="19"/>
  <c r="AE314" i="19"/>
  <c r="AE309" i="19"/>
  <c r="R300" i="19"/>
  <c r="S301" i="19"/>
  <c r="N304" i="19"/>
  <c r="O305" i="19"/>
  <c r="J308" i="19"/>
  <c r="K309" i="19"/>
  <c r="F312" i="19"/>
  <c r="G313" i="19"/>
  <c r="AA314" i="19"/>
  <c r="V325" i="19"/>
  <c r="G433" i="19"/>
  <c r="W433" i="19"/>
  <c r="C437" i="19"/>
  <c r="S437" i="19"/>
  <c r="AA439" i="19"/>
  <c r="K366" i="19"/>
  <c r="S366" i="19"/>
  <c r="AA366" i="19"/>
  <c r="W370" i="19"/>
  <c r="AA374" i="19"/>
  <c r="AE378" i="19"/>
  <c r="S391" i="19"/>
  <c r="H298" i="19"/>
  <c r="X298" i="19"/>
  <c r="H302" i="19"/>
  <c r="X302" i="19"/>
  <c r="D306" i="19"/>
  <c r="T306" i="19"/>
  <c r="Y307" i="19"/>
  <c r="P310" i="19"/>
  <c r="M311" i="19"/>
  <c r="E314" i="19"/>
  <c r="L315" i="19"/>
  <c r="D323" i="19"/>
  <c r="K365" i="19"/>
  <c r="S365" i="19"/>
  <c r="AA365" i="19"/>
  <c r="E366" i="19"/>
  <c r="M366" i="19"/>
  <c r="U366" i="19"/>
  <c r="AC366" i="19"/>
  <c r="L367" i="19"/>
  <c r="G368" i="19"/>
  <c r="W368" i="19"/>
  <c r="H371" i="19"/>
  <c r="L375" i="19"/>
  <c r="P379" i="19"/>
  <c r="U393" i="19"/>
  <c r="D434" i="19"/>
  <c r="L434" i="19"/>
  <c r="T434" i="19"/>
  <c r="AB434" i="19"/>
  <c r="N436" i="19"/>
  <c r="AD436" i="19"/>
  <c r="F438" i="19"/>
  <c r="Z438" i="19"/>
  <c r="H441" i="19"/>
  <c r="B443" i="19"/>
  <c r="D445" i="19"/>
  <c r="L446" i="19"/>
  <c r="L450" i="19"/>
  <c r="T297" i="19"/>
  <c r="AB297" i="19"/>
  <c r="L298" i="19"/>
  <c r="AB298" i="19"/>
  <c r="L302" i="19"/>
  <c r="AB302" i="19"/>
  <c r="H306" i="19"/>
  <c r="X306" i="19"/>
  <c r="D310" i="19"/>
  <c r="T310" i="19"/>
  <c r="AC311" i="19"/>
  <c r="AB315" i="19"/>
  <c r="T323" i="19"/>
  <c r="D365" i="19"/>
  <c r="L365" i="19"/>
  <c r="T365" i="19"/>
  <c r="AB365" i="19"/>
  <c r="G366" i="19"/>
  <c r="Q367" i="19"/>
  <c r="X371" i="19"/>
  <c r="AB375" i="19"/>
  <c r="Q380" i="19"/>
  <c r="D383" i="19"/>
  <c r="D388" i="19"/>
  <c r="F433" i="19"/>
  <c r="N433" i="19"/>
  <c r="V433" i="19"/>
  <c r="B436" i="19"/>
  <c r="R436" i="19"/>
  <c r="J437" i="19"/>
  <c r="J438" i="19"/>
  <c r="P441" i="19"/>
  <c r="L445" i="19"/>
  <c r="AB446" i="19"/>
  <c r="B47" i="1" a="1"/>
  <c r="B51" i="1" s="1"/>
  <c r="E51" i="1" s="1"/>
  <c r="B224" i="1"/>
  <c r="G232" i="1"/>
  <c r="B223" i="1"/>
  <c r="G230" i="1"/>
  <c r="B222" i="1"/>
  <c r="B225" i="1"/>
  <c r="B27" i="19"/>
  <c r="E23" i="19"/>
  <c r="C27" i="19"/>
  <c r="C28" i="19"/>
  <c r="C29" i="19"/>
  <c r="C30" i="19"/>
  <c r="AM36" i="19"/>
  <c r="B30" i="19"/>
  <c r="B31" i="19"/>
  <c r="AL36" i="19"/>
  <c r="D27" i="19"/>
  <c r="D28" i="19"/>
  <c r="D29" i="19"/>
  <c r="D30" i="19"/>
  <c r="D31" i="19"/>
  <c r="AN36" i="19"/>
  <c r="D123" i="19"/>
  <c r="L123" i="19"/>
  <c r="T123" i="19"/>
  <c r="AB123" i="19"/>
  <c r="B29" i="19"/>
  <c r="B32" i="19"/>
  <c r="B41" i="19" s="1"/>
  <c r="AK36" i="19"/>
  <c r="AO36" i="19"/>
  <c r="E27" i="19"/>
  <c r="E28" i="19"/>
  <c r="E29" i="19"/>
  <c r="E30" i="19"/>
  <c r="B122" i="19"/>
  <c r="B121" i="19"/>
  <c r="B120" i="19"/>
  <c r="B119" i="19"/>
  <c r="B118" i="19"/>
  <c r="B117" i="19"/>
  <c r="B116" i="19"/>
  <c r="B115" i="19"/>
  <c r="B114" i="19"/>
  <c r="B113" i="19"/>
  <c r="B112" i="19"/>
  <c r="B111" i="19"/>
  <c r="B110" i="19"/>
  <c r="B109" i="19"/>
  <c r="B108" i="19"/>
  <c r="B107" i="19"/>
  <c r="B106" i="19"/>
  <c r="B105" i="19"/>
  <c r="B104" i="19"/>
  <c r="B103" i="19"/>
  <c r="B102" i="19"/>
  <c r="B101" i="19"/>
  <c r="B100" i="19"/>
  <c r="B99" i="19"/>
  <c r="B98" i="19"/>
  <c r="B97" i="19"/>
  <c r="B96" i="19"/>
  <c r="B95" i="19"/>
  <c r="B94" i="19"/>
  <c r="B93" i="19"/>
  <c r="F122" i="19"/>
  <c r="F121" i="19"/>
  <c r="F120" i="19"/>
  <c r="F119" i="19"/>
  <c r="F118" i="19"/>
  <c r="F117" i="19"/>
  <c r="F116" i="19"/>
  <c r="F115" i="19"/>
  <c r="F114" i="19"/>
  <c r="F113" i="19"/>
  <c r="F112" i="19"/>
  <c r="F111" i="19"/>
  <c r="F110" i="19"/>
  <c r="F109" i="19"/>
  <c r="F108" i="19"/>
  <c r="F107" i="19"/>
  <c r="F106" i="19"/>
  <c r="F105" i="19"/>
  <c r="F104" i="19"/>
  <c r="F103" i="19"/>
  <c r="F102" i="19"/>
  <c r="F101" i="19"/>
  <c r="F100" i="19"/>
  <c r="F99" i="19"/>
  <c r="F98" i="19"/>
  <c r="F97" i="19"/>
  <c r="F96" i="19"/>
  <c r="F95" i="19"/>
  <c r="F94" i="19"/>
  <c r="F93" i="19"/>
  <c r="J122" i="19"/>
  <c r="J121" i="19"/>
  <c r="J120" i="19"/>
  <c r="J119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N122" i="19"/>
  <c r="N121" i="19"/>
  <c r="N120" i="19"/>
  <c r="N119" i="19"/>
  <c r="N118" i="19"/>
  <c r="N117" i="19"/>
  <c r="N116" i="19"/>
  <c r="N115" i="19"/>
  <c r="N114" i="19"/>
  <c r="N113" i="19"/>
  <c r="N112" i="19"/>
  <c r="N111" i="19"/>
  <c r="N110" i="19"/>
  <c r="N109" i="19"/>
  <c r="N108" i="19"/>
  <c r="N107" i="19"/>
  <c r="N106" i="19"/>
  <c r="N105" i="19"/>
  <c r="N104" i="19"/>
  <c r="N103" i="19"/>
  <c r="N102" i="19"/>
  <c r="N101" i="19"/>
  <c r="N100" i="19"/>
  <c r="N99" i="19"/>
  <c r="N98" i="19"/>
  <c r="N97" i="19"/>
  <c r="N96" i="19"/>
  <c r="N95" i="19"/>
  <c r="N94" i="19"/>
  <c r="N93" i="19"/>
  <c r="R122" i="19"/>
  <c r="R121" i="19"/>
  <c r="R120" i="19"/>
  <c r="R119" i="19"/>
  <c r="R118" i="19"/>
  <c r="R117" i="19"/>
  <c r="R116" i="19"/>
  <c r="R115" i="19"/>
  <c r="R114" i="19"/>
  <c r="R113" i="19"/>
  <c r="R112" i="19"/>
  <c r="R111" i="19"/>
  <c r="R110" i="19"/>
  <c r="R109" i="19"/>
  <c r="R108" i="19"/>
  <c r="R107" i="19"/>
  <c r="R106" i="19"/>
  <c r="R105" i="19"/>
  <c r="R104" i="19"/>
  <c r="R103" i="19"/>
  <c r="R102" i="19"/>
  <c r="R101" i="19"/>
  <c r="R100" i="19"/>
  <c r="R99" i="19"/>
  <c r="R98" i="19"/>
  <c r="R97" i="19"/>
  <c r="R96" i="19"/>
  <c r="R95" i="19"/>
  <c r="R94" i="19"/>
  <c r="R93" i="19"/>
  <c r="V122" i="19"/>
  <c r="V121" i="19"/>
  <c r="V120" i="19"/>
  <c r="V119" i="19"/>
  <c r="V118" i="19"/>
  <c r="V117" i="19"/>
  <c r="V116" i="19"/>
  <c r="V115" i="19"/>
  <c r="V114" i="19"/>
  <c r="V113" i="19"/>
  <c r="V112" i="19"/>
  <c r="V111" i="19"/>
  <c r="V110" i="19"/>
  <c r="V109" i="19"/>
  <c r="V108" i="19"/>
  <c r="V107" i="19"/>
  <c r="V106" i="19"/>
  <c r="V105" i="19"/>
  <c r="V104" i="19"/>
  <c r="V103" i="19"/>
  <c r="V102" i="19"/>
  <c r="V101" i="19"/>
  <c r="V100" i="19"/>
  <c r="V99" i="19"/>
  <c r="V98" i="19"/>
  <c r="V97" i="19"/>
  <c r="V96" i="19"/>
  <c r="V95" i="19"/>
  <c r="V94" i="19"/>
  <c r="V93" i="19"/>
  <c r="Z122" i="19"/>
  <c r="Z121" i="19"/>
  <c r="Z120" i="19"/>
  <c r="Z119" i="19"/>
  <c r="Z118" i="19"/>
  <c r="Z117" i="19"/>
  <c r="Z116" i="19"/>
  <c r="Z115" i="19"/>
  <c r="Z114" i="19"/>
  <c r="Z113" i="19"/>
  <c r="Z112" i="19"/>
  <c r="Z111" i="19"/>
  <c r="Z110" i="19"/>
  <c r="Z109" i="19"/>
  <c r="Z108" i="19"/>
  <c r="Z107" i="19"/>
  <c r="Z106" i="19"/>
  <c r="Z105" i="19"/>
  <c r="Z104" i="19"/>
  <c r="Z103" i="19"/>
  <c r="Z102" i="19"/>
  <c r="Z101" i="19"/>
  <c r="Z100" i="19"/>
  <c r="Z99" i="19"/>
  <c r="Z98" i="19"/>
  <c r="Z97" i="19"/>
  <c r="Z96" i="19"/>
  <c r="Z95" i="19"/>
  <c r="Z94" i="19"/>
  <c r="Z93" i="19"/>
  <c r="AD122" i="19"/>
  <c r="AD121" i="19"/>
  <c r="AD120" i="19"/>
  <c r="AD119" i="19"/>
  <c r="AD118" i="19"/>
  <c r="AD117" i="19"/>
  <c r="AD116" i="19"/>
  <c r="AD115" i="19"/>
  <c r="AD114" i="19"/>
  <c r="AD113" i="19"/>
  <c r="AD112" i="19"/>
  <c r="AD111" i="19"/>
  <c r="AD110" i="19"/>
  <c r="AD109" i="19"/>
  <c r="AD108" i="19"/>
  <c r="AD107" i="19"/>
  <c r="AD106" i="19"/>
  <c r="AD105" i="19"/>
  <c r="AD104" i="19"/>
  <c r="AD103" i="19"/>
  <c r="AD102" i="19"/>
  <c r="AD101" i="19"/>
  <c r="AD100" i="19"/>
  <c r="AD99" i="19"/>
  <c r="AD98" i="19"/>
  <c r="AD97" i="19"/>
  <c r="AD96" i="19"/>
  <c r="AD95" i="19"/>
  <c r="AD94" i="19"/>
  <c r="AD93" i="19"/>
  <c r="C122" i="19"/>
  <c r="G122" i="19"/>
  <c r="K122" i="19"/>
  <c r="O122" i="19"/>
  <c r="S122" i="19"/>
  <c r="W122" i="19"/>
  <c r="AA122" i="19"/>
  <c r="AE122" i="19"/>
  <c r="E97" i="19"/>
  <c r="I97" i="19"/>
  <c r="M97" i="19"/>
  <c r="Q97" i="19"/>
  <c r="U97" i="19"/>
  <c r="Y97" i="19"/>
  <c r="AC97" i="19"/>
  <c r="E98" i="19"/>
  <c r="I98" i="19"/>
  <c r="M98" i="19"/>
  <c r="Q98" i="19"/>
  <c r="U98" i="19"/>
  <c r="Y98" i="19"/>
  <c r="AC98" i="19"/>
  <c r="E99" i="19"/>
  <c r="I99" i="19"/>
  <c r="M99" i="19"/>
  <c r="Q99" i="19"/>
  <c r="U99" i="19"/>
  <c r="Y99" i="19"/>
  <c r="AC99" i="19"/>
  <c r="E100" i="19"/>
  <c r="I100" i="19"/>
  <c r="M100" i="19"/>
  <c r="Q100" i="19"/>
  <c r="U100" i="19"/>
  <c r="Y100" i="19"/>
  <c r="AC100" i="19"/>
  <c r="E101" i="19"/>
  <c r="I101" i="19"/>
  <c r="M101" i="19"/>
  <c r="Q101" i="19"/>
  <c r="U101" i="19"/>
  <c r="Y101" i="19"/>
  <c r="AC101" i="19"/>
  <c r="E102" i="19"/>
  <c r="I102" i="19"/>
  <c r="M102" i="19"/>
  <c r="Q102" i="19"/>
  <c r="U102" i="19"/>
  <c r="Y102" i="19"/>
  <c r="AC102" i="19"/>
  <c r="E103" i="19"/>
  <c r="I103" i="19"/>
  <c r="M103" i="19"/>
  <c r="Q103" i="19"/>
  <c r="U103" i="19"/>
  <c r="Y103" i="19"/>
  <c r="AC103" i="19"/>
  <c r="E104" i="19"/>
  <c r="I104" i="19"/>
  <c r="M104" i="19"/>
  <c r="Q104" i="19"/>
  <c r="U104" i="19"/>
  <c r="Y104" i="19"/>
  <c r="AC104" i="19"/>
  <c r="E105" i="19"/>
  <c r="I105" i="19"/>
  <c r="M105" i="19"/>
  <c r="Q105" i="19"/>
  <c r="U105" i="19"/>
  <c r="Y105" i="19"/>
  <c r="AC105" i="19"/>
  <c r="E106" i="19"/>
  <c r="I106" i="19"/>
  <c r="M106" i="19"/>
  <c r="Q106" i="19"/>
  <c r="U106" i="19"/>
  <c r="Y106" i="19"/>
  <c r="AC106" i="19"/>
  <c r="E107" i="19"/>
  <c r="I107" i="19"/>
  <c r="M107" i="19"/>
  <c r="Q107" i="19"/>
  <c r="U107" i="19"/>
  <c r="Y107" i="19"/>
  <c r="AC107" i="19"/>
  <c r="E108" i="19"/>
  <c r="I108" i="19"/>
  <c r="M108" i="19"/>
  <c r="Q108" i="19"/>
  <c r="U108" i="19"/>
  <c r="Y108" i="19"/>
  <c r="AC108" i="19"/>
  <c r="E109" i="19"/>
  <c r="I109" i="19"/>
  <c r="M109" i="19"/>
  <c r="Q109" i="19"/>
  <c r="U109" i="19"/>
  <c r="Y109" i="19"/>
  <c r="AC109" i="19"/>
  <c r="E110" i="19"/>
  <c r="I110" i="19"/>
  <c r="M110" i="19"/>
  <c r="Q110" i="19"/>
  <c r="U110" i="19"/>
  <c r="Y110" i="19"/>
  <c r="AC110" i="19"/>
  <c r="E111" i="19"/>
  <c r="I111" i="19"/>
  <c r="M111" i="19"/>
  <c r="Q111" i="19"/>
  <c r="U111" i="19"/>
  <c r="Y111" i="19"/>
  <c r="AC111" i="19"/>
  <c r="E112" i="19"/>
  <c r="I112" i="19"/>
  <c r="M112" i="19"/>
  <c r="Q112" i="19"/>
  <c r="U112" i="19"/>
  <c r="Y112" i="19"/>
  <c r="AC112" i="19"/>
  <c r="E113" i="19"/>
  <c r="I113" i="19"/>
  <c r="M113" i="19"/>
  <c r="Q113" i="19"/>
  <c r="U113" i="19"/>
  <c r="Y113" i="19"/>
  <c r="AC113" i="19"/>
  <c r="E114" i="19"/>
  <c r="I114" i="19"/>
  <c r="M114" i="19"/>
  <c r="Q114" i="19"/>
  <c r="U114" i="19"/>
  <c r="Y114" i="19"/>
  <c r="AC114" i="19"/>
  <c r="E115" i="19"/>
  <c r="I115" i="19"/>
  <c r="M115" i="19"/>
  <c r="Q115" i="19"/>
  <c r="U115" i="19"/>
  <c r="Y115" i="19"/>
  <c r="AC115" i="19"/>
  <c r="E116" i="19"/>
  <c r="I116" i="19"/>
  <c r="M116" i="19"/>
  <c r="Q116" i="19"/>
  <c r="U116" i="19"/>
  <c r="Y116" i="19"/>
  <c r="AC116" i="19"/>
  <c r="E117" i="19"/>
  <c r="I117" i="19"/>
  <c r="M117" i="19"/>
  <c r="Q117" i="19"/>
  <c r="U117" i="19"/>
  <c r="Y117" i="19"/>
  <c r="AC117" i="19"/>
  <c r="E118" i="19"/>
  <c r="I118" i="19"/>
  <c r="M118" i="19"/>
  <c r="Q118" i="19"/>
  <c r="U118" i="19"/>
  <c r="Y118" i="19"/>
  <c r="AC118" i="19"/>
  <c r="E119" i="19"/>
  <c r="I119" i="19"/>
  <c r="M119" i="19"/>
  <c r="Q119" i="19"/>
  <c r="U119" i="19"/>
  <c r="Y119" i="19"/>
  <c r="AC119" i="19"/>
  <c r="E120" i="19"/>
  <c r="I120" i="19"/>
  <c r="M120" i="19"/>
  <c r="Q120" i="19"/>
  <c r="U120" i="19"/>
  <c r="Y120" i="19"/>
  <c r="AC120" i="19"/>
  <c r="E121" i="19"/>
  <c r="I121" i="19"/>
  <c r="M121" i="19"/>
  <c r="Q121" i="19"/>
  <c r="U121" i="19"/>
  <c r="Y121" i="19"/>
  <c r="AC121" i="19"/>
  <c r="C190" i="19"/>
  <c r="C186" i="19"/>
  <c r="C182" i="19"/>
  <c r="C178" i="19"/>
  <c r="C174" i="19"/>
  <c r="C170" i="19"/>
  <c r="C166" i="19"/>
  <c r="C162" i="19"/>
  <c r="C187" i="19"/>
  <c r="C183" i="19"/>
  <c r="C179" i="19"/>
  <c r="C175" i="19"/>
  <c r="C171" i="19"/>
  <c r="C167" i="19"/>
  <c r="C188" i="19"/>
  <c r="C184" i="19"/>
  <c r="C180" i="19"/>
  <c r="C176" i="19"/>
  <c r="C172" i="19"/>
  <c r="C168" i="19"/>
  <c r="G190" i="19"/>
  <c r="G186" i="19"/>
  <c r="G182" i="19"/>
  <c r="G178" i="19"/>
  <c r="G174" i="19"/>
  <c r="G170" i="19"/>
  <c r="G166" i="19"/>
  <c r="G162" i="19"/>
  <c r="G187" i="19"/>
  <c r="G183" i="19"/>
  <c r="G179" i="19"/>
  <c r="G175" i="19"/>
  <c r="G171" i="19"/>
  <c r="G167" i="19"/>
  <c r="G188" i="19"/>
  <c r="G184" i="19"/>
  <c r="G180" i="19"/>
  <c r="G176" i="19"/>
  <c r="G172" i="19"/>
  <c r="G168" i="19"/>
  <c r="K190" i="19"/>
  <c r="K186" i="19"/>
  <c r="K182" i="19"/>
  <c r="K178" i="19"/>
  <c r="K174" i="19"/>
  <c r="K170" i="19"/>
  <c r="K166" i="19"/>
  <c r="K162" i="19"/>
  <c r="K187" i="19"/>
  <c r="K183" i="19"/>
  <c r="K179" i="19"/>
  <c r="K175" i="19"/>
  <c r="K171" i="19"/>
  <c r="K167" i="19"/>
  <c r="K188" i="19"/>
  <c r="K184" i="19"/>
  <c r="K180" i="19"/>
  <c r="K176" i="19"/>
  <c r="K172" i="19"/>
  <c r="K168" i="19"/>
  <c r="O190" i="19"/>
  <c r="O186" i="19"/>
  <c r="O182" i="19"/>
  <c r="O178" i="19"/>
  <c r="O174" i="19"/>
  <c r="O170" i="19"/>
  <c r="O166" i="19"/>
  <c r="O162" i="19"/>
  <c r="O187" i="19"/>
  <c r="O183" i="19"/>
  <c r="O179" i="19"/>
  <c r="O175" i="19"/>
  <c r="O171" i="19"/>
  <c r="O167" i="19"/>
  <c r="O188" i="19"/>
  <c r="O184" i="19"/>
  <c r="O180" i="19"/>
  <c r="O176" i="19"/>
  <c r="O172" i="19"/>
  <c r="O168" i="19"/>
  <c r="S190" i="19"/>
  <c r="S186" i="19"/>
  <c r="S182" i="19"/>
  <c r="S178" i="19"/>
  <c r="S174" i="19"/>
  <c r="S170" i="19"/>
  <c r="S166" i="19"/>
  <c r="S162" i="19"/>
  <c r="S187" i="19"/>
  <c r="S183" i="19"/>
  <c r="S179" i="19"/>
  <c r="S175" i="19"/>
  <c r="S171" i="19"/>
  <c r="S167" i="19"/>
  <c r="S188" i="19"/>
  <c r="S184" i="19"/>
  <c r="S180" i="19"/>
  <c r="S176" i="19"/>
  <c r="S172" i="19"/>
  <c r="S168" i="19"/>
  <c r="W190" i="19"/>
  <c r="W186" i="19"/>
  <c r="W182" i="19"/>
  <c r="W178" i="19"/>
  <c r="W174" i="19"/>
  <c r="W170" i="19"/>
  <c r="W166" i="19"/>
  <c r="W162" i="19"/>
  <c r="W187" i="19"/>
  <c r="W183" i="19"/>
  <c r="W179" i="19"/>
  <c r="W175" i="19"/>
  <c r="W171" i="19"/>
  <c r="W167" i="19"/>
  <c r="W188" i="19"/>
  <c r="W184" i="19"/>
  <c r="W180" i="19"/>
  <c r="W176" i="19"/>
  <c r="W172" i="19"/>
  <c r="W168" i="19"/>
  <c r="AA190" i="19"/>
  <c r="AA186" i="19"/>
  <c r="AA182" i="19"/>
  <c r="AA178" i="19"/>
  <c r="AA174" i="19"/>
  <c r="AA170" i="19"/>
  <c r="AA166" i="19"/>
  <c r="AA162" i="19"/>
  <c r="AA187" i="19"/>
  <c r="AA183" i="19"/>
  <c r="AA179" i="19"/>
  <c r="AA175" i="19"/>
  <c r="AA171" i="19"/>
  <c r="AA167" i="19"/>
  <c r="AA188" i="19"/>
  <c r="AA184" i="19"/>
  <c r="AA180" i="19"/>
  <c r="AA176" i="19"/>
  <c r="AA172" i="19"/>
  <c r="AA168" i="19"/>
  <c r="AE190" i="19"/>
  <c r="AE186" i="19"/>
  <c r="AE182" i="19"/>
  <c r="AE178" i="19"/>
  <c r="AE174" i="19"/>
  <c r="AE170" i="19"/>
  <c r="AE166" i="19"/>
  <c r="AE162" i="19"/>
  <c r="AE187" i="19"/>
  <c r="AE183" i="19"/>
  <c r="AE179" i="19"/>
  <c r="AE175" i="19"/>
  <c r="AE171" i="19"/>
  <c r="AE167" i="19"/>
  <c r="AE188" i="19"/>
  <c r="AE184" i="19"/>
  <c r="AE180" i="19"/>
  <c r="AE176" i="19"/>
  <c r="AE172" i="19"/>
  <c r="AE168" i="19"/>
  <c r="D161" i="19"/>
  <c r="I161" i="19"/>
  <c r="O161" i="19"/>
  <c r="T161" i="19"/>
  <c r="Y161" i="19"/>
  <c r="AE161" i="19"/>
  <c r="E162" i="19"/>
  <c r="P162" i="19"/>
  <c r="U162" i="19"/>
  <c r="K163" i="19"/>
  <c r="Q163" i="19"/>
  <c r="AA163" i="19"/>
  <c r="G164" i="19"/>
  <c r="L164" i="19"/>
  <c r="W164" i="19"/>
  <c r="AB164" i="19"/>
  <c r="C165" i="19"/>
  <c r="H165" i="19"/>
  <c r="M165" i="19"/>
  <c r="S165" i="19"/>
  <c r="X165" i="19"/>
  <c r="AE165" i="19"/>
  <c r="O169" i="19"/>
  <c r="AE169" i="19"/>
  <c r="P170" i="19"/>
  <c r="Q171" i="19"/>
  <c r="C173" i="19"/>
  <c r="S173" i="19"/>
  <c r="D174" i="19"/>
  <c r="T174" i="19"/>
  <c r="E175" i="19"/>
  <c r="U175" i="19"/>
  <c r="G177" i="19"/>
  <c r="W177" i="19"/>
  <c r="I179" i="19"/>
  <c r="Y179" i="19"/>
  <c r="K181" i="19"/>
  <c r="AA181" i="19"/>
  <c r="M183" i="19"/>
  <c r="AC183" i="19"/>
  <c r="O185" i="19"/>
  <c r="AE185" i="19"/>
  <c r="Q187" i="19"/>
  <c r="C189" i="19"/>
  <c r="S189" i="19"/>
  <c r="C256" i="19"/>
  <c r="C252" i="19"/>
  <c r="C248" i="19"/>
  <c r="C244" i="19"/>
  <c r="C240" i="19"/>
  <c r="C257" i="19"/>
  <c r="C253" i="19"/>
  <c r="C249" i="19"/>
  <c r="C245" i="19"/>
  <c r="C258" i="19"/>
  <c r="C254" i="19"/>
  <c r="C250" i="19"/>
  <c r="C246" i="19"/>
  <c r="C247" i="19"/>
  <c r="C236" i="19"/>
  <c r="C232" i="19"/>
  <c r="C251" i="19"/>
  <c r="C242" i="19"/>
  <c r="C238" i="19"/>
  <c r="C237" i="19"/>
  <c r="C233" i="19"/>
  <c r="C229" i="19"/>
  <c r="C255" i="19"/>
  <c r="C239" i="19"/>
  <c r="C234" i="19"/>
  <c r="C230" i="19"/>
  <c r="G256" i="19"/>
  <c r="G252" i="19"/>
  <c r="G248" i="19"/>
  <c r="G244" i="19"/>
  <c r="G240" i="19"/>
  <c r="G257" i="19"/>
  <c r="G253" i="19"/>
  <c r="G249" i="19"/>
  <c r="G245" i="19"/>
  <c r="G258" i="19"/>
  <c r="G254" i="19"/>
  <c r="G250" i="19"/>
  <c r="G246" i="19"/>
  <c r="G251" i="19"/>
  <c r="G241" i="19"/>
  <c r="G236" i="19"/>
  <c r="G232" i="19"/>
  <c r="G255" i="19"/>
  <c r="G237" i="19"/>
  <c r="G233" i="19"/>
  <c r="G229" i="19"/>
  <c r="G243" i="19"/>
  <c r="G238" i="19"/>
  <c r="G234" i="19"/>
  <c r="G230" i="19"/>
  <c r="K256" i="19"/>
  <c r="K252" i="19"/>
  <c r="K248" i="19"/>
  <c r="K244" i="19"/>
  <c r="K240" i="19"/>
  <c r="K257" i="19"/>
  <c r="K253" i="19"/>
  <c r="K249" i="19"/>
  <c r="K245" i="19"/>
  <c r="K258" i="19"/>
  <c r="K254" i="19"/>
  <c r="K250" i="19"/>
  <c r="K246" i="19"/>
  <c r="K255" i="19"/>
  <c r="K239" i="19"/>
  <c r="K236" i="19"/>
  <c r="K232" i="19"/>
  <c r="K243" i="19"/>
  <c r="K242" i="19"/>
  <c r="K241" i="19"/>
  <c r="K237" i="19"/>
  <c r="K233" i="19"/>
  <c r="K229" i="19"/>
  <c r="K247" i="19"/>
  <c r="K234" i="19"/>
  <c r="K230" i="19"/>
  <c r="O256" i="19"/>
  <c r="O252" i="19"/>
  <c r="O248" i="19"/>
  <c r="O244" i="19"/>
  <c r="O240" i="19"/>
  <c r="O257" i="19"/>
  <c r="O253" i="19"/>
  <c r="O249" i="19"/>
  <c r="O245" i="19"/>
  <c r="O241" i="19"/>
  <c r="O258" i="19"/>
  <c r="O254" i="19"/>
  <c r="O250" i="19"/>
  <c r="O246" i="19"/>
  <c r="O243" i="19"/>
  <c r="O238" i="19"/>
  <c r="O236" i="19"/>
  <c r="O232" i="19"/>
  <c r="O247" i="19"/>
  <c r="O239" i="19"/>
  <c r="O237" i="19"/>
  <c r="O233" i="19"/>
  <c r="O229" i="19"/>
  <c r="O251" i="19"/>
  <c r="O234" i="19"/>
  <c r="O230" i="19"/>
  <c r="S256" i="19"/>
  <c r="S252" i="19"/>
  <c r="S248" i="19"/>
  <c r="S244" i="19"/>
  <c r="S240" i="19"/>
  <c r="S257" i="19"/>
  <c r="S253" i="19"/>
  <c r="S249" i="19"/>
  <c r="S245" i="19"/>
  <c r="S241" i="19"/>
  <c r="S258" i="19"/>
  <c r="S254" i="19"/>
  <c r="S250" i="19"/>
  <c r="S246" i="19"/>
  <c r="S247" i="19"/>
  <c r="S236" i="19"/>
  <c r="S232" i="19"/>
  <c r="S251" i="19"/>
  <c r="S242" i="19"/>
  <c r="S238" i="19"/>
  <c r="S237" i="19"/>
  <c r="S233" i="19"/>
  <c r="S229" i="19"/>
  <c r="S255" i="19"/>
  <c r="S239" i="19"/>
  <c r="S234" i="19"/>
  <c r="S230" i="19"/>
  <c r="W256" i="19"/>
  <c r="W252" i="19"/>
  <c r="W248" i="19"/>
  <c r="W244" i="19"/>
  <c r="W240" i="19"/>
  <c r="W257" i="19"/>
  <c r="W253" i="19"/>
  <c r="W249" i="19"/>
  <c r="W245" i="19"/>
  <c r="W241" i="19"/>
  <c r="W258" i="19"/>
  <c r="W254" i="19"/>
  <c r="W250" i="19"/>
  <c r="W246" i="19"/>
  <c r="W251" i="19"/>
  <c r="W236" i="19"/>
  <c r="W232" i="19"/>
  <c r="W255" i="19"/>
  <c r="W237" i="19"/>
  <c r="W233" i="19"/>
  <c r="W229" i="19"/>
  <c r="W243" i="19"/>
  <c r="W238" i="19"/>
  <c r="W234" i="19"/>
  <c r="W230" i="19"/>
  <c r="AA256" i="19"/>
  <c r="AA252" i="19"/>
  <c r="AA248" i="19"/>
  <c r="AA244" i="19"/>
  <c r="AA240" i="19"/>
  <c r="AA257" i="19"/>
  <c r="AA253" i="19"/>
  <c r="AA249" i="19"/>
  <c r="AA245" i="19"/>
  <c r="AA241" i="19"/>
  <c r="AA258" i="19"/>
  <c r="AA254" i="19"/>
  <c r="AA250" i="19"/>
  <c r="AA246" i="19"/>
  <c r="AA255" i="19"/>
  <c r="AA239" i="19"/>
  <c r="AA236" i="19"/>
  <c r="AA232" i="19"/>
  <c r="AA243" i="19"/>
  <c r="AA242" i="19"/>
  <c r="AA233" i="19"/>
  <c r="AA229" i="19"/>
  <c r="AA247" i="19"/>
  <c r="AA237" i="19"/>
  <c r="AA234" i="19"/>
  <c r="AA230" i="19"/>
  <c r="AE256" i="19"/>
  <c r="AE252" i="19"/>
  <c r="AE248" i="19"/>
  <c r="AE244" i="19"/>
  <c r="AE240" i="19"/>
  <c r="AE257" i="19"/>
  <c r="AE253" i="19"/>
  <c r="AE249" i="19"/>
  <c r="AE245" i="19"/>
  <c r="AE241" i="19"/>
  <c r="AE258" i="19"/>
  <c r="AE254" i="19"/>
  <c r="AE250" i="19"/>
  <c r="AE246" i="19"/>
  <c r="AE242" i="19"/>
  <c r="AE243" i="19"/>
  <c r="AE238" i="19"/>
  <c r="AE236" i="19"/>
  <c r="AE232" i="19"/>
  <c r="AE247" i="19"/>
  <c r="AE239" i="19"/>
  <c r="AE233" i="19"/>
  <c r="AE229" i="19"/>
  <c r="AE251" i="19"/>
  <c r="AE234" i="19"/>
  <c r="AE230" i="19"/>
  <c r="C231" i="19"/>
  <c r="S231" i="19"/>
  <c r="G235" i="19"/>
  <c r="W235" i="19"/>
  <c r="G239" i="19"/>
  <c r="G242" i="19"/>
  <c r="S243" i="19"/>
  <c r="W247" i="19"/>
  <c r="AA251" i="19"/>
  <c r="AE255" i="19"/>
  <c r="D187" i="19"/>
  <c r="D183" i="19"/>
  <c r="D179" i="19"/>
  <c r="D175" i="19"/>
  <c r="D171" i="19"/>
  <c r="D167" i="19"/>
  <c r="AF167" i="19" s="1"/>
  <c r="AK65" i="19" s="1"/>
  <c r="D163" i="19"/>
  <c r="D188" i="19"/>
  <c r="D184" i="19"/>
  <c r="D180" i="19"/>
  <c r="AF180" i="19" s="1"/>
  <c r="AK78" i="19" s="1"/>
  <c r="D176" i="19"/>
  <c r="D172" i="19"/>
  <c r="D168" i="19"/>
  <c r="D189" i="19"/>
  <c r="D185" i="19"/>
  <c r="D181" i="19"/>
  <c r="D177" i="19"/>
  <c r="D173" i="19"/>
  <c r="D169" i="19"/>
  <c r="H187" i="19"/>
  <c r="H183" i="19"/>
  <c r="H179" i="19"/>
  <c r="H175" i="19"/>
  <c r="H171" i="19"/>
  <c r="H167" i="19"/>
  <c r="H163" i="19"/>
  <c r="H188" i="19"/>
  <c r="H184" i="19"/>
  <c r="H180" i="19"/>
  <c r="H176" i="19"/>
  <c r="H172" i="19"/>
  <c r="H168" i="19"/>
  <c r="H189" i="19"/>
  <c r="H185" i="19"/>
  <c r="H181" i="19"/>
  <c r="H177" i="19"/>
  <c r="H173" i="19"/>
  <c r="H169" i="19"/>
  <c r="L187" i="19"/>
  <c r="L183" i="19"/>
  <c r="L179" i="19"/>
  <c r="L175" i="19"/>
  <c r="L171" i="19"/>
  <c r="L167" i="19"/>
  <c r="L163" i="19"/>
  <c r="L188" i="19"/>
  <c r="L184" i="19"/>
  <c r="L180" i="19"/>
  <c r="L176" i="19"/>
  <c r="L172" i="19"/>
  <c r="L168" i="19"/>
  <c r="L189" i="19"/>
  <c r="L185" i="19"/>
  <c r="L181" i="19"/>
  <c r="L177" i="19"/>
  <c r="L173" i="19"/>
  <c r="L169" i="19"/>
  <c r="P187" i="19"/>
  <c r="P183" i="19"/>
  <c r="P179" i="19"/>
  <c r="P175" i="19"/>
  <c r="P171" i="19"/>
  <c r="P167" i="19"/>
  <c r="P163" i="19"/>
  <c r="P188" i="19"/>
  <c r="P184" i="19"/>
  <c r="P180" i="19"/>
  <c r="P176" i="19"/>
  <c r="P172" i="19"/>
  <c r="P168" i="19"/>
  <c r="P189" i="19"/>
  <c r="P185" i="19"/>
  <c r="P181" i="19"/>
  <c r="P177" i="19"/>
  <c r="P173" i="19"/>
  <c r="P169" i="19"/>
  <c r="T187" i="19"/>
  <c r="T183" i="19"/>
  <c r="T179" i="19"/>
  <c r="T175" i="19"/>
  <c r="T171" i="19"/>
  <c r="T167" i="19"/>
  <c r="T163" i="19"/>
  <c r="T188" i="19"/>
  <c r="T184" i="19"/>
  <c r="T180" i="19"/>
  <c r="T176" i="19"/>
  <c r="T172" i="19"/>
  <c r="T168" i="19"/>
  <c r="T189" i="19"/>
  <c r="T185" i="19"/>
  <c r="T181" i="19"/>
  <c r="T177" i="19"/>
  <c r="T173" i="19"/>
  <c r="T169" i="19"/>
  <c r="X187" i="19"/>
  <c r="X183" i="19"/>
  <c r="X179" i="19"/>
  <c r="X175" i="19"/>
  <c r="X171" i="19"/>
  <c r="X167" i="19"/>
  <c r="X163" i="19"/>
  <c r="X188" i="19"/>
  <c r="X184" i="19"/>
  <c r="X180" i="19"/>
  <c r="X176" i="19"/>
  <c r="X172" i="19"/>
  <c r="X168" i="19"/>
  <c r="X189" i="19"/>
  <c r="X185" i="19"/>
  <c r="X181" i="19"/>
  <c r="X177" i="19"/>
  <c r="X173" i="19"/>
  <c r="X169" i="19"/>
  <c r="AB187" i="19"/>
  <c r="AB183" i="19"/>
  <c r="AB179" i="19"/>
  <c r="AB175" i="19"/>
  <c r="AB171" i="19"/>
  <c r="AB167" i="19"/>
  <c r="AB163" i="19"/>
  <c r="AB188" i="19"/>
  <c r="AB184" i="19"/>
  <c r="AB180" i="19"/>
  <c r="AB176" i="19"/>
  <c r="AB172" i="19"/>
  <c r="AB168" i="19"/>
  <c r="AB189" i="19"/>
  <c r="AB185" i="19"/>
  <c r="AB181" i="19"/>
  <c r="AB177" i="19"/>
  <c r="AB173" i="19"/>
  <c r="AB169" i="19"/>
  <c r="E161" i="19"/>
  <c r="P161" i="19"/>
  <c r="U161" i="19"/>
  <c r="L162" i="19"/>
  <c r="Q162" i="19"/>
  <c r="AB162" i="19"/>
  <c r="G163" i="19"/>
  <c r="M163" i="19"/>
  <c r="W163" i="19"/>
  <c r="AC163" i="19"/>
  <c r="C164" i="19"/>
  <c r="H164" i="19"/>
  <c r="S164" i="19"/>
  <c r="X164" i="19"/>
  <c r="D165" i="19"/>
  <c r="I165" i="19"/>
  <c r="O165" i="19"/>
  <c r="T165" i="19"/>
  <c r="Y165" i="19"/>
  <c r="H166" i="19"/>
  <c r="P166" i="19"/>
  <c r="X166" i="19"/>
  <c r="I167" i="19"/>
  <c r="Q167" i="19"/>
  <c r="Y167" i="19"/>
  <c r="C169" i="19"/>
  <c r="S169" i="19"/>
  <c r="D170" i="19"/>
  <c r="T170" i="19"/>
  <c r="E171" i="19"/>
  <c r="U171" i="19"/>
  <c r="G173" i="19"/>
  <c r="W173" i="19"/>
  <c r="H174" i="19"/>
  <c r="X174" i="19"/>
  <c r="K177" i="19"/>
  <c r="AA177" i="19"/>
  <c r="L178" i="19"/>
  <c r="AB178" i="19"/>
  <c r="O181" i="19"/>
  <c r="AE181" i="19"/>
  <c r="P182" i="19"/>
  <c r="C185" i="19"/>
  <c r="S185" i="19"/>
  <c r="D186" i="19"/>
  <c r="T186" i="19"/>
  <c r="G189" i="19"/>
  <c r="W189" i="19"/>
  <c r="H190" i="19"/>
  <c r="X190" i="19"/>
  <c r="G231" i="19"/>
  <c r="W231" i="19"/>
  <c r="K235" i="19"/>
  <c r="AA235" i="19"/>
  <c r="AE237" i="19"/>
  <c r="O242" i="19"/>
  <c r="C93" i="19"/>
  <c r="G93" i="19"/>
  <c r="K93" i="19"/>
  <c r="O93" i="19"/>
  <c r="S93" i="19"/>
  <c r="W93" i="19"/>
  <c r="AA93" i="19"/>
  <c r="AE93" i="19"/>
  <c r="C94" i="19"/>
  <c r="G94" i="19"/>
  <c r="K94" i="19"/>
  <c r="O94" i="19"/>
  <c r="S94" i="19"/>
  <c r="W94" i="19"/>
  <c r="AA94" i="19"/>
  <c r="AE94" i="19"/>
  <c r="C95" i="19"/>
  <c r="G95" i="19"/>
  <c r="K95" i="19"/>
  <c r="O95" i="19"/>
  <c r="S95" i="19"/>
  <c r="W95" i="19"/>
  <c r="AA95" i="19"/>
  <c r="AE95" i="19"/>
  <c r="C96" i="19"/>
  <c r="G96" i="19"/>
  <c r="K96" i="19"/>
  <c r="O96" i="19"/>
  <c r="S96" i="19"/>
  <c r="W96" i="19"/>
  <c r="AA96" i="19"/>
  <c r="AE96" i="19"/>
  <c r="C97" i="19"/>
  <c r="G97" i="19"/>
  <c r="K97" i="19"/>
  <c r="O97" i="19"/>
  <c r="S97" i="19"/>
  <c r="W97" i="19"/>
  <c r="AA97" i="19"/>
  <c r="AE97" i="19"/>
  <c r="C98" i="19"/>
  <c r="G98" i="19"/>
  <c r="K98" i="19"/>
  <c r="O98" i="19"/>
  <c r="S98" i="19"/>
  <c r="W98" i="19"/>
  <c r="AA98" i="19"/>
  <c r="AE98" i="19"/>
  <c r="C99" i="19"/>
  <c r="G99" i="19"/>
  <c r="K99" i="19"/>
  <c r="O99" i="19"/>
  <c r="S99" i="19"/>
  <c r="W99" i="19"/>
  <c r="AA99" i="19"/>
  <c r="AE99" i="19"/>
  <c r="C100" i="19"/>
  <c r="G100" i="19"/>
  <c r="K100" i="19"/>
  <c r="O100" i="19"/>
  <c r="S100" i="19"/>
  <c r="W100" i="19"/>
  <c r="AA100" i="19"/>
  <c r="AE100" i="19"/>
  <c r="C101" i="19"/>
  <c r="G101" i="19"/>
  <c r="K101" i="19"/>
  <c r="O101" i="19"/>
  <c r="S101" i="19"/>
  <c r="W101" i="19"/>
  <c r="AA101" i="19"/>
  <c r="AE101" i="19"/>
  <c r="C102" i="19"/>
  <c r="G102" i="19"/>
  <c r="K102" i="19"/>
  <c r="O102" i="19"/>
  <c r="S102" i="19"/>
  <c r="W102" i="19"/>
  <c r="AA102" i="19"/>
  <c r="AE102" i="19"/>
  <c r="C103" i="19"/>
  <c r="G103" i="19"/>
  <c r="K103" i="19"/>
  <c r="O103" i="19"/>
  <c r="S103" i="19"/>
  <c r="W103" i="19"/>
  <c r="AA103" i="19"/>
  <c r="AE103" i="19"/>
  <c r="C104" i="19"/>
  <c r="G104" i="19"/>
  <c r="K104" i="19"/>
  <c r="O104" i="19"/>
  <c r="S104" i="19"/>
  <c r="W104" i="19"/>
  <c r="AA104" i="19"/>
  <c r="AE104" i="19"/>
  <c r="C105" i="19"/>
  <c r="G105" i="19"/>
  <c r="K105" i="19"/>
  <c r="O105" i="19"/>
  <c r="S105" i="19"/>
  <c r="W105" i="19"/>
  <c r="AA105" i="19"/>
  <c r="AE105" i="19"/>
  <c r="C106" i="19"/>
  <c r="G106" i="19"/>
  <c r="K106" i="19"/>
  <c r="O106" i="19"/>
  <c r="S106" i="19"/>
  <c r="W106" i="19"/>
  <c r="AA106" i="19"/>
  <c r="AE106" i="19"/>
  <c r="C107" i="19"/>
  <c r="G107" i="19"/>
  <c r="K107" i="19"/>
  <c r="O107" i="19"/>
  <c r="S107" i="19"/>
  <c r="W107" i="19"/>
  <c r="AA107" i="19"/>
  <c r="AE107" i="19"/>
  <c r="C108" i="19"/>
  <c r="G108" i="19"/>
  <c r="K108" i="19"/>
  <c r="O108" i="19"/>
  <c r="S108" i="19"/>
  <c r="W108" i="19"/>
  <c r="AA108" i="19"/>
  <c r="AE108" i="19"/>
  <c r="C109" i="19"/>
  <c r="G109" i="19"/>
  <c r="K109" i="19"/>
  <c r="O109" i="19"/>
  <c r="S109" i="19"/>
  <c r="W109" i="19"/>
  <c r="AA109" i="19"/>
  <c r="AE109" i="19"/>
  <c r="C110" i="19"/>
  <c r="G110" i="19"/>
  <c r="K110" i="19"/>
  <c r="O110" i="19"/>
  <c r="S110" i="19"/>
  <c r="W110" i="19"/>
  <c r="AA110" i="19"/>
  <c r="AE110" i="19"/>
  <c r="C111" i="19"/>
  <c r="G111" i="19"/>
  <c r="K111" i="19"/>
  <c r="O111" i="19"/>
  <c r="S111" i="19"/>
  <c r="W111" i="19"/>
  <c r="AA111" i="19"/>
  <c r="AE111" i="19"/>
  <c r="C112" i="19"/>
  <c r="G112" i="19"/>
  <c r="K112" i="19"/>
  <c r="O112" i="19"/>
  <c r="S112" i="19"/>
  <c r="W112" i="19"/>
  <c r="AA112" i="19"/>
  <c r="AE112" i="19"/>
  <c r="C113" i="19"/>
  <c r="G113" i="19"/>
  <c r="K113" i="19"/>
  <c r="O113" i="19"/>
  <c r="S113" i="19"/>
  <c r="W113" i="19"/>
  <c r="AA113" i="19"/>
  <c r="AE113" i="19"/>
  <c r="C114" i="19"/>
  <c r="G114" i="19"/>
  <c r="K114" i="19"/>
  <c r="O114" i="19"/>
  <c r="S114" i="19"/>
  <c r="W114" i="19"/>
  <c r="AA114" i="19"/>
  <c r="AE114" i="19"/>
  <c r="C115" i="19"/>
  <c r="G115" i="19"/>
  <c r="K115" i="19"/>
  <c r="O115" i="19"/>
  <c r="S115" i="19"/>
  <c r="W115" i="19"/>
  <c r="AA115" i="19"/>
  <c r="AE115" i="19"/>
  <c r="C116" i="19"/>
  <c r="G116" i="19"/>
  <c r="K116" i="19"/>
  <c r="O116" i="19"/>
  <c r="S116" i="19"/>
  <c r="W116" i="19"/>
  <c r="AA116" i="19"/>
  <c r="AE116" i="19"/>
  <c r="C117" i="19"/>
  <c r="G117" i="19"/>
  <c r="K117" i="19"/>
  <c r="O117" i="19"/>
  <c r="S117" i="19"/>
  <c r="W117" i="19"/>
  <c r="AA117" i="19"/>
  <c r="AE117" i="19"/>
  <c r="C118" i="19"/>
  <c r="G118" i="19"/>
  <c r="K118" i="19"/>
  <c r="O118" i="19"/>
  <c r="S118" i="19"/>
  <c r="W118" i="19"/>
  <c r="AA118" i="19"/>
  <c r="AE118" i="19"/>
  <c r="C119" i="19"/>
  <c r="G119" i="19"/>
  <c r="K119" i="19"/>
  <c r="O119" i="19"/>
  <c r="S119" i="19"/>
  <c r="W119" i="19"/>
  <c r="AA119" i="19"/>
  <c r="AE119" i="19"/>
  <c r="C120" i="19"/>
  <c r="G120" i="19"/>
  <c r="K120" i="19"/>
  <c r="O120" i="19"/>
  <c r="S120" i="19"/>
  <c r="W120" i="19"/>
  <c r="AA120" i="19"/>
  <c r="AE120" i="19"/>
  <c r="E188" i="19"/>
  <c r="E184" i="19"/>
  <c r="E180" i="19"/>
  <c r="E176" i="19"/>
  <c r="E172" i="19"/>
  <c r="E168" i="19"/>
  <c r="E164" i="19"/>
  <c r="E189" i="19"/>
  <c r="E185" i="19"/>
  <c r="E181" i="19"/>
  <c r="E177" i="19"/>
  <c r="E173" i="19"/>
  <c r="E169" i="19"/>
  <c r="E190" i="19"/>
  <c r="E186" i="19"/>
  <c r="E182" i="19"/>
  <c r="E178" i="19"/>
  <c r="E174" i="19"/>
  <c r="E170" i="19"/>
  <c r="E166" i="19"/>
  <c r="I188" i="19"/>
  <c r="I184" i="19"/>
  <c r="I180" i="19"/>
  <c r="I176" i="19"/>
  <c r="I172" i="19"/>
  <c r="I168" i="19"/>
  <c r="I164" i="19"/>
  <c r="I189" i="19"/>
  <c r="I185" i="19"/>
  <c r="I181" i="19"/>
  <c r="I177" i="19"/>
  <c r="I173" i="19"/>
  <c r="I169" i="19"/>
  <c r="I190" i="19"/>
  <c r="I186" i="19"/>
  <c r="I182" i="19"/>
  <c r="I178" i="19"/>
  <c r="I174" i="19"/>
  <c r="I170" i="19"/>
  <c r="I166" i="19"/>
  <c r="M188" i="19"/>
  <c r="M184" i="19"/>
  <c r="M180" i="19"/>
  <c r="M176" i="19"/>
  <c r="M172" i="19"/>
  <c r="M168" i="19"/>
  <c r="M164" i="19"/>
  <c r="M189" i="19"/>
  <c r="M185" i="19"/>
  <c r="M181" i="19"/>
  <c r="M177" i="19"/>
  <c r="M173" i="19"/>
  <c r="M169" i="19"/>
  <c r="M190" i="19"/>
  <c r="M186" i="19"/>
  <c r="M182" i="19"/>
  <c r="M178" i="19"/>
  <c r="M174" i="19"/>
  <c r="M170" i="19"/>
  <c r="M166" i="19"/>
  <c r="Q188" i="19"/>
  <c r="Q184" i="19"/>
  <c r="Q180" i="19"/>
  <c r="Q176" i="19"/>
  <c r="Q172" i="19"/>
  <c r="Q168" i="19"/>
  <c r="Q164" i="19"/>
  <c r="Q189" i="19"/>
  <c r="Q185" i="19"/>
  <c r="Q181" i="19"/>
  <c r="Q177" i="19"/>
  <c r="Q173" i="19"/>
  <c r="Q169" i="19"/>
  <c r="Q190" i="19"/>
  <c r="Q186" i="19"/>
  <c r="Q182" i="19"/>
  <c r="Q178" i="19"/>
  <c r="Q174" i="19"/>
  <c r="Q170" i="19"/>
  <c r="Q166" i="19"/>
  <c r="U188" i="19"/>
  <c r="U184" i="19"/>
  <c r="U180" i="19"/>
  <c r="U176" i="19"/>
  <c r="U172" i="19"/>
  <c r="U168" i="19"/>
  <c r="U164" i="19"/>
  <c r="U189" i="19"/>
  <c r="U185" i="19"/>
  <c r="U181" i="19"/>
  <c r="U177" i="19"/>
  <c r="U173" i="19"/>
  <c r="U169" i="19"/>
  <c r="U190" i="19"/>
  <c r="U186" i="19"/>
  <c r="U182" i="19"/>
  <c r="U178" i="19"/>
  <c r="U174" i="19"/>
  <c r="U170" i="19"/>
  <c r="U166" i="19"/>
  <c r="Y188" i="19"/>
  <c r="Y184" i="19"/>
  <c r="Y180" i="19"/>
  <c r="Y176" i="19"/>
  <c r="Y172" i="19"/>
  <c r="Y168" i="19"/>
  <c r="Y164" i="19"/>
  <c r="Y189" i="19"/>
  <c r="Y185" i="19"/>
  <c r="Y181" i="19"/>
  <c r="Y177" i="19"/>
  <c r="Y173" i="19"/>
  <c r="Y169" i="19"/>
  <c r="Y190" i="19"/>
  <c r="Y186" i="19"/>
  <c r="Y182" i="19"/>
  <c r="Y178" i="19"/>
  <c r="Y174" i="19"/>
  <c r="Y170" i="19"/>
  <c r="Y166" i="19"/>
  <c r="AC188" i="19"/>
  <c r="AC184" i="19"/>
  <c r="AC180" i="19"/>
  <c r="AC176" i="19"/>
  <c r="AC172" i="19"/>
  <c r="AC168" i="19"/>
  <c r="AC164" i="19"/>
  <c r="AC189" i="19"/>
  <c r="AC185" i="19"/>
  <c r="AC181" i="19"/>
  <c r="AC177" i="19"/>
  <c r="AC173" i="19"/>
  <c r="AC169" i="19"/>
  <c r="AC165" i="19"/>
  <c r="AC190" i="19"/>
  <c r="AC186" i="19"/>
  <c r="AC182" i="19"/>
  <c r="AC178" i="19"/>
  <c r="AC174" i="19"/>
  <c r="AC170" i="19"/>
  <c r="AC166" i="19"/>
  <c r="L161" i="19"/>
  <c r="Q161" i="19"/>
  <c r="AB161" i="19"/>
  <c r="H162" i="19"/>
  <c r="M162" i="19"/>
  <c r="X162" i="19"/>
  <c r="AC162" i="19"/>
  <c r="C163" i="19"/>
  <c r="AF163" i="19" s="1"/>
  <c r="AK61" i="19" s="1"/>
  <c r="I163" i="19"/>
  <c r="S163" i="19"/>
  <c r="Y163" i="19"/>
  <c r="D164" i="19"/>
  <c r="O164" i="19"/>
  <c r="T164" i="19"/>
  <c r="AE164" i="19"/>
  <c r="E165" i="19"/>
  <c r="K165" i="19"/>
  <c r="P165" i="19"/>
  <c r="U165" i="19"/>
  <c r="AA165" i="19"/>
  <c r="G169" i="19"/>
  <c r="W169" i="19"/>
  <c r="H170" i="19"/>
  <c r="X170" i="19"/>
  <c r="I171" i="19"/>
  <c r="Y171" i="19"/>
  <c r="K173" i="19"/>
  <c r="AA173" i="19"/>
  <c r="L174" i="19"/>
  <c r="AB174" i="19"/>
  <c r="M175" i="19"/>
  <c r="AC175" i="19"/>
  <c r="O177" i="19"/>
  <c r="AE177" i="19"/>
  <c r="P178" i="19"/>
  <c r="Q179" i="19"/>
  <c r="C181" i="19"/>
  <c r="S181" i="19"/>
  <c r="D182" i="19"/>
  <c r="T182" i="19"/>
  <c r="E183" i="19"/>
  <c r="U183" i="19"/>
  <c r="G185" i="19"/>
  <c r="W185" i="19"/>
  <c r="H186" i="19"/>
  <c r="X186" i="19"/>
  <c r="I187" i="19"/>
  <c r="Y187" i="19"/>
  <c r="K189" i="19"/>
  <c r="AA189" i="19"/>
  <c r="L190" i="19"/>
  <c r="AB190" i="19"/>
  <c r="K231" i="19"/>
  <c r="AA231" i="19"/>
  <c r="O235" i="19"/>
  <c r="AE235" i="19"/>
  <c r="AA238" i="19"/>
  <c r="W242" i="19"/>
  <c r="B171" i="19"/>
  <c r="F171" i="19"/>
  <c r="J171" i="19"/>
  <c r="N171" i="19"/>
  <c r="R171" i="19"/>
  <c r="V171" i="19"/>
  <c r="Z171" i="19"/>
  <c r="AD171" i="19"/>
  <c r="B175" i="19"/>
  <c r="F175" i="19"/>
  <c r="J175" i="19"/>
  <c r="N175" i="19"/>
  <c r="R175" i="19"/>
  <c r="V175" i="19"/>
  <c r="Z175" i="19"/>
  <c r="AD175" i="19"/>
  <c r="B179" i="19"/>
  <c r="F179" i="19"/>
  <c r="J179" i="19"/>
  <c r="N179" i="19"/>
  <c r="R179" i="19"/>
  <c r="V179" i="19"/>
  <c r="Z179" i="19"/>
  <c r="AD179" i="19"/>
  <c r="B183" i="19"/>
  <c r="F183" i="19"/>
  <c r="J183" i="19"/>
  <c r="N183" i="19"/>
  <c r="R183" i="19"/>
  <c r="V183" i="19"/>
  <c r="Z183" i="19"/>
  <c r="AD183" i="19"/>
  <c r="B187" i="19"/>
  <c r="F187" i="19"/>
  <c r="J187" i="19"/>
  <c r="N187" i="19"/>
  <c r="R187" i="19"/>
  <c r="V187" i="19"/>
  <c r="Z187" i="19"/>
  <c r="AD187" i="19"/>
  <c r="D257" i="19"/>
  <c r="D253" i="19"/>
  <c r="D249" i="19"/>
  <c r="D245" i="19"/>
  <c r="D241" i="19"/>
  <c r="D258" i="19"/>
  <c r="D254" i="19"/>
  <c r="D250" i="19"/>
  <c r="D246" i="19"/>
  <c r="D242" i="19"/>
  <c r="D255" i="19"/>
  <c r="D251" i="19"/>
  <c r="D247" i="19"/>
  <c r="D243" i="19"/>
  <c r="H257" i="19"/>
  <c r="H253" i="19"/>
  <c r="H249" i="19"/>
  <c r="H245" i="19"/>
  <c r="H241" i="19"/>
  <c r="H258" i="19"/>
  <c r="H254" i="19"/>
  <c r="H250" i="19"/>
  <c r="H246" i="19"/>
  <c r="H242" i="19"/>
  <c r="H255" i="19"/>
  <c r="H251" i="19"/>
  <c r="H247" i="19"/>
  <c r="H243" i="19"/>
  <c r="L257" i="19"/>
  <c r="L253" i="19"/>
  <c r="L249" i="19"/>
  <c r="L245" i="19"/>
  <c r="L241" i="19"/>
  <c r="L258" i="19"/>
  <c r="L254" i="19"/>
  <c r="L250" i="19"/>
  <c r="L246" i="19"/>
  <c r="L242" i="19"/>
  <c r="L255" i="19"/>
  <c r="L251" i="19"/>
  <c r="L247" i="19"/>
  <c r="L243" i="19"/>
  <c r="P257" i="19"/>
  <c r="P253" i="19"/>
  <c r="P249" i="19"/>
  <c r="P245" i="19"/>
  <c r="P241" i="19"/>
  <c r="P258" i="19"/>
  <c r="P254" i="19"/>
  <c r="P250" i="19"/>
  <c r="P246" i="19"/>
  <c r="P242" i="19"/>
  <c r="P255" i="19"/>
  <c r="P251" i="19"/>
  <c r="P247" i="19"/>
  <c r="P243" i="19"/>
  <c r="T257" i="19"/>
  <c r="T253" i="19"/>
  <c r="T249" i="19"/>
  <c r="T245" i="19"/>
  <c r="T241" i="19"/>
  <c r="T258" i="19"/>
  <c r="T254" i="19"/>
  <c r="T250" i="19"/>
  <c r="T246" i="19"/>
  <c r="T242" i="19"/>
  <c r="T255" i="19"/>
  <c r="T251" i="19"/>
  <c r="T247" i="19"/>
  <c r="T243" i="19"/>
  <c r="X257" i="19"/>
  <c r="X253" i="19"/>
  <c r="X249" i="19"/>
  <c r="X245" i="19"/>
  <c r="X241" i="19"/>
  <c r="X237" i="19"/>
  <c r="X258" i="19"/>
  <c r="X254" i="19"/>
  <c r="X250" i="19"/>
  <c r="X246" i="19"/>
  <c r="X242" i="19"/>
  <c r="X255" i="19"/>
  <c r="X251" i="19"/>
  <c r="X247" i="19"/>
  <c r="X243" i="19"/>
  <c r="AB257" i="19"/>
  <c r="AB253" i="19"/>
  <c r="AB249" i="19"/>
  <c r="AB245" i="19"/>
  <c r="AB241" i="19"/>
  <c r="AB237" i="19"/>
  <c r="AB258" i="19"/>
  <c r="AB254" i="19"/>
  <c r="AB250" i="19"/>
  <c r="AB246" i="19"/>
  <c r="AB242" i="19"/>
  <c r="AB255" i="19"/>
  <c r="AB251" i="19"/>
  <c r="AB247" i="19"/>
  <c r="AB243" i="19"/>
  <c r="B229" i="19"/>
  <c r="F229" i="19"/>
  <c r="J229" i="19"/>
  <c r="N229" i="19"/>
  <c r="R229" i="19"/>
  <c r="V229" i="19"/>
  <c r="Z229" i="19"/>
  <c r="AD229" i="19"/>
  <c r="D231" i="19"/>
  <c r="H231" i="19"/>
  <c r="L231" i="19"/>
  <c r="P231" i="19"/>
  <c r="T231" i="19"/>
  <c r="X231" i="19"/>
  <c r="AB231" i="19"/>
  <c r="E232" i="19"/>
  <c r="I232" i="19"/>
  <c r="M232" i="19"/>
  <c r="Q232" i="19"/>
  <c r="U232" i="19"/>
  <c r="Y232" i="19"/>
  <c r="AC232" i="19"/>
  <c r="B233" i="19"/>
  <c r="F233" i="19"/>
  <c r="J233" i="19"/>
  <c r="N233" i="19"/>
  <c r="R233" i="19"/>
  <c r="V233" i="19"/>
  <c r="Z233" i="19"/>
  <c r="AD233" i="19"/>
  <c r="D235" i="19"/>
  <c r="H235" i="19"/>
  <c r="L235" i="19"/>
  <c r="P235" i="19"/>
  <c r="T235" i="19"/>
  <c r="X235" i="19"/>
  <c r="AB235" i="19"/>
  <c r="E236" i="19"/>
  <c r="I236" i="19"/>
  <c r="M236" i="19"/>
  <c r="Q236" i="19"/>
  <c r="U236" i="19"/>
  <c r="Y236" i="19"/>
  <c r="AC236" i="19"/>
  <c r="B237" i="19"/>
  <c r="F237" i="19"/>
  <c r="J237" i="19"/>
  <c r="N237" i="19"/>
  <c r="R237" i="19"/>
  <c r="V237" i="19"/>
  <c r="B238" i="19"/>
  <c r="L238" i="19"/>
  <c r="R238" i="19"/>
  <c r="AB238" i="19"/>
  <c r="H239" i="19"/>
  <c r="M239" i="19"/>
  <c r="X239" i="19"/>
  <c r="AC239" i="19"/>
  <c r="D240" i="19"/>
  <c r="I240" i="19"/>
  <c r="N240" i="19"/>
  <c r="T240" i="19"/>
  <c r="Y240" i="19"/>
  <c r="AD240" i="19"/>
  <c r="E241" i="19"/>
  <c r="J241" i="19"/>
  <c r="Q241" i="19"/>
  <c r="Y241" i="19"/>
  <c r="B242" i="19"/>
  <c r="J242" i="19"/>
  <c r="R242" i="19"/>
  <c r="Z242" i="19"/>
  <c r="H244" i="19"/>
  <c r="X244" i="19"/>
  <c r="J246" i="19"/>
  <c r="Z246" i="19"/>
  <c r="L248" i="19"/>
  <c r="AB248" i="19"/>
  <c r="N250" i="19"/>
  <c r="AD250" i="19"/>
  <c r="P252" i="19"/>
  <c r="B254" i="19"/>
  <c r="R254" i="19"/>
  <c r="D256" i="19"/>
  <c r="T256" i="19"/>
  <c r="F258" i="19"/>
  <c r="V258" i="19"/>
  <c r="E299" i="19"/>
  <c r="U299" i="19"/>
  <c r="I303" i="19"/>
  <c r="Y303" i="19"/>
  <c r="M307" i="19"/>
  <c r="AC307" i="19"/>
  <c r="Q311" i="19"/>
  <c r="B170" i="19"/>
  <c r="F170" i="19"/>
  <c r="J170" i="19"/>
  <c r="N170" i="19"/>
  <c r="R170" i="19"/>
  <c r="V170" i="19"/>
  <c r="Z170" i="19"/>
  <c r="AD170" i="19"/>
  <c r="B174" i="19"/>
  <c r="F174" i="19"/>
  <c r="J174" i="19"/>
  <c r="N174" i="19"/>
  <c r="R174" i="19"/>
  <c r="V174" i="19"/>
  <c r="Z174" i="19"/>
  <c r="AD174" i="19"/>
  <c r="B178" i="19"/>
  <c r="F178" i="19"/>
  <c r="J178" i="19"/>
  <c r="N178" i="19"/>
  <c r="R178" i="19"/>
  <c r="V178" i="19"/>
  <c r="Z178" i="19"/>
  <c r="AD178" i="19"/>
  <c r="B182" i="19"/>
  <c r="F182" i="19"/>
  <c r="J182" i="19"/>
  <c r="N182" i="19"/>
  <c r="R182" i="19"/>
  <c r="V182" i="19"/>
  <c r="Z182" i="19"/>
  <c r="AD182" i="19"/>
  <c r="B186" i="19"/>
  <c r="F186" i="19"/>
  <c r="J186" i="19"/>
  <c r="N186" i="19"/>
  <c r="R186" i="19"/>
  <c r="V186" i="19"/>
  <c r="Z186" i="19"/>
  <c r="AD186" i="19"/>
  <c r="B190" i="19"/>
  <c r="F190" i="19"/>
  <c r="J190" i="19"/>
  <c r="N190" i="19"/>
  <c r="R190" i="19"/>
  <c r="V190" i="19"/>
  <c r="Z190" i="19"/>
  <c r="AD190" i="19"/>
  <c r="E258" i="19"/>
  <c r="E254" i="19"/>
  <c r="E250" i="19"/>
  <c r="E246" i="19"/>
  <c r="E242" i="19"/>
  <c r="E238" i="19"/>
  <c r="E255" i="19"/>
  <c r="E251" i="19"/>
  <c r="E247" i="19"/>
  <c r="E243" i="19"/>
  <c r="E256" i="19"/>
  <c r="E252" i="19"/>
  <c r="E248" i="19"/>
  <c r="E244" i="19"/>
  <c r="I258" i="19"/>
  <c r="I254" i="19"/>
  <c r="I250" i="19"/>
  <c r="I246" i="19"/>
  <c r="I242" i="19"/>
  <c r="I238" i="19"/>
  <c r="I255" i="19"/>
  <c r="I251" i="19"/>
  <c r="I247" i="19"/>
  <c r="I243" i="19"/>
  <c r="I256" i="19"/>
  <c r="I252" i="19"/>
  <c r="I248" i="19"/>
  <c r="I244" i="19"/>
  <c r="M258" i="19"/>
  <c r="M254" i="19"/>
  <c r="M250" i="19"/>
  <c r="M246" i="19"/>
  <c r="M242" i="19"/>
  <c r="M238" i="19"/>
  <c r="M255" i="19"/>
  <c r="M251" i="19"/>
  <c r="M247" i="19"/>
  <c r="M243" i="19"/>
  <c r="M256" i="19"/>
  <c r="M252" i="19"/>
  <c r="M248" i="19"/>
  <c r="M244" i="19"/>
  <c r="Q258" i="19"/>
  <c r="Q254" i="19"/>
  <c r="Q250" i="19"/>
  <c r="Q246" i="19"/>
  <c r="Q242" i="19"/>
  <c r="Q238" i="19"/>
  <c r="Q255" i="19"/>
  <c r="Q251" i="19"/>
  <c r="Q247" i="19"/>
  <c r="Q243" i="19"/>
  <c r="Q256" i="19"/>
  <c r="Q252" i="19"/>
  <c r="Q248" i="19"/>
  <c r="Q244" i="19"/>
  <c r="U258" i="19"/>
  <c r="U254" i="19"/>
  <c r="U250" i="19"/>
  <c r="U246" i="19"/>
  <c r="U242" i="19"/>
  <c r="U238" i="19"/>
  <c r="U255" i="19"/>
  <c r="U251" i="19"/>
  <c r="U247" i="19"/>
  <c r="U243" i="19"/>
  <c r="U256" i="19"/>
  <c r="U252" i="19"/>
  <c r="U248" i="19"/>
  <c r="U244" i="19"/>
  <c r="Y258" i="19"/>
  <c r="Y254" i="19"/>
  <c r="Y250" i="19"/>
  <c r="Y246" i="19"/>
  <c r="Y242" i="19"/>
  <c r="Y238" i="19"/>
  <c r="Y255" i="19"/>
  <c r="Y251" i="19"/>
  <c r="Y247" i="19"/>
  <c r="Y243" i="19"/>
  <c r="Y256" i="19"/>
  <c r="Y252" i="19"/>
  <c r="Y248" i="19"/>
  <c r="Y244" i="19"/>
  <c r="AC258" i="19"/>
  <c r="AC254" i="19"/>
  <c r="AC250" i="19"/>
  <c r="AC246" i="19"/>
  <c r="AC242" i="19"/>
  <c r="AC238" i="19"/>
  <c r="AC255" i="19"/>
  <c r="AC251" i="19"/>
  <c r="AC247" i="19"/>
  <c r="AC243" i="19"/>
  <c r="AC256" i="19"/>
  <c r="AC252" i="19"/>
  <c r="AC248" i="19"/>
  <c r="AC244" i="19"/>
  <c r="D230" i="19"/>
  <c r="H230" i="19"/>
  <c r="L230" i="19"/>
  <c r="P230" i="19"/>
  <c r="T230" i="19"/>
  <c r="X230" i="19"/>
  <c r="AB230" i="19"/>
  <c r="E231" i="19"/>
  <c r="I231" i="19"/>
  <c r="M231" i="19"/>
  <c r="Q231" i="19"/>
  <c r="U231" i="19"/>
  <c r="Y231" i="19"/>
  <c r="AC231" i="19"/>
  <c r="B232" i="19"/>
  <c r="F232" i="19"/>
  <c r="J232" i="19"/>
  <c r="N232" i="19"/>
  <c r="R232" i="19"/>
  <c r="V232" i="19"/>
  <c r="Z232" i="19"/>
  <c r="AD232" i="19"/>
  <c r="D234" i="19"/>
  <c r="H234" i="19"/>
  <c r="L234" i="19"/>
  <c r="P234" i="19"/>
  <c r="T234" i="19"/>
  <c r="X234" i="19"/>
  <c r="AB234" i="19"/>
  <c r="E235" i="19"/>
  <c r="I235" i="19"/>
  <c r="M235" i="19"/>
  <c r="Q235" i="19"/>
  <c r="U235" i="19"/>
  <c r="Y235" i="19"/>
  <c r="AC235" i="19"/>
  <c r="B236" i="19"/>
  <c r="F236" i="19"/>
  <c r="J236" i="19"/>
  <c r="N236" i="19"/>
  <c r="R236" i="19"/>
  <c r="V236" i="19"/>
  <c r="Z236" i="19"/>
  <c r="AD236" i="19"/>
  <c r="AC237" i="19"/>
  <c r="H238" i="19"/>
  <c r="N238" i="19"/>
  <c r="X238" i="19"/>
  <c r="AD238" i="19"/>
  <c r="D239" i="19"/>
  <c r="I239" i="19"/>
  <c r="T239" i="19"/>
  <c r="Y239" i="19"/>
  <c r="E240" i="19"/>
  <c r="J240" i="19"/>
  <c r="P240" i="19"/>
  <c r="U240" i="19"/>
  <c r="Z240" i="19"/>
  <c r="F241" i="19"/>
  <c r="R241" i="19"/>
  <c r="Z241" i="19"/>
  <c r="L244" i="19"/>
  <c r="AB244" i="19"/>
  <c r="M245" i="19"/>
  <c r="AC245" i="19"/>
  <c r="P248" i="19"/>
  <c r="Q249" i="19"/>
  <c r="D252" i="19"/>
  <c r="T252" i="19"/>
  <c r="E253" i="19"/>
  <c r="U253" i="19"/>
  <c r="H256" i="19"/>
  <c r="X256" i="19"/>
  <c r="I257" i="19"/>
  <c r="Y257" i="19"/>
  <c r="Y299" i="19"/>
  <c r="E311" i="19"/>
  <c r="B161" i="19"/>
  <c r="F161" i="19"/>
  <c r="J161" i="19"/>
  <c r="N161" i="19"/>
  <c r="R161" i="19"/>
  <c r="V161" i="19"/>
  <c r="Z161" i="19"/>
  <c r="AD161" i="19"/>
  <c r="B165" i="19"/>
  <c r="F165" i="19"/>
  <c r="J165" i="19"/>
  <c r="N165" i="19"/>
  <c r="R165" i="19"/>
  <c r="V165" i="19"/>
  <c r="Z165" i="19"/>
  <c r="AD165" i="19"/>
  <c r="B169" i="19"/>
  <c r="F169" i="19"/>
  <c r="J169" i="19"/>
  <c r="N169" i="19"/>
  <c r="R169" i="19"/>
  <c r="V169" i="19"/>
  <c r="Z169" i="19"/>
  <c r="AD169" i="19"/>
  <c r="B173" i="19"/>
  <c r="F173" i="19"/>
  <c r="J173" i="19"/>
  <c r="N173" i="19"/>
  <c r="R173" i="19"/>
  <c r="V173" i="19"/>
  <c r="Z173" i="19"/>
  <c r="AD173" i="19"/>
  <c r="B177" i="19"/>
  <c r="F177" i="19"/>
  <c r="J177" i="19"/>
  <c r="N177" i="19"/>
  <c r="R177" i="19"/>
  <c r="V177" i="19"/>
  <c r="Z177" i="19"/>
  <c r="AD177" i="19"/>
  <c r="B181" i="19"/>
  <c r="F181" i="19"/>
  <c r="J181" i="19"/>
  <c r="N181" i="19"/>
  <c r="R181" i="19"/>
  <c r="V181" i="19"/>
  <c r="Z181" i="19"/>
  <c r="AD181" i="19"/>
  <c r="B185" i="19"/>
  <c r="F185" i="19"/>
  <c r="J185" i="19"/>
  <c r="N185" i="19"/>
  <c r="R185" i="19"/>
  <c r="V185" i="19"/>
  <c r="Z185" i="19"/>
  <c r="AD185" i="19"/>
  <c r="B255" i="19"/>
  <c r="B251" i="19"/>
  <c r="B247" i="19"/>
  <c r="B243" i="19"/>
  <c r="B239" i="19"/>
  <c r="B256" i="19"/>
  <c r="B252" i="19"/>
  <c r="B248" i="19"/>
  <c r="B244" i="19"/>
  <c r="B257" i="19"/>
  <c r="B253" i="19"/>
  <c r="B249" i="19"/>
  <c r="B245" i="19"/>
  <c r="F255" i="19"/>
  <c r="F251" i="19"/>
  <c r="F247" i="19"/>
  <c r="F243" i="19"/>
  <c r="F239" i="19"/>
  <c r="F256" i="19"/>
  <c r="F252" i="19"/>
  <c r="F248" i="19"/>
  <c r="F244" i="19"/>
  <c r="F257" i="19"/>
  <c r="F253" i="19"/>
  <c r="F249" i="19"/>
  <c r="F245" i="19"/>
  <c r="J255" i="19"/>
  <c r="J251" i="19"/>
  <c r="J247" i="19"/>
  <c r="J243" i="19"/>
  <c r="J239" i="19"/>
  <c r="J256" i="19"/>
  <c r="J252" i="19"/>
  <c r="J248" i="19"/>
  <c r="J244" i="19"/>
  <c r="J257" i="19"/>
  <c r="J253" i="19"/>
  <c r="J249" i="19"/>
  <c r="J245" i="19"/>
  <c r="N255" i="19"/>
  <c r="N251" i="19"/>
  <c r="N247" i="19"/>
  <c r="N243" i="19"/>
  <c r="N239" i="19"/>
  <c r="N256" i="19"/>
  <c r="N252" i="19"/>
  <c r="N248" i="19"/>
  <c r="N244" i="19"/>
  <c r="N257" i="19"/>
  <c r="N253" i="19"/>
  <c r="N249" i="19"/>
  <c r="N245" i="19"/>
  <c r="R255" i="19"/>
  <c r="R251" i="19"/>
  <c r="R247" i="19"/>
  <c r="R243" i="19"/>
  <c r="R239" i="19"/>
  <c r="R256" i="19"/>
  <c r="R252" i="19"/>
  <c r="R248" i="19"/>
  <c r="R244" i="19"/>
  <c r="R257" i="19"/>
  <c r="R253" i="19"/>
  <c r="R249" i="19"/>
  <c r="R245" i="19"/>
  <c r="V255" i="19"/>
  <c r="V251" i="19"/>
  <c r="V247" i="19"/>
  <c r="V243" i="19"/>
  <c r="V239" i="19"/>
  <c r="V256" i="19"/>
  <c r="V252" i="19"/>
  <c r="V248" i="19"/>
  <c r="V244" i="19"/>
  <c r="V257" i="19"/>
  <c r="V253" i="19"/>
  <c r="V249" i="19"/>
  <c r="V245" i="19"/>
  <c r="Z255" i="19"/>
  <c r="Z251" i="19"/>
  <c r="Z247" i="19"/>
  <c r="Z243" i="19"/>
  <c r="Z239" i="19"/>
  <c r="Z256" i="19"/>
  <c r="Z252" i="19"/>
  <c r="Z248" i="19"/>
  <c r="Z244" i="19"/>
  <c r="Z257" i="19"/>
  <c r="Z253" i="19"/>
  <c r="Z249" i="19"/>
  <c r="Z245" i="19"/>
  <c r="AD255" i="19"/>
  <c r="AD251" i="19"/>
  <c r="AD247" i="19"/>
  <c r="AD243" i="19"/>
  <c r="AD239" i="19"/>
  <c r="AD256" i="19"/>
  <c r="AD252" i="19"/>
  <c r="AD248" i="19"/>
  <c r="AD244" i="19"/>
  <c r="AD257" i="19"/>
  <c r="AD253" i="19"/>
  <c r="AD249" i="19"/>
  <c r="AD245" i="19"/>
  <c r="D229" i="19"/>
  <c r="H229" i="19"/>
  <c r="L229" i="19"/>
  <c r="P229" i="19"/>
  <c r="T229" i="19"/>
  <c r="X229" i="19"/>
  <c r="AB229" i="19"/>
  <c r="E230" i="19"/>
  <c r="I230" i="19"/>
  <c r="M230" i="19"/>
  <c r="Q230" i="19"/>
  <c r="Q259" i="19" s="1"/>
  <c r="U230" i="19"/>
  <c r="Y230" i="19"/>
  <c r="AC230" i="19"/>
  <c r="B231" i="19"/>
  <c r="F231" i="19"/>
  <c r="J231" i="19"/>
  <c r="N231" i="19"/>
  <c r="R231" i="19"/>
  <c r="V231" i="19"/>
  <c r="Z231" i="19"/>
  <c r="AD231" i="19"/>
  <c r="D233" i="19"/>
  <c r="H233" i="19"/>
  <c r="L233" i="19"/>
  <c r="P233" i="19"/>
  <c r="T233" i="19"/>
  <c r="X233" i="19"/>
  <c r="AB233" i="19"/>
  <c r="E234" i="19"/>
  <c r="I234" i="19"/>
  <c r="M234" i="19"/>
  <c r="Q234" i="19"/>
  <c r="U234" i="19"/>
  <c r="Y234" i="19"/>
  <c r="AC234" i="19"/>
  <c r="B235" i="19"/>
  <c r="F235" i="19"/>
  <c r="J235" i="19"/>
  <c r="N235" i="19"/>
  <c r="R235" i="19"/>
  <c r="V235" i="19"/>
  <c r="Z235" i="19"/>
  <c r="AD235" i="19"/>
  <c r="D237" i="19"/>
  <c r="H237" i="19"/>
  <c r="L237" i="19"/>
  <c r="P237" i="19"/>
  <c r="T237" i="19"/>
  <c r="Y237" i="19"/>
  <c r="AD237" i="19"/>
  <c r="D238" i="19"/>
  <c r="J238" i="19"/>
  <c r="T238" i="19"/>
  <c r="Z238" i="19"/>
  <c r="E239" i="19"/>
  <c r="P239" i="19"/>
  <c r="U239" i="19"/>
  <c r="F240" i="19"/>
  <c r="L240" i="19"/>
  <c r="Q240" i="19"/>
  <c r="V240" i="19"/>
  <c r="AB240" i="19"/>
  <c r="B241" i="19"/>
  <c r="M241" i="19"/>
  <c r="U241" i="19"/>
  <c r="AC241" i="19"/>
  <c r="F242" i="19"/>
  <c r="N242" i="19"/>
  <c r="V242" i="19"/>
  <c r="AD242" i="19"/>
  <c r="P244" i="19"/>
  <c r="Q245" i="19"/>
  <c r="B246" i="19"/>
  <c r="R246" i="19"/>
  <c r="D248" i="19"/>
  <c r="T248" i="19"/>
  <c r="E249" i="19"/>
  <c r="U249" i="19"/>
  <c r="F250" i="19"/>
  <c r="V250" i="19"/>
  <c r="H252" i="19"/>
  <c r="X252" i="19"/>
  <c r="I253" i="19"/>
  <c r="Y253" i="19"/>
  <c r="J254" i="19"/>
  <c r="Z254" i="19"/>
  <c r="L256" i="19"/>
  <c r="AB256" i="19"/>
  <c r="M257" i="19"/>
  <c r="AC257" i="19"/>
  <c r="N258" i="19"/>
  <c r="AD258" i="19"/>
  <c r="E325" i="19"/>
  <c r="E321" i="19"/>
  <c r="E317" i="19"/>
  <c r="E326" i="19"/>
  <c r="E322" i="19"/>
  <c r="E318" i="19"/>
  <c r="E323" i="19"/>
  <c r="E319" i="19"/>
  <c r="E315" i="19"/>
  <c r="E312" i="19"/>
  <c r="E308" i="19"/>
  <c r="E304" i="19"/>
  <c r="E300" i="19"/>
  <c r="E316" i="19"/>
  <c r="E313" i="19"/>
  <c r="E309" i="19"/>
  <c r="E305" i="19"/>
  <c r="E301" i="19"/>
  <c r="E297" i="19"/>
  <c r="E320" i="19"/>
  <c r="E310" i="19"/>
  <c r="E306" i="19"/>
  <c r="E302" i="19"/>
  <c r="E298" i="19"/>
  <c r="I325" i="19"/>
  <c r="I321" i="19"/>
  <c r="I317" i="19"/>
  <c r="I326" i="19"/>
  <c r="I322" i="19"/>
  <c r="I318" i="19"/>
  <c r="I323" i="19"/>
  <c r="I319" i="19"/>
  <c r="I315" i="19"/>
  <c r="I316" i="19"/>
  <c r="I314" i="19"/>
  <c r="I312" i="19"/>
  <c r="I308" i="19"/>
  <c r="I304" i="19"/>
  <c r="I300" i="19"/>
  <c r="I320" i="19"/>
  <c r="I313" i="19"/>
  <c r="I309" i="19"/>
  <c r="I305" i="19"/>
  <c r="I301" i="19"/>
  <c r="I297" i="19"/>
  <c r="I324" i="19"/>
  <c r="I310" i="19"/>
  <c r="I306" i="19"/>
  <c r="I302" i="19"/>
  <c r="I298" i="19"/>
  <c r="M325" i="19"/>
  <c r="M321" i="19"/>
  <c r="M317" i="19"/>
  <c r="M326" i="19"/>
  <c r="M322" i="19"/>
  <c r="M318" i="19"/>
  <c r="M323" i="19"/>
  <c r="M319" i="19"/>
  <c r="M315" i="19"/>
  <c r="M320" i="19"/>
  <c r="M312" i="19"/>
  <c r="M308" i="19"/>
  <c r="M304" i="19"/>
  <c r="M300" i="19"/>
  <c r="M324" i="19"/>
  <c r="M314" i="19"/>
  <c r="M313" i="19"/>
  <c r="M309" i="19"/>
  <c r="M305" i="19"/>
  <c r="M301" i="19"/>
  <c r="M297" i="19"/>
  <c r="M310" i="19"/>
  <c r="M306" i="19"/>
  <c r="M302" i="19"/>
  <c r="M298" i="19"/>
  <c r="Q325" i="19"/>
  <c r="Q321" i="19"/>
  <c r="Q317" i="19"/>
  <c r="Q326" i="19"/>
  <c r="Q322" i="19"/>
  <c r="Q318" i="19"/>
  <c r="Q323" i="19"/>
  <c r="Q319" i="19"/>
  <c r="Q315" i="19"/>
  <c r="Q324" i="19"/>
  <c r="Q312" i="19"/>
  <c r="Q308" i="19"/>
  <c r="Q304" i="19"/>
  <c r="Q300" i="19"/>
  <c r="Q313" i="19"/>
  <c r="Q309" i="19"/>
  <c r="Q305" i="19"/>
  <c r="Q301" i="19"/>
  <c r="Q297" i="19"/>
  <c r="Q316" i="19"/>
  <c r="Q314" i="19"/>
  <c r="Q310" i="19"/>
  <c r="Q306" i="19"/>
  <c r="Q302" i="19"/>
  <c r="Q298" i="19"/>
  <c r="U325" i="19"/>
  <c r="U321" i="19"/>
  <c r="U317" i="19"/>
  <c r="U326" i="19"/>
  <c r="U322" i="19"/>
  <c r="U318" i="19"/>
  <c r="U323" i="19"/>
  <c r="U319" i="19"/>
  <c r="U315" i="19"/>
  <c r="U312" i="19"/>
  <c r="U308" i="19"/>
  <c r="U304" i="19"/>
  <c r="U300" i="19"/>
  <c r="U316" i="19"/>
  <c r="U309" i="19"/>
  <c r="U305" i="19"/>
  <c r="U301" i="19"/>
  <c r="U297" i="19"/>
  <c r="U320" i="19"/>
  <c r="U313" i="19"/>
  <c r="U310" i="19"/>
  <c r="U306" i="19"/>
  <c r="U302" i="19"/>
  <c r="U298" i="19"/>
  <c r="Y325" i="19"/>
  <c r="Y321" i="19"/>
  <c r="Y317" i="19"/>
  <c r="Y326" i="19"/>
  <c r="Y322" i="19"/>
  <c r="Y318" i="19"/>
  <c r="Y314" i="19"/>
  <c r="Y323" i="19"/>
  <c r="Y319" i="19"/>
  <c r="Y315" i="19"/>
  <c r="Y316" i="19"/>
  <c r="Y312" i="19"/>
  <c r="Y308" i="19"/>
  <c r="Y304" i="19"/>
  <c r="Y300" i="19"/>
  <c r="Y320" i="19"/>
  <c r="Y309" i="19"/>
  <c r="Y305" i="19"/>
  <c r="Y301" i="19"/>
  <c r="Y297" i="19"/>
  <c r="Y324" i="19"/>
  <c r="Y310" i="19"/>
  <c r="Y306" i="19"/>
  <c r="Y302" i="19"/>
  <c r="Y298" i="19"/>
  <c r="AC325" i="19"/>
  <c r="AC321" i="19"/>
  <c r="AC317" i="19"/>
  <c r="AC326" i="19"/>
  <c r="AC322" i="19"/>
  <c r="AC318" i="19"/>
  <c r="AC314" i="19"/>
  <c r="AC323" i="19"/>
  <c r="AC319" i="19"/>
  <c r="AC315" i="19"/>
  <c r="AC320" i="19"/>
  <c r="AC313" i="19"/>
  <c r="AC312" i="19"/>
  <c r="AC308" i="19"/>
  <c r="AC304" i="19"/>
  <c r="AC300" i="19"/>
  <c r="AC324" i="19"/>
  <c r="AC309" i="19"/>
  <c r="AC305" i="19"/>
  <c r="AC301" i="19"/>
  <c r="AC297" i="19"/>
  <c r="AC310" i="19"/>
  <c r="AC306" i="19"/>
  <c r="AC302" i="19"/>
  <c r="AC298" i="19"/>
  <c r="M299" i="19"/>
  <c r="AC299" i="19"/>
  <c r="Q303" i="19"/>
  <c r="E307" i="19"/>
  <c r="U307" i="19"/>
  <c r="I311" i="19"/>
  <c r="Y311" i="19"/>
  <c r="U314" i="19"/>
  <c r="M316" i="19"/>
  <c r="Q320" i="19"/>
  <c r="U324" i="19"/>
  <c r="B326" i="19"/>
  <c r="B322" i="19"/>
  <c r="B318" i="19"/>
  <c r="B323" i="19"/>
  <c r="B319" i="19"/>
  <c r="B315" i="19"/>
  <c r="B324" i="19"/>
  <c r="B320" i="19"/>
  <c r="B316" i="19"/>
  <c r="F326" i="19"/>
  <c r="F322" i="19"/>
  <c r="F318" i="19"/>
  <c r="F323" i="19"/>
  <c r="F319" i="19"/>
  <c r="F315" i="19"/>
  <c r="F324" i="19"/>
  <c r="F320" i="19"/>
  <c r="F316" i="19"/>
  <c r="J326" i="19"/>
  <c r="J322" i="19"/>
  <c r="J318" i="19"/>
  <c r="J323" i="19"/>
  <c r="J319" i="19"/>
  <c r="J315" i="19"/>
  <c r="J324" i="19"/>
  <c r="J320" i="19"/>
  <c r="J316" i="19"/>
  <c r="N326" i="19"/>
  <c r="N322" i="19"/>
  <c r="N318" i="19"/>
  <c r="N323" i="19"/>
  <c r="N319" i="19"/>
  <c r="N315" i="19"/>
  <c r="N324" i="19"/>
  <c r="N320" i="19"/>
  <c r="N316" i="19"/>
  <c r="R326" i="19"/>
  <c r="R322" i="19"/>
  <c r="R318" i="19"/>
  <c r="R323" i="19"/>
  <c r="R319" i="19"/>
  <c r="R315" i="19"/>
  <c r="R324" i="19"/>
  <c r="R320" i="19"/>
  <c r="R316" i="19"/>
  <c r="V326" i="19"/>
  <c r="V322" i="19"/>
  <c r="V318" i="19"/>
  <c r="V323" i="19"/>
  <c r="V319" i="19"/>
  <c r="V315" i="19"/>
  <c r="V324" i="19"/>
  <c r="V320" i="19"/>
  <c r="V316" i="19"/>
  <c r="Z326" i="19"/>
  <c r="Z322" i="19"/>
  <c r="Z318" i="19"/>
  <c r="Z323" i="19"/>
  <c r="Z319" i="19"/>
  <c r="Z315" i="19"/>
  <c r="Z324" i="19"/>
  <c r="Z320" i="19"/>
  <c r="Z316" i="19"/>
  <c r="AD326" i="19"/>
  <c r="AD322" i="19"/>
  <c r="AD318" i="19"/>
  <c r="AD314" i="19"/>
  <c r="AD323" i="19"/>
  <c r="AD319" i="19"/>
  <c r="AD315" i="19"/>
  <c r="AD324" i="19"/>
  <c r="AD320" i="19"/>
  <c r="AD316" i="19"/>
  <c r="D297" i="19"/>
  <c r="H297" i="19"/>
  <c r="L297" i="19"/>
  <c r="P297" i="19"/>
  <c r="B299" i="19"/>
  <c r="F299" i="19"/>
  <c r="J299" i="19"/>
  <c r="N299" i="19"/>
  <c r="R299" i="19"/>
  <c r="V299" i="19"/>
  <c r="Z299" i="19"/>
  <c r="AD299" i="19"/>
  <c r="C300" i="19"/>
  <c r="G300" i="19"/>
  <c r="K300" i="19"/>
  <c r="O300" i="19"/>
  <c r="S300" i="19"/>
  <c r="W300" i="19"/>
  <c r="AA300" i="19"/>
  <c r="AE300" i="19"/>
  <c r="D301" i="19"/>
  <c r="H301" i="19"/>
  <c r="L301" i="19"/>
  <c r="P301" i="19"/>
  <c r="T301" i="19"/>
  <c r="X301" i="19"/>
  <c r="AB301" i="19"/>
  <c r="B303" i="19"/>
  <c r="F303" i="19"/>
  <c r="J303" i="19"/>
  <c r="N303" i="19"/>
  <c r="R303" i="19"/>
  <c r="V303" i="19"/>
  <c r="Z303" i="19"/>
  <c r="AD303" i="19"/>
  <c r="C304" i="19"/>
  <c r="G304" i="19"/>
  <c r="K304" i="19"/>
  <c r="O304" i="19"/>
  <c r="S304" i="19"/>
  <c r="W304" i="19"/>
  <c r="AA304" i="19"/>
  <c r="AE304" i="19"/>
  <c r="D305" i="19"/>
  <c r="H305" i="19"/>
  <c r="L305" i="19"/>
  <c r="P305" i="19"/>
  <c r="T305" i="19"/>
  <c r="X305" i="19"/>
  <c r="AB305" i="19"/>
  <c r="B307" i="19"/>
  <c r="F307" i="19"/>
  <c r="J307" i="19"/>
  <c r="N307" i="19"/>
  <c r="R307" i="19"/>
  <c r="V307" i="19"/>
  <c r="Z307" i="19"/>
  <c r="AD307" i="19"/>
  <c r="C308" i="19"/>
  <c r="G308" i="19"/>
  <c r="K308" i="19"/>
  <c r="O308" i="19"/>
  <c r="S308" i="19"/>
  <c r="W308" i="19"/>
  <c r="AA308" i="19"/>
  <c r="AE308" i="19"/>
  <c r="D309" i="19"/>
  <c r="H309" i="19"/>
  <c r="L309" i="19"/>
  <c r="P309" i="19"/>
  <c r="T309" i="19"/>
  <c r="X309" i="19"/>
  <c r="AB309" i="19"/>
  <c r="B311" i="19"/>
  <c r="F311" i="19"/>
  <c r="J311" i="19"/>
  <c r="N311" i="19"/>
  <c r="R311" i="19"/>
  <c r="V311" i="19"/>
  <c r="Z311" i="19"/>
  <c r="AD311" i="19"/>
  <c r="C312" i="19"/>
  <c r="G312" i="19"/>
  <c r="K312" i="19"/>
  <c r="S312" i="19"/>
  <c r="W312" i="19"/>
  <c r="AA312" i="19"/>
  <c r="AE312" i="19"/>
  <c r="D313" i="19"/>
  <c r="H313" i="19"/>
  <c r="L313" i="19"/>
  <c r="P313" i="19"/>
  <c r="Z313" i="19"/>
  <c r="F314" i="19"/>
  <c r="K314" i="19"/>
  <c r="V314" i="19"/>
  <c r="P315" i="19"/>
  <c r="B317" i="19"/>
  <c r="R317" i="19"/>
  <c r="D319" i="19"/>
  <c r="T319" i="19"/>
  <c r="F321" i="19"/>
  <c r="V321" i="19"/>
  <c r="H323" i="19"/>
  <c r="X323" i="19"/>
  <c r="J325" i="19"/>
  <c r="Z325" i="19"/>
  <c r="C323" i="19"/>
  <c r="C319" i="19"/>
  <c r="C315" i="19"/>
  <c r="C324" i="19"/>
  <c r="C320" i="19"/>
  <c r="C316" i="19"/>
  <c r="C325" i="19"/>
  <c r="C321" i="19"/>
  <c r="C317" i="19"/>
  <c r="G323" i="19"/>
  <c r="G319" i="19"/>
  <c r="G315" i="19"/>
  <c r="G324" i="19"/>
  <c r="G320" i="19"/>
  <c r="G316" i="19"/>
  <c r="G325" i="19"/>
  <c r="G321" i="19"/>
  <c r="G317" i="19"/>
  <c r="K323" i="19"/>
  <c r="K319" i="19"/>
  <c r="K315" i="19"/>
  <c r="K324" i="19"/>
  <c r="K320" i="19"/>
  <c r="K316" i="19"/>
  <c r="K325" i="19"/>
  <c r="K321" i="19"/>
  <c r="K317" i="19"/>
  <c r="O323" i="19"/>
  <c r="O319" i="19"/>
  <c r="O315" i="19"/>
  <c r="O324" i="19"/>
  <c r="O320" i="19"/>
  <c r="O316" i="19"/>
  <c r="O325" i="19"/>
  <c r="O321" i="19"/>
  <c r="O317" i="19"/>
  <c r="S323" i="19"/>
  <c r="S319" i="19"/>
  <c r="S315" i="19"/>
  <c r="S324" i="19"/>
  <c r="S320" i="19"/>
  <c r="S316" i="19"/>
  <c r="S325" i="19"/>
  <c r="S321" i="19"/>
  <c r="S317" i="19"/>
  <c r="S313" i="19"/>
  <c r="W323" i="19"/>
  <c r="W319" i="19"/>
  <c r="W315" i="19"/>
  <c r="W324" i="19"/>
  <c r="W320" i="19"/>
  <c r="W316" i="19"/>
  <c r="W325" i="19"/>
  <c r="W321" i="19"/>
  <c r="W317" i="19"/>
  <c r="W313" i="19"/>
  <c r="AA323" i="19"/>
  <c r="AA319" i="19"/>
  <c r="AA315" i="19"/>
  <c r="AA324" i="19"/>
  <c r="AA320" i="19"/>
  <c r="AA316" i="19"/>
  <c r="AA325" i="19"/>
  <c r="AA321" i="19"/>
  <c r="AA317" i="19"/>
  <c r="AA313" i="19"/>
  <c r="AE323" i="19"/>
  <c r="AE319" i="19"/>
  <c r="AE315" i="19"/>
  <c r="AE324" i="19"/>
  <c r="AE320" i="19"/>
  <c r="AE316" i="19"/>
  <c r="AE325" i="19"/>
  <c r="AE321" i="19"/>
  <c r="AE317" i="19"/>
  <c r="AE313" i="19"/>
  <c r="B298" i="19"/>
  <c r="F298" i="19"/>
  <c r="J298" i="19"/>
  <c r="N298" i="19"/>
  <c r="R298" i="19"/>
  <c r="V298" i="19"/>
  <c r="Z298" i="19"/>
  <c r="AD298" i="19"/>
  <c r="C299" i="19"/>
  <c r="G299" i="19"/>
  <c r="K299" i="19"/>
  <c r="O299" i="19"/>
  <c r="S299" i="19"/>
  <c r="W299" i="19"/>
  <c r="AA299" i="19"/>
  <c r="AE299" i="19"/>
  <c r="D300" i="19"/>
  <c r="H300" i="19"/>
  <c r="L300" i="19"/>
  <c r="P300" i="19"/>
  <c r="T300" i="19"/>
  <c r="X300" i="19"/>
  <c r="AB300" i="19"/>
  <c r="B302" i="19"/>
  <c r="F302" i="19"/>
  <c r="J302" i="19"/>
  <c r="N302" i="19"/>
  <c r="R302" i="19"/>
  <c r="V302" i="19"/>
  <c r="Z302" i="19"/>
  <c r="AD302" i="19"/>
  <c r="C303" i="19"/>
  <c r="G303" i="19"/>
  <c r="K303" i="19"/>
  <c r="O303" i="19"/>
  <c r="S303" i="19"/>
  <c r="W303" i="19"/>
  <c r="AA303" i="19"/>
  <c r="AE303" i="19"/>
  <c r="D304" i="19"/>
  <c r="H304" i="19"/>
  <c r="L304" i="19"/>
  <c r="P304" i="19"/>
  <c r="T304" i="19"/>
  <c r="X304" i="19"/>
  <c r="AB304" i="19"/>
  <c r="B306" i="19"/>
  <c r="F306" i="19"/>
  <c r="J306" i="19"/>
  <c r="N306" i="19"/>
  <c r="R306" i="19"/>
  <c r="V306" i="19"/>
  <c r="Z306" i="19"/>
  <c r="AD306" i="19"/>
  <c r="C307" i="19"/>
  <c r="G307" i="19"/>
  <c r="K307" i="19"/>
  <c r="O307" i="19"/>
  <c r="S307" i="19"/>
  <c r="W307" i="19"/>
  <c r="AA307" i="19"/>
  <c r="AE307" i="19"/>
  <c r="D308" i="19"/>
  <c r="H308" i="19"/>
  <c r="L308" i="19"/>
  <c r="P308" i="19"/>
  <c r="T308" i="19"/>
  <c r="X308" i="19"/>
  <c r="AB308" i="19"/>
  <c r="B310" i="19"/>
  <c r="F310" i="19"/>
  <c r="J310" i="19"/>
  <c r="N310" i="19"/>
  <c r="R310" i="19"/>
  <c r="V310" i="19"/>
  <c r="Z310" i="19"/>
  <c r="AD310" i="19"/>
  <c r="C311" i="19"/>
  <c r="G311" i="19"/>
  <c r="K311" i="19"/>
  <c r="O311" i="19"/>
  <c r="S311" i="19"/>
  <c r="W311" i="19"/>
  <c r="AA311" i="19"/>
  <c r="AE311" i="19"/>
  <c r="D312" i="19"/>
  <c r="H312" i="19"/>
  <c r="L312" i="19"/>
  <c r="T312" i="19"/>
  <c r="X312" i="19"/>
  <c r="AB312" i="19"/>
  <c r="V313" i="19"/>
  <c r="AB313" i="19"/>
  <c r="B314" i="19"/>
  <c r="G314" i="19"/>
  <c r="R314" i="19"/>
  <c r="W314" i="19"/>
  <c r="F317" i="19"/>
  <c r="V317" i="19"/>
  <c r="G318" i="19"/>
  <c r="W318" i="19"/>
  <c r="J321" i="19"/>
  <c r="Z321" i="19"/>
  <c r="K322" i="19"/>
  <c r="AA322" i="19"/>
  <c r="N325" i="19"/>
  <c r="AD325" i="19"/>
  <c r="O326" i="19"/>
  <c r="AE326" i="19"/>
  <c r="B391" i="19"/>
  <c r="B392" i="19"/>
  <c r="B388" i="19"/>
  <c r="B393" i="19"/>
  <c r="B389" i="19"/>
  <c r="B385" i="19"/>
  <c r="B394" i="19"/>
  <c r="B387" i="19"/>
  <c r="B382" i="19"/>
  <c r="B378" i="19"/>
  <c r="B374" i="19"/>
  <c r="B370" i="19"/>
  <c r="B390" i="19"/>
  <c r="B383" i="19"/>
  <c r="B379" i="19"/>
  <c r="B375" i="19"/>
  <c r="B371" i="19"/>
  <c r="B384" i="19"/>
  <c r="B380" i="19"/>
  <c r="B376" i="19"/>
  <c r="B372" i="19"/>
  <c r="B369" i="19"/>
  <c r="B373" i="19"/>
  <c r="B365" i="19"/>
  <c r="B377" i="19"/>
  <c r="B366" i="19"/>
  <c r="F391" i="19"/>
  <c r="F392" i="19"/>
  <c r="F388" i="19"/>
  <c r="F393" i="19"/>
  <c r="F389" i="19"/>
  <c r="F385" i="19"/>
  <c r="F382" i="19"/>
  <c r="F378" i="19"/>
  <c r="F374" i="19"/>
  <c r="F370" i="19"/>
  <c r="F386" i="19"/>
  <c r="F383" i="19"/>
  <c r="F379" i="19"/>
  <c r="F375" i="19"/>
  <c r="F371" i="19"/>
  <c r="F387" i="19"/>
  <c r="F384" i="19"/>
  <c r="F380" i="19"/>
  <c r="F376" i="19"/>
  <c r="F372" i="19"/>
  <c r="F373" i="19"/>
  <c r="F368" i="19"/>
  <c r="F377" i="19"/>
  <c r="F369" i="19"/>
  <c r="F365" i="19"/>
  <c r="F394" i="19"/>
  <c r="F381" i="19"/>
  <c r="F366" i="19"/>
  <c r="J391" i="19"/>
  <c r="J392" i="19"/>
  <c r="J388" i="19"/>
  <c r="J393" i="19"/>
  <c r="J389" i="19"/>
  <c r="J385" i="19"/>
  <c r="J387" i="19"/>
  <c r="J382" i="19"/>
  <c r="J378" i="19"/>
  <c r="J374" i="19"/>
  <c r="J370" i="19"/>
  <c r="J390" i="19"/>
  <c r="J383" i="19"/>
  <c r="J379" i="19"/>
  <c r="J375" i="19"/>
  <c r="J371" i="19"/>
  <c r="J394" i="19"/>
  <c r="J380" i="19"/>
  <c r="J376" i="19"/>
  <c r="J372" i="19"/>
  <c r="J377" i="19"/>
  <c r="J367" i="19"/>
  <c r="J381" i="19"/>
  <c r="J368" i="19"/>
  <c r="J365" i="19"/>
  <c r="J386" i="19"/>
  <c r="J384" i="19"/>
  <c r="J366" i="19"/>
  <c r="N391" i="19"/>
  <c r="N392" i="19"/>
  <c r="N388" i="19"/>
  <c r="N384" i="19"/>
  <c r="N393" i="19"/>
  <c r="N389" i="19"/>
  <c r="N385" i="19"/>
  <c r="N382" i="19"/>
  <c r="N378" i="19"/>
  <c r="N374" i="19"/>
  <c r="N370" i="19"/>
  <c r="N394" i="19"/>
  <c r="N386" i="19"/>
  <c r="N383" i="19"/>
  <c r="N379" i="19"/>
  <c r="N375" i="19"/>
  <c r="N371" i="19"/>
  <c r="N387" i="19"/>
  <c r="N380" i="19"/>
  <c r="N376" i="19"/>
  <c r="N372" i="19"/>
  <c r="N381" i="19"/>
  <c r="N369" i="19"/>
  <c r="N367" i="19"/>
  <c r="N365" i="19"/>
  <c r="N390" i="19"/>
  <c r="N373" i="19"/>
  <c r="N368" i="19"/>
  <c r="N366" i="19"/>
  <c r="R391" i="19"/>
  <c r="R392" i="19"/>
  <c r="R388" i="19"/>
  <c r="R384" i="19"/>
  <c r="R393" i="19"/>
  <c r="R389" i="19"/>
  <c r="R385" i="19"/>
  <c r="R394" i="19"/>
  <c r="R387" i="19"/>
  <c r="R382" i="19"/>
  <c r="R378" i="19"/>
  <c r="R374" i="19"/>
  <c r="R370" i="19"/>
  <c r="R390" i="19"/>
  <c r="R383" i="19"/>
  <c r="R379" i="19"/>
  <c r="R375" i="19"/>
  <c r="R371" i="19"/>
  <c r="R380" i="19"/>
  <c r="R376" i="19"/>
  <c r="R372" i="19"/>
  <c r="R369" i="19"/>
  <c r="R386" i="19"/>
  <c r="R373" i="19"/>
  <c r="R365" i="19"/>
  <c r="R395" i="19" s="1"/>
  <c r="R377" i="19"/>
  <c r="R367" i="19"/>
  <c r="R366" i="19"/>
  <c r="V391" i="19"/>
  <c r="V392" i="19"/>
  <c r="V388" i="19"/>
  <c r="V384" i="19"/>
  <c r="V393" i="19"/>
  <c r="V389" i="19"/>
  <c r="V385" i="19"/>
  <c r="V382" i="19"/>
  <c r="V378" i="19"/>
  <c r="V374" i="19"/>
  <c r="V370" i="19"/>
  <c r="V386" i="19"/>
  <c r="V383" i="19"/>
  <c r="V379" i="19"/>
  <c r="V375" i="19"/>
  <c r="V371" i="19"/>
  <c r="V387" i="19"/>
  <c r="V380" i="19"/>
  <c r="V376" i="19"/>
  <c r="V372" i="19"/>
  <c r="V373" i="19"/>
  <c r="V368" i="19"/>
  <c r="V394" i="19"/>
  <c r="V390" i="19"/>
  <c r="V377" i="19"/>
  <c r="V365" i="19"/>
  <c r="V381" i="19"/>
  <c r="V366" i="19"/>
  <c r="Z391" i="19"/>
  <c r="Z392" i="19"/>
  <c r="Z388" i="19"/>
  <c r="Z384" i="19"/>
  <c r="Z393" i="19"/>
  <c r="Z389" i="19"/>
  <c r="Z385" i="19"/>
  <c r="Z387" i="19"/>
  <c r="Z382" i="19"/>
  <c r="Z378" i="19"/>
  <c r="Z374" i="19"/>
  <c r="Z370" i="19"/>
  <c r="Z390" i="19"/>
  <c r="Z383" i="19"/>
  <c r="Z379" i="19"/>
  <c r="Z375" i="19"/>
  <c r="Z371" i="19"/>
  <c r="Z394" i="19"/>
  <c r="Z380" i="19"/>
  <c r="Z376" i="19"/>
  <c r="Z372" i="19"/>
  <c r="Z386" i="19"/>
  <c r="Z377" i="19"/>
  <c r="Z367" i="19"/>
  <c r="Z381" i="19"/>
  <c r="Z368" i="19"/>
  <c r="Z365" i="19"/>
  <c r="Z369" i="19"/>
  <c r="Z366" i="19"/>
  <c r="AD391" i="19"/>
  <c r="AD392" i="19"/>
  <c r="AD388" i="19"/>
  <c r="AD384" i="19"/>
  <c r="AD393" i="19"/>
  <c r="AD389" i="19"/>
  <c r="AD385" i="19"/>
  <c r="AD390" i="19"/>
  <c r="AD382" i="19"/>
  <c r="AD378" i="19"/>
  <c r="AD374" i="19"/>
  <c r="AD370" i="19"/>
  <c r="AD394" i="19"/>
  <c r="AD386" i="19"/>
  <c r="AD383" i="19"/>
  <c r="AD379" i="19"/>
  <c r="AD375" i="19"/>
  <c r="AD371" i="19"/>
  <c r="AD387" i="19"/>
  <c r="AD380" i="19"/>
  <c r="AD376" i="19"/>
  <c r="AD372" i="19"/>
  <c r="AD381" i="19"/>
  <c r="AD369" i="19"/>
  <c r="AD367" i="19"/>
  <c r="AD365" i="19"/>
  <c r="AD373" i="19"/>
  <c r="AD368" i="19"/>
  <c r="AD366" i="19"/>
  <c r="J369" i="19"/>
  <c r="B381" i="19"/>
  <c r="B386" i="19"/>
  <c r="F390" i="19"/>
  <c r="D324" i="19"/>
  <c r="D320" i="19"/>
  <c r="D316" i="19"/>
  <c r="D325" i="19"/>
  <c r="D321" i="19"/>
  <c r="D317" i="19"/>
  <c r="D326" i="19"/>
  <c r="D322" i="19"/>
  <c r="D318" i="19"/>
  <c r="D314" i="19"/>
  <c r="H324" i="19"/>
  <c r="H320" i="19"/>
  <c r="H316" i="19"/>
  <c r="H325" i="19"/>
  <c r="H321" i="19"/>
  <c r="H317" i="19"/>
  <c r="H326" i="19"/>
  <c r="H322" i="19"/>
  <c r="H318" i="19"/>
  <c r="H314" i="19"/>
  <c r="L324" i="19"/>
  <c r="L320" i="19"/>
  <c r="L316" i="19"/>
  <c r="L325" i="19"/>
  <c r="L321" i="19"/>
  <c r="L317" i="19"/>
  <c r="L326" i="19"/>
  <c r="L322" i="19"/>
  <c r="L318" i="19"/>
  <c r="L314" i="19"/>
  <c r="P324" i="19"/>
  <c r="P320" i="19"/>
  <c r="P316" i="19"/>
  <c r="P325" i="19"/>
  <c r="P321" i="19"/>
  <c r="P317" i="19"/>
  <c r="P326" i="19"/>
  <c r="P322" i="19"/>
  <c r="P318" i="19"/>
  <c r="P314" i="19"/>
  <c r="T324" i="19"/>
  <c r="T320" i="19"/>
  <c r="T316" i="19"/>
  <c r="T325" i="19"/>
  <c r="T321" i="19"/>
  <c r="T317" i="19"/>
  <c r="T326" i="19"/>
  <c r="T322" i="19"/>
  <c r="T318" i="19"/>
  <c r="T314" i="19"/>
  <c r="X324" i="19"/>
  <c r="X320" i="19"/>
  <c r="X316" i="19"/>
  <c r="X325" i="19"/>
  <c r="X321" i="19"/>
  <c r="X317" i="19"/>
  <c r="X326" i="19"/>
  <c r="X322" i="19"/>
  <c r="X318" i="19"/>
  <c r="X314" i="19"/>
  <c r="AB324" i="19"/>
  <c r="AB320" i="19"/>
  <c r="AB316" i="19"/>
  <c r="AB325" i="19"/>
  <c r="AB321" i="19"/>
  <c r="AB317" i="19"/>
  <c r="AB326" i="19"/>
  <c r="AB322" i="19"/>
  <c r="AB318" i="19"/>
  <c r="AB314" i="19"/>
  <c r="B297" i="19"/>
  <c r="F297" i="19"/>
  <c r="J297" i="19"/>
  <c r="N297" i="19"/>
  <c r="R297" i="19"/>
  <c r="V297" i="19"/>
  <c r="Z297" i="19"/>
  <c r="AD297" i="19"/>
  <c r="C298" i="19"/>
  <c r="C327" i="19" s="1"/>
  <c r="G298" i="19"/>
  <c r="K298" i="19"/>
  <c r="O298" i="19"/>
  <c r="S298" i="19"/>
  <c r="W298" i="19"/>
  <c r="AA298" i="19"/>
  <c r="AE298" i="19"/>
  <c r="D299" i="19"/>
  <c r="H299" i="19"/>
  <c r="L299" i="19"/>
  <c r="P299" i="19"/>
  <c r="T299" i="19"/>
  <c r="T327" i="19" s="1"/>
  <c r="X299" i="19"/>
  <c r="AB299" i="19"/>
  <c r="B301" i="19"/>
  <c r="F301" i="19"/>
  <c r="J301" i="19"/>
  <c r="N301" i="19"/>
  <c r="R301" i="19"/>
  <c r="V301" i="19"/>
  <c r="Z301" i="19"/>
  <c r="AD301" i="19"/>
  <c r="C302" i="19"/>
  <c r="G302" i="19"/>
  <c r="K302" i="19"/>
  <c r="O302" i="19"/>
  <c r="S302" i="19"/>
  <c r="W302" i="19"/>
  <c r="AA302" i="19"/>
  <c r="AE302" i="19"/>
  <c r="D303" i="19"/>
  <c r="H303" i="19"/>
  <c r="L303" i="19"/>
  <c r="P303" i="19"/>
  <c r="T303" i="19"/>
  <c r="X303" i="19"/>
  <c r="AB303" i="19"/>
  <c r="B305" i="19"/>
  <c r="F305" i="19"/>
  <c r="J305" i="19"/>
  <c r="N305" i="19"/>
  <c r="R305" i="19"/>
  <c r="V305" i="19"/>
  <c r="Z305" i="19"/>
  <c r="AD305" i="19"/>
  <c r="C306" i="19"/>
  <c r="G306" i="19"/>
  <c r="K306" i="19"/>
  <c r="O306" i="19"/>
  <c r="S306" i="19"/>
  <c r="W306" i="19"/>
  <c r="AA306" i="19"/>
  <c r="AE306" i="19"/>
  <c r="D307" i="19"/>
  <c r="H307" i="19"/>
  <c r="L307" i="19"/>
  <c r="P307" i="19"/>
  <c r="T307" i="19"/>
  <c r="X307" i="19"/>
  <c r="AB307" i="19"/>
  <c r="B309" i="19"/>
  <c r="F309" i="19"/>
  <c r="J309" i="19"/>
  <c r="N309" i="19"/>
  <c r="R309" i="19"/>
  <c r="V309" i="19"/>
  <c r="Z309" i="19"/>
  <c r="AD309" i="19"/>
  <c r="C310" i="19"/>
  <c r="G310" i="19"/>
  <c r="K310" i="19"/>
  <c r="O310" i="19"/>
  <c r="S310" i="19"/>
  <c r="W310" i="19"/>
  <c r="AA310" i="19"/>
  <c r="AE310" i="19"/>
  <c r="D311" i="19"/>
  <c r="H311" i="19"/>
  <c r="L311" i="19"/>
  <c r="P311" i="19"/>
  <c r="T311" i="19"/>
  <c r="X311" i="19"/>
  <c r="AB311" i="19"/>
  <c r="B313" i="19"/>
  <c r="F313" i="19"/>
  <c r="J313" i="19"/>
  <c r="N313" i="19"/>
  <c r="R313" i="19"/>
  <c r="X313" i="19"/>
  <c r="C314" i="19"/>
  <c r="N314" i="19"/>
  <c r="S314" i="19"/>
  <c r="Z314" i="19"/>
  <c r="H315" i="19"/>
  <c r="X315" i="19"/>
  <c r="J317" i="19"/>
  <c r="Z317" i="19"/>
  <c r="K318" i="19"/>
  <c r="AA318" i="19"/>
  <c r="L319" i="19"/>
  <c r="AB319" i="19"/>
  <c r="N321" i="19"/>
  <c r="AD321" i="19"/>
  <c r="O322" i="19"/>
  <c r="AE322" i="19"/>
  <c r="P323" i="19"/>
  <c r="B325" i="19"/>
  <c r="R325" i="19"/>
  <c r="C326" i="19"/>
  <c r="S326" i="19"/>
  <c r="C392" i="19"/>
  <c r="C393" i="19"/>
  <c r="C389" i="19"/>
  <c r="C385" i="19"/>
  <c r="C394" i="19"/>
  <c r="C390" i="19"/>
  <c r="C386" i="19"/>
  <c r="C388" i="19"/>
  <c r="C383" i="19"/>
  <c r="C379" i="19"/>
  <c r="C375" i="19"/>
  <c r="C371" i="19"/>
  <c r="C384" i="19"/>
  <c r="C380" i="19"/>
  <c r="C376" i="19"/>
  <c r="C372" i="19"/>
  <c r="C381" i="19"/>
  <c r="C377" i="19"/>
  <c r="C373" i="19"/>
  <c r="G392" i="19"/>
  <c r="G393" i="19"/>
  <c r="G389" i="19"/>
  <c r="G385" i="19"/>
  <c r="G394" i="19"/>
  <c r="G390" i="19"/>
  <c r="G386" i="19"/>
  <c r="G383" i="19"/>
  <c r="G379" i="19"/>
  <c r="G375" i="19"/>
  <c r="G371" i="19"/>
  <c r="G367" i="19"/>
  <c r="G387" i="19"/>
  <c r="G384" i="19"/>
  <c r="G380" i="19"/>
  <c r="G376" i="19"/>
  <c r="G372" i="19"/>
  <c r="G391" i="19"/>
  <c r="G388" i="19"/>
  <c r="G381" i="19"/>
  <c r="G377" i="19"/>
  <c r="G373" i="19"/>
  <c r="G369" i="19"/>
  <c r="K392" i="19"/>
  <c r="K393" i="19"/>
  <c r="K389" i="19"/>
  <c r="K385" i="19"/>
  <c r="K394" i="19"/>
  <c r="K390" i="19"/>
  <c r="K386" i="19"/>
  <c r="K388" i="19"/>
  <c r="K383" i="19"/>
  <c r="K379" i="19"/>
  <c r="K375" i="19"/>
  <c r="K371" i="19"/>
  <c r="K367" i="19"/>
  <c r="K391" i="19"/>
  <c r="K380" i="19"/>
  <c r="K376" i="19"/>
  <c r="K372" i="19"/>
  <c r="K384" i="19"/>
  <c r="K381" i="19"/>
  <c r="K377" i="19"/>
  <c r="K373" i="19"/>
  <c r="K369" i="19"/>
  <c r="O392" i="19"/>
  <c r="O393" i="19"/>
  <c r="O389" i="19"/>
  <c r="O385" i="19"/>
  <c r="O394" i="19"/>
  <c r="O390" i="19"/>
  <c r="O386" i="19"/>
  <c r="O391" i="19"/>
  <c r="O384" i="19"/>
  <c r="O383" i="19"/>
  <c r="O379" i="19"/>
  <c r="O375" i="19"/>
  <c r="O371" i="19"/>
  <c r="O367" i="19"/>
  <c r="O387" i="19"/>
  <c r="O380" i="19"/>
  <c r="O376" i="19"/>
  <c r="O372" i="19"/>
  <c r="O388" i="19"/>
  <c r="O381" i="19"/>
  <c r="O377" i="19"/>
  <c r="O373" i="19"/>
  <c r="O369" i="19"/>
  <c r="S392" i="19"/>
  <c r="S393" i="19"/>
  <c r="S389" i="19"/>
  <c r="S385" i="19"/>
  <c r="S394" i="19"/>
  <c r="S390" i="19"/>
  <c r="S386" i="19"/>
  <c r="S388" i="19"/>
  <c r="S383" i="19"/>
  <c r="S379" i="19"/>
  <c r="S375" i="19"/>
  <c r="S371" i="19"/>
  <c r="S367" i="19"/>
  <c r="S380" i="19"/>
  <c r="S376" i="19"/>
  <c r="S372" i="19"/>
  <c r="S384" i="19"/>
  <c r="S381" i="19"/>
  <c r="S377" i="19"/>
  <c r="S373" i="19"/>
  <c r="S369" i="19"/>
  <c r="W392" i="19"/>
  <c r="W393" i="19"/>
  <c r="W389" i="19"/>
  <c r="W385" i="19"/>
  <c r="W394" i="19"/>
  <c r="W390" i="19"/>
  <c r="W386" i="19"/>
  <c r="W384" i="19"/>
  <c r="W383" i="19"/>
  <c r="W379" i="19"/>
  <c r="W375" i="19"/>
  <c r="W371" i="19"/>
  <c r="W367" i="19"/>
  <c r="W387" i="19"/>
  <c r="W380" i="19"/>
  <c r="W376" i="19"/>
  <c r="W372" i="19"/>
  <c r="W391" i="19"/>
  <c r="W388" i="19"/>
  <c r="W381" i="19"/>
  <c r="W377" i="19"/>
  <c r="W373" i="19"/>
  <c r="W369" i="19"/>
  <c r="AA392" i="19"/>
  <c r="AA393" i="19"/>
  <c r="AA389" i="19"/>
  <c r="AA385" i="19"/>
  <c r="AA394" i="19"/>
  <c r="AA390" i="19"/>
  <c r="AA386" i="19"/>
  <c r="AA388" i="19"/>
  <c r="AA383" i="19"/>
  <c r="AA379" i="19"/>
  <c r="AA375" i="19"/>
  <c r="AA371" i="19"/>
  <c r="AA367" i="19"/>
  <c r="AA391" i="19"/>
  <c r="AA380" i="19"/>
  <c r="AA376" i="19"/>
  <c r="AA372" i="19"/>
  <c r="AA384" i="19"/>
  <c r="AA381" i="19"/>
  <c r="AA377" i="19"/>
  <c r="AA373" i="19"/>
  <c r="AA369" i="19"/>
  <c r="AE392" i="19"/>
  <c r="AE393" i="19"/>
  <c r="AE389" i="19"/>
  <c r="AE385" i="19"/>
  <c r="AE394" i="19"/>
  <c r="AE390" i="19"/>
  <c r="AE386" i="19"/>
  <c r="AE391" i="19"/>
  <c r="AE384" i="19"/>
  <c r="AE383" i="19"/>
  <c r="AE379" i="19"/>
  <c r="AE375" i="19"/>
  <c r="AE371" i="19"/>
  <c r="AE367" i="19"/>
  <c r="AE387" i="19"/>
  <c r="AE380" i="19"/>
  <c r="AE376" i="19"/>
  <c r="AE372" i="19"/>
  <c r="AE388" i="19"/>
  <c r="AE381" i="19"/>
  <c r="AE377" i="19"/>
  <c r="AE373" i="19"/>
  <c r="AE369" i="19"/>
  <c r="E365" i="19"/>
  <c r="I365" i="19"/>
  <c r="M365" i="19"/>
  <c r="Q365" i="19"/>
  <c r="U365" i="19"/>
  <c r="Y365" i="19"/>
  <c r="AC365" i="19"/>
  <c r="C367" i="19"/>
  <c r="H367" i="19"/>
  <c r="M367" i="19"/>
  <c r="X367" i="19"/>
  <c r="AC367" i="19"/>
  <c r="C368" i="19"/>
  <c r="I368" i="19"/>
  <c r="S368" i="19"/>
  <c r="Y368" i="19"/>
  <c r="D369" i="19"/>
  <c r="L369" i="19"/>
  <c r="K370" i="19"/>
  <c r="AA370" i="19"/>
  <c r="L371" i="19"/>
  <c r="M372" i="19"/>
  <c r="O374" i="19"/>
  <c r="AE374" i="19"/>
  <c r="Q376" i="19"/>
  <c r="C378" i="19"/>
  <c r="S378" i="19"/>
  <c r="D379" i="19"/>
  <c r="E380" i="19"/>
  <c r="U380" i="19"/>
  <c r="G382" i="19"/>
  <c r="W382" i="19"/>
  <c r="I385" i="19"/>
  <c r="K387" i="19"/>
  <c r="D393" i="19"/>
  <c r="D394" i="19"/>
  <c r="D390" i="19"/>
  <c r="D386" i="19"/>
  <c r="D391" i="19"/>
  <c r="D387" i="19"/>
  <c r="D389" i="19"/>
  <c r="D384" i="19"/>
  <c r="D380" i="19"/>
  <c r="D376" i="19"/>
  <c r="D372" i="19"/>
  <c r="D368" i="19"/>
  <c r="D381" i="19"/>
  <c r="D377" i="19"/>
  <c r="D373" i="19"/>
  <c r="D385" i="19"/>
  <c r="D382" i="19"/>
  <c r="D378" i="19"/>
  <c r="D374" i="19"/>
  <c r="D370" i="19"/>
  <c r="H393" i="19"/>
  <c r="H394" i="19"/>
  <c r="H390" i="19"/>
  <c r="H386" i="19"/>
  <c r="H391" i="19"/>
  <c r="H387" i="19"/>
  <c r="H385" i="19"/>
  <c r="H384" i="19"/>
  <c r="H380" i="19"/>
  <c r="H376" i="19"/>
  <c r="H372" i="19"/>
  <c r="H368" i="19"/>
  <c r="H388" i="19"/>
  <c r="H381" i="19"/>
  <c r="H377" i="19"/>
  <c r="H373" i="19"/>
  <c r="H392" i="19"/>
  <c r="H389" i="19"/>
  <c r="H382" i="19"/>
  <c r="H378" i="19"/>
  <c r="H374" i="19"/>
  <c r="H370" i="19"/>
  <c r="L393" i="19"/>
  <c r="L394" i="19"/>
  <c r="L390" i="19"/>
  <c r="L386" i="19"/>
  <c r="L391" i="19"/>
  <c r="L387" i="19"/>
  <c r="L389" i="19"/>
  <c r="L380" i="19"/>
  <c r="L376" i="19"/>
  <c r="L372" i="19"/>
  <c r="L368" i="19"/>
  <c r="L392" i="19"/>
  <c r="L384" i="19"/>
  <c r="L381" i="19"/>
  <c r="L377" i="19"/>
  <c r="L373" i="19"/>
  <c r="L385" i="19"/>
  <c r="L382" i="19"/>
  <c r="L378" i="19"/>
  <c r="L374" i="19"/>
  <c r="L370" i="19"/>
  <c r="P393" i="19"/>
  <c r="P394" i="19"/>
  <c r="P390" i="19"/>
  <c r="P386" i="19"/>
  <c r="P391" i="19"/>
  <c r="P387" i="19"/>
  <c r="P392" i="19"/>
  <c r="P385" i="19"/>
  <c r="P380" i="19"/>
  <c r="P376" i="19"/>
  <c r="P372" i="19"/>
  <c r="P368" i="19"/>
  <c r="P388" i="19"/>
  <c r="P381" i="19"/>
  <c r="P377" i="19"/>
  <c r="P373" i="19"/>
  <c r="P369" i="19"/>
  <c r="P389" i="19"/>
  <c r="P382" i="19"/>
  <c r="P378" i="19"/>
  <c r="P374" i="19"/>
  <c r="P370" i="19"/>
  <c r="T393" i="19"/>
  <c r="T394" i="19"/>
  <c r="T390" i="19"/>
  <c r="T386" i="19"/>
  <c r="T391" i="19"/>
  <c r="T387" i="19"/>
  <c r="T389" i="19"/>
  <c r="T380" i="19"/>
  <c r="T376" i="19"/>
  <c r="T372" i="19"/>
  <c r="T368" i="19"/>
  <c r="T384" i="19"/>
  <c r="T381" i="19"/>
  <c r="T377" i="19"/>
  <c r="T373" i="19"/>
  <c r="T369" i="19"/>
  <c r="T385" i="19"/>
  <c r="T382" i="19"/>
  <c r="T378" i="19"/>
  <c r="T374" i="19"/>
  <c r="T370" i="19"/>
  <c r="X393" i="19"/>
  <c r="X394" i="19"/>
  <c r="X390" i="19"/>
  <c r="X386" i="19"/>
  <c r="X391" i="19"/>
  <c r="X387" i="19"/>
  <c r="X385" i="19"/>
  <c r="X380" i="19"/>
  <c r="X376" i="19"/>
  <c r="X372" i="19"/>
  <c r="X368" i="19"/>
  <c r="X388" i="19"/>
  <c r="X381" i="19"/>
  <c r="X377" i="19"/>
  <c r="X373" i="19"/>
  <c r="X369" i="19"/>
  <c r="X392" i="19"/>
  <c r="X389" i="19"/>
  <c r="X382" i="19"/>
  <c r="X378" i="19"/>
  <c r="X374" i="19"/>
  <c r="X370" i="19"/>
  <c r="AB393" i="19"/>
  <c r="AB394" i="19"/>
  <c r="AB390" i="19"/>
  <c r="AB386" i="19"/>
  <c r="AB391" i="19"/>
  <c r="AB387" i="19"/>
  <c r="AB389" i="19"/>
  <c r="AB380" i="19"/>
  <c r="AB376" i="19"/>
  <c r="AB372" i="19"/>
  <c r="AB368" i="19"/>
  <c r="AB392" i="19"/>
  <c r="AB384" i="19"/>
  <c r="AB381" i="19"/>
  <c r="AB377" i="19"/>
  <c r="AB373" i="19"/>
  <c r="AB369" i="19"/>
  <c r="AB385" i="19"/>
  <c r="AB382" i="19"/>
  <c r="AB378" i="19"/>
  <c r="AB374" i="19"/>
  <c r="AB370" i="19"/>
  <c r="D367" i="19"/>
  <c r="I367" i="19"/>
  <c r="T367" i="19"/>
  <c r="Y367" i="19"/>
  <c r="E368" i="19"/>
  <c r="O368" i="19"/>
  <c r="U368" i="19"/>
  <c r="AE368" i="19"/>
  <c r="O370" i="19"/>
  <c r="AE370" i="19"/>
  <c r="P371" i="19"/>
  <c r="Q372" i="19"/>
  <c r="C374" i="19"/>
  <c r="S374" i="19"/>
  <c r="S395" i="19" s="1"/>
  <c r="D375" i="19"/>
  <c r="T375" i="19"/>
  <c r="U376" i="19"/>
  <c r="G378" i="19"/>
  <c r="W378" i="19"/>
  <c r="H379" i="19"/>
  <c r="X379" i="19"/>
  <c r="K382" i="19"/>
  <c r="AA382" i="19"/>
  <c r="L383" i="19"/>
  <c r="AB383" i="19"/>
  <c r="P384" i="19"/>
  <c r="S387" i="19"/>
  <c r="T388" i="19"/>
  <c r="T392" i="19"/>
  <c r="E394" i="19"/>
  <c r="E391" i="19"/>
  <c r="E387" i="19"/>
  <c r="E392" i="19"/>
  <c r="E388" i="19"/>
  <c r="E390" i="19"/>
  <c r="E381" i="19"/>
  <c r="E377" i="19"/>
  <c r="E373" i="19"/>
  <c r="E369" i="19"/>
  <c r="E385" i="19"/>
  <c r="E382" i="19"/>
  <c r="E378" i="19"/>
  <c r="E374" i="19"/>
  <c r="E370" i="19"/>
  <c r="E386" i="19"/>
  <c r="E383" i="19"/>
  <c r="E379" i="19"/>
  <c r="E375" i="19"/>
  <c r="E371" i="19"/>
  <c r="I394" i="19"/>
  <c r="I391" i="19"/>
  <c r="I387" i="19"/>
  <c r="I392" i="19"/>
  <c r="I388" i="19"/>
  <c r="I384" i="19"/>
  <c r="I386" i="19"/>
  <c r="I381" i="19"/>
  <c r="I377" i="19"/>
  <c r="I373" i="19"/>
  <c r="I369" i="19"/>
  <c r="I389" i="19"/>
  <c r="I382" i="19"/>
  <c r="I378" i="19"/>
  <c r="I374" i="19"/>
  <c r="I370" i="19"/>
  <c r="I393" i="19"/>
  <c r="I390" i="19"/>
  <c r="I383" i="19"/>
  <c r="I379" i="19"/>
  <c r="I375" i="19"/>
  <c r="I371" i="19"/>
  <c r="M394" i="19"/>
  <c r="M391" i="19"/>
  <c r="M387" i="19"/>
  <c r="M392" i="19"/>
  <c r="M388" i="19"/>
  <c r="M384" i="19"/>
  <c r="M390" i="19"/>
  <c r="M381" i="19"/>
  <c r="M377" i="19"/>
  <c r="M373" i="19"/>
  <c r="M369" i="19"/>
  <c r="M393" i="19"/>
  <c r="M385" i="19"/>
  <c r="M382" i="19"/>
  <c r="M378" i="19"/>
  <c r="M374" i="19"/>
  <c r="M370" i="19"/>
  <c r="M386" i="19"/>
  <c r="M383" i="19"/>
  <c r="M379" i="19"/>
  <c r="M375" i="19"/>
  <c r="M371" i="19"/>
  <c r="Q394" i="19"/>
  <c r="Q391" i="19"/>
  <c r="Q387" i="19"/>
  <c r="Q392" i="19"/>
  <c r="Q388" i="19"/>
  <c r="Q384" i="19"/>
  <c r="Q393" i="19"/>
  <c r="Q386" i="19"/>
  <c r="Q381" i="19"/>
  <c r="Q377" i="19"/>
  <c r="Q373" i="19"/>
  <c r="Q369" i="19"/>
  <c r="Q389" i="19"/>
  <c r="Q382" i="19"/>
  <c r="Q378" i="19"/>
  <c r="Q374" i="19"/>
  <c r="Q370" i="19"/>
  <c r="Q390" i="19"/>
  <c r="Q383" i="19"/>
  <c r="Q379" i="19"/>
  <c r="Q375" i="19"/>
  <c r="Q371" i="19"/>
  <c r="U394" i="19"/>
  <c r="U391" i="19"/>
  <c r="U387" i="19"/>
  <c r="U392" i="19"/>
  <c r="U388" i="19"/>
  <c r="U384" i="19"/>
  <c r="U390" i="19"/>
  <c r="U381" i="19"/>
  <c r="U377" i="19"/>
  <c r="U373" i="19"/>
  <c r="U369" i="19"/>
  <c r="U385" i="19"/>
  <c r="U382" i="19"/>
  <c r="U378" i="19"/>
  <c r="U374" i="19"/>
  <c r="U370" i="19"/>
  <c r="U386" i="19"/>
  <c r="U383" i="19"/>
  <c r="U379" i="19"/>
  <c r="U375" i="19"/>
  <c r="U371" i="19"/>
  <c r="Y394" i="19"/>
  <c r="Y391" i="19"/>
  <c r="Y387" i="19"/>
  <c r="Y392" i="19"/>
  <c r="Y388" i="19"/>
  <c r="Y384" i="19"/>
  <c r="Y386" i="19"/>
  <c r="Y381" i="19"/>
  <c r="Y377" i="19"/>
  <c r="Y373" i="19"/>
  <c r="Y369" i="19"/>
  <c r="Y389" i="19"/>
  <c r="Y382" i="19"/>
  <c r="Y378" i="19"/>
  <c r="Y374" i="19"/>
  <c r="Y370" i="19"/>
  <c r="Y393" i="19"/>
  <c r="Y390" i="19"/>
  <c r="Y383" i="19"/>
  <c r="Y379" i="19"/>
  <c r="Y375" i="19"/>
  <c r="Y371" i="19"/>
  <c r="AC394" i="19"/>
  <c r="AC390" i="19"/>
  <c r="AC391" i="19"/>
  <c r="AC387" i="19"/>
  <c r="AC392" i="19"/>
  <c r="AC388" i="19"/>
  <c r="AC384" i="19"/>
  <c r="AC381" i="19"/>
  <c r="AC377" i="19"/>
  <c r="AC373" i="19"/>
  <c r="AC369" i="19"/>
  <c r="AC393" i="19"/>
  <c r="AC385" i="19"/>
  <c r="AC382" i="19"/>
  <c r="AC378" i="19"/>
  <c r="AC374" i="19"/>
  <c r="AC370" i="19"/>
  <c r="AC386" i="19"/>
  <c r="AC383" i="19"/>
  <c r="AC379" i="19"/>
  <c r="AC375" i="19"/>
  <c r="AC371" i="19"/>
  <c r="AE395" i="19"/>
  <c r="D366" i="19"/>
  <c r="H366" i="19"/>
  <c r="L366" i="19"/>
  <c r="P366" i="19"/>
  <c r="T366" i="19"/>
  <c r="X366" i="19"/>
  <c r="AB366" i="19"/>
  <c r="E367" i="19"/>
  <c r="P367" i="19"/>
  <c r="U367" i="19"/>
  <c r="Q368" i="19"/>
  <c r="H369" i="19"/>
  <c r="C370" i="19"/>
  <c r="D371" i="19"/>
  <c r="T371" i="19"/>
  <c r="E372" i="19"/>
  <c r="U372" i="19"/>
  <c r="G374" i="19"/>
  <c r="W374" i="19"/>
  <c r="H375" i="19"/>
  <c r="X375" i="19"/>
  <c r="I376" i="19"/>
  <c r="Y376" i="19"/>
  <c r="K378" i="19"/>
  <c r="K395" i="19" s="1"/>
  <c r="AA378" i="19"/>
  <c r="L379" i="19"/>
  <c r="AB379" i="19"/>
  <c r="M380" i="19"/>
  <c r="AC380" i="19"/>
  <c r="O382" i="19"/>
  <c r="AE382" i="19"/>
  <c r="P383" i="19"/>
  <c r="X384" i="19"/>
  <c r="Y385" i="19"/>
  <c r="AA387" i="19"/>
  <c r="AB388" i="19"/>
  <c r="AC389" i="19"/>
  <c r="C391" i="19"/>
  <c r="E393" i="19"/>
  <c r="E461" i="19"/>
  <c r="E457" i="19"/>
  <c r="E453" i="19"/>
  <c r="E462" i="19"/>
  <c r="E458" i="19"/>
  <c r="E459" i="19"/>
  <c r="E455" i="19"/>
  <c r="E456" i="19"/>
  <c r="E452" i="19"/>
  <c r="E460" i="19"/>
  <c r="E449" i="19"/>
  <c r="E450" i="19"/>
  <c r="E454" i="19"/>
  <c r="E451" i="19"/>
  <c r="E448" i="19"/>
  <c r="E443" i="19"/>
  <c r="E439" i="19"/>
  <c r="E444" i="19"/>
  <c r="E440" i="19"/>
  <c r="E441" i="19"/>
  <c r="E438" i="19"/>
  <c r="E436" i="19"/>
  <c r="E447" i="19"/>
  <c r="E446" i="19"/>
  <c r="E442" i="19"/>
  <c r="E437" i="19"/>
  <c r="E433" i="19"/>
  <c r="E445" i="19"/>
  <c r="E434" i="19"/>
  <c r="I461" i="19"/>
  <c r="I457" i="19"/>
  <c r="I453" i="19"/>
  <c r="I462" i="19"/>
  <c r="I458" i="19"/>
  <c r="I459" i="19"/>
  <c r="I455" i="19"/>
  <c r="I460" i="19"/>
  <c r="I452" i="19"/>
  <c r="I454" i="19"/>
  <c r="I449" i="19"/>
  <c r="I450" i="19"/>
  <c r="I446" i="19"/>
  <c r="I451" i="19"/>
  <c r="I443" i="19"/>
  <c r="I439" i="19"/>
  <c r="I456" i="19"/>
  <c r="I447" i="19"/>
  <c r="I444" i="19"/>
  <c r="I440" i="19"/>
  <c r="I448" i="19"/>
  <c r="I445" i="19"/>
  <c r="I436" i="19"/>
  <c r="I438" i="19"/>
  <c r="I437" i="19"/>
  <c r="I433" i="19"/>
  <c r="I441" i="19"/>
  <c r="I434" i="19"/>
  <c r="M461" i="19"/>
  <c r="M457" i="19"/>
  <c r="M453" i="19"/>
  <c r="M462" i="19"/>
  <c r="M458" i="19"/>
  <c r="M459" i="19"/>
  <c r="M455" i="19"/>
  <c r="M452" i="19"/>
  <c r="M449" i="19"/>
  <c r="M456" i="19"/>
  <c r="M450" i="19"/>
  <c r="M446" i="19"/>
  <c r="M447" i="19"/>
  <c r="M448" i="19"/>
  <c r="M443" i="19"/>
  <c r="M439" i="19"/>
  <c r="M460" i="19"/>
  <c r="M444" i="19"/>
  <c r="M440" i="19"/>
  <c r="M454" i="19"/>
  <c r="M441" i="19"/>
  <c r="M436" i="19"/>
  <c r="M451" i="19"/>
  <c r="M442" i="19"/>
  <c r="M437" i="19"/>
  <c r="M433" i="19"/>
  <c r="M445" i="19"/>
  <c r="M434" i="19"/>
  <c r="Q461" i="19"/>
  <c r="Q457" i="19"/>
  <c r="Q453" i="19"/>
  <c r="Q462" i="19"/>
  <c r="Q458" i="19"/>
  <c r="Q459" i="19"/>
  <c r="Q455" i="19"/>
  <c r="Q452" i="19"/>
  <c r="Q456" i="19"/>
  <c r="Q454" i="19"/>
  <c r="Q449" i="19"/>
  <c r="Q460" i="19"/>
  <c r="Q450" i="19"/>
  <c r="Q446" i="19"/>
  <c r="Q443" i="19"/>
  <c r="Q439" i="19"/>
  <c r="Q451" i="19"/>
  <c r="Q447" i="19"/>
  <c r="Q444" i="19"/>
  <c r="Q440" i="19"/>
  <c r="Q445" i="19"/>
  <c r="Q436" i="19"/>
  <c r="Q438" i="19"/>
  <c r="Q437" i="19"/>
  <c r="Q433" i="19"/>
  <c r="Q441" i="19"/>
  <c r="Q434" i="19"/>
  <c r="U461" i="19"/>
  <c r="U457" i="19"/>
  <c r="U453" i="19"/>
  <c r="U462" i="19"/>
  <c r="U458" i="19"/>
  <c r="U459" i="19"/>
  <c r="U455" i="19"/>
  <c r="U456" i="19"/>
  <c r="U452" i="19"/>
  <c r="U460" i="19"/>
  <c r="U449" i="19"/>
  <c r="U445" i="19"/>
  <c r="U450" i="19"/>
  <c r="U446" i="19"/>
  <c r="U447" i="19"/>
  <c r="U451" i="19"/>
  <c r="U448" i="19"/>
  <c r="U443" i="19"/>
  <c r="U439" i="19"/>
  <c r="U454" i="19"/>
  <c r="U444" i="19"/>
  <c r="U440" i="19"/>
  <c r="U441" i="19"/>
  <c r="U436" i="19"/>
  <c r="U442" i="19"/>
  <c r="U437" i="19"/>
  <c r="U433" i="19"/>
  <c r="U434" i="19"/>
  <c r="Y461" i="19"/>
  <c r="Y457" i="19"/>
  <c r="Y453" i="19"/>
  <c r="Y462" i="19"/>
  <c r="Y458" i="19"/>
  <c r="Y459" i="19"/>
  <c r="Y455" i="19"/>
  <c r="Y460" i="19"/>
  <c r="Y452" i="19"/>
  <c r="Y448" i="19"/>
  <c r="Y454" i="19"/>
  <c r="Y449" i="19"/>
  <c r="Y445" i="19"/>
  <c r="Y450" i="19"/>
  <c r="Y446" i="19"/>
  <c r="Y451" i="19"/>
  <c r="Y456" i="19"/>
  <c r="Y443" i="19"/>
  <c r="Y439" i="19"/>
  <c r="Y447" i="19"/>
  <c r="Y444" i="19"/>
  <c r="Y440" i="19"/>
  <c r="Y436" i="19"/>
  <c r="Y438" i="19"/>
  <c r="Y437" i="19"/>
  <c r="Y433" i="19"/>
  <c r="Y441" i="19"/>
  <c r="Y434" i="19"/>
  <c r="AC461" i="19"/>
  <c r="AC457" i="19"/>
  <c r="AC453" i="19"/>
  <c r="AC462" i="19"/>
  <c r="AC458" i="19"/>
  <c r="AC459" i="19"/>
  <c r="AC455" i="19"/>
  <c r="AC452" i="19"/>
  <c r="AC448" i="19"/>
  <c r="AC449" i="19"/>
  <c r="AC445" i="19"/>
  <c r="AC456" i="19"/>
  <c r="AC450" i="19"/>
  <c r="AC446" i="19"/>
  <c r="AC447" i="19"/>
  <c r="AC460" i="19"/>
  <c r="AC454" i="19"/>
  <c r="AC443" i="19"/>
  <c r="AC439" i="19"/>
  <c r="AC444" i="19"/>
  <c r="AC440" i="19"/>
  <c r="AC451" i="19"/>
  <c r="AC441" i="19"/>
  <c r="AC436" i="19"/>
  <c r="AC442" i="19"/>
  <c r="AC437" i="19"/>
  <c r="AC433" i="19"/>
  <c r="AC434" i="19"/>
  <c r="I435" i="19"/>
  <c r="Y435" i="19"/>
  <c r="M438" i="19"/>
  <c r="AC438" i="19"/>
  <c r="I442" i="19"/>
  <c r="Q442" i="19"/>
  <c r="B462" i="19"/>
  <c r="B458" i="19"/>
  <c r="B454" i="19"/>
  <c r="B459" i="19"/>
  <c r="B460" i="19"/>
  <c r="B456" i="19"/>
  <c r="B453" i="19"/>
  <c r="B449" i="19"/>
  <c r="B457" i="19"/>
  <c r="B455" i="19"/>
  <c r="B450" i="19"/>
  <c r="B446" i="19"/>
  <c r="B461" i="19"/>
  <c r="B451" i="19"/>
  <c r="B447" i="19"/>
  <c r="B463" i="19" s="1"/>
  <c r="B444" i="19"/>
  <c r="B440" i="19"/>
  <c r="B452" i="19"/>
  <c r="B448" i="19"/>
  <c r="B445" i="19"/>
  <c r="B441" i="19"/>
  <c r="F462" i="19"/>
  <c r="F458" i="19"/>
  <c r="F454" i="19"/>
  <c r="F459" i="19"/>
  <c r="F455" i="19"/>
  <c r="F460" i="19"/>
  <c r="F456" i="19"/>
  <c r="F457" i="19"/>
  <c r="F449" i="19"/>
  <c r="F461" i="19"/>
  <c r="F453" i="19"/>
  <c r="F450" i="19"/>
  <c r="F446" i="19"/>
  <c r="F451" i="19"/>
  <c r="F447" i="19"/>
  <c r="F448" i="19"/>
  <c r="F452" i="19"/>
  <c r="F444" i="19"/>
  <c r="F440" i="19"/>
  <c r="F445" i="19"/>
  <c r="F441" i="19"/>
  <c r="J462" i="19"/>
  <c r="J458" i="19"/>
  <c r="J454" i="19"/>
  <c r="J459" i="19"/>
  <c r="J455" i="19"/>
  <c r="J460" i="19"/>
  <c r="J456" i="19"/>
  <c r="J461" i="19"/>
  <c r="J449" i="19"/>
  <c r="J450" i="19"/>
  <c r="J446" i="19"/>
  <c r="J453" i="19"/>
  <c r="J451" i="19"/>
  <c r="J447" i="19"/>
  <c r="J457" i="19"/>
  <c r="J452" i="19"/>
  <c r="J444" i="19"/>
  <c r="J440" i="19"/>
  <c r="J448" i="19"/>
  <c r="J445" i="19"/>
  <c r="J441" i="19"/>
  <c r="N462" i="19"/>
  <c r="N458" i="19"/>
  <c r="N454" i="19"/>
  <c r="N459" i="19"/>
  <c r="N455" i="19"/>
  <c r="N460" i="19"/>
  <c r="N456" i="19"/>
  <c r="N449" i="19"/>
  <c r="N450" i="19"/>
  <c r="N446" i="19"/>
  <c r="N457" i="19"/>
  <c r="N451" i="19"/>
  <c r="N447" i="19"/>
  <c r="N461" i="19"/>
  <c r="N453" i="19"/>
  <c r="N448" i="19"/>
  <c r="N444" i="19"/>
  <c r="N440" i="19"/>
  <c r="N445" i="19"/>
  <c r="N441" i="19"/>
  <c r="R462" i="19"/>
  <c r="R458" i="19"/>
  <c r="R454" i="19"/>
  <c r="R459" i="19"/>
  <c r="R455" i="19"/>
  <c r="R460" i="19"/>
  <c r="R456" i="19"/>
  <c r="R453" i="19"/>
  <c r="R449" i="19"/>
  <c r="R457" i="19"/>
  <c r="R450" i="19"/>
  <c r="R446" i="19"/>
  <c r="R461" i="19"/>
  <c r="R451" i="19"/>
  <c r="R447" i="19"/>
  <c r="R444" i="19"/>
  <c r="R440" i="19"/>
  <c r="R452" i="19"/>
  <c r="R448" i="19"/>
  <c r="R445" i="19"/>
  <c r="R441" i="19"/>
  <c r="V462" i="19"/>
  <c r="V458" i="19"/>
  <c r="V454" i="19"/>
  <c r="V459" i="19"/>
  <c r="V455" i="19"/>
  <c r="V460" i="19"/>
  <c r="V456" i="19"/>
  <c r="V457" i="19"/>
  <c r="V449" i="19"/>
  <c r="V461" i="19"/>
  <c r="V453" i="19"/>
  <c r="V450" i="19"/>
  <c r="V446" i="19"/>
  <c r="V451" i="19"/>
  <c r="V447" i="19"/>
  <c r="V448" i="19"/>
  <c r="V452" i="19"/>
  <c r="V444" i="19"/>
  <c r="V440" i="19"/>
  <c r="V441" i="19"/>
  <c r="Z462" i="19"/>
  <c r="Z458" i="19"/>
  <c r="Z454" i="19"/>
  <c r="Z459" i="19"/>
  <c r="Z455" i="19"/>
  <c r="Z460" i="19"/>
  <c r="Z456" i="19"/>
  <c r="Z461" i="19"/>
  <c r="Z449" i="19"/>
  <c r="Z450" i="19"/>
  <c r="Z446" i="19"/>
  <c r="Z453" i="19"/>
  <c r="Z451" i="19"/>
  <c r="Z447" i="19"/>
  <c r="Z452" i="19"/>
  <c r="Z444" i="19"/>
  <c r="Z440" i="19"/>
  <c r="Z441" i="19"/>
  <c r="AD462" i="19"/>
  <c r="AD458" i="19"/>
  <c r="AD454" i="19"/>
  <c r="AD459" i="19"/>
  <c r="AD455" i="19"/>
  <c r="AD460" i="19"/>
  <c r="AD456" i="19"/>
  <c r="AD449" i="19"/>
  <c r="AD450" i="19"/>
  <c r="AD446" i="19"/>
  <c r="AD457" i="19"/>
  <c r="AD451" i="19"/>
  <c r="AD447" i="19"/>
  <c r="AD453" i="19"/>
  <c r="AD445" i="19"/>
  <c r="AD444" i="19"/>
  <c r="AD440" i="19"/>
  <c r="AD448" i="19"/>
  <c r="AD441" i="19"/>
  <c r="D433" i="19"/>
  <c r="H433" i="19"/>
  <c r="L433" i="19"/>
  <c r="P433" i="19"/>
  <c r="T433" i="19"/>
  <c r="X433" i="19"/>
  <c r="AB433" i="19"/>
  <c r="B435" i="19"/>
  <c r="F435" i="19"/>
  <c r="J435" i="19"/>
  <c r="J463" i="19" s="1"/>
  <c r="N435" i="19"/>
  <c r="R435" i="19"/>
  <c r="V435" i="19"/>
  <c r="Z435" i="19"/>
  <c r="Z463" i="19" s="1"/>
  <c r="AD435" i="19"/>
  <c r="C436" i="19"/>
  <c r="G436" i="19"/>
  <c r="K436" i="19"/>
  <c r="O436" i="19"/>
  <c r="S436" i="19"/>
  <c r="W436" i="19"/>
  <c r="AA436" i="19"/>
  <c r="AE436" i="19"/>
  <c r="D437" i="19"/>
  <c r="H437" i="19"/>
  <c r="L437" i="19"/>
  <c r="P437" i="19"/>
  <c r="T437" i="19"/>
  <c r="X437" i="19"/>
  <c r="AB437" i="19"/>
  <c r="B438" i="19"/>
  <c r="G438" i="19"/>
  <c r="N438" i="19"/>
  <c r="V438" i="19"/>
  <c r="AD438" i="19"/>
  <c r="O439" i="19"/>
  <c r="AE439" i="19"/>
  <c r="H440" i="19"/>
  <c r="P440" i="19"/>
  <c r="X440" i="19"/>
  <c r="B442" i="19"/>
  <c r="J442" i="19"/>
  <c r="R442" i="19"/>
  <c r="Z442" i="19"/>
  <c r="D444" i="19"/>
  <c r="L444" i="19"/>
  <c r="T444" i="19"/>
  <c r="AB444" i="19"/>
  <c r="V445" i="19"/>
  <c r="X447" i="19"/>
  <c r="Z448" i="19"/>
  <c r="AB450" i="19"/>
  <c r="AD452" i="19"/>
  <c r="Z457" i="19"/>
  <c r="C459" i="19"/>
  <c r="C455" i="19"/>
  <c r="C460" i="19"/>
  <c r="C456" i="19"/>
  <c r="C461" i="19"/>
  <c r="C457" i="19"/>
  <c r="C454" i="19"/>
  <c r="C450" i="19"/>
  <c r="C458" i="19"/>
  <c r="C451" i="19"/>
  <c r="C447" i="19"/>
  <c r="C462" i="19"/>
  <c r="C452" i="19"/>
  <c r="C448" i="19"/>
  <c r="C449" i="19"/>
  <c r="C445" i="19"/>
  <c r="C441" i="19"/>
  <c r="C453" i="19"/>
  <c r="C446" i="19"/>
  <c r="C442" i="19"/>
  <c r="G459" i="19"/>
  <c r="G455" i="19"/>
  <c r="G460" i="19"/>
  <c r="G456" i="19"/>
  <c r="G461" i="19"/>
  <c r="G457" i="19"/>
  <c r="G458" i="19"/>
  <c r="G453" i="19"/>
  <c r="G450" i="19"/>
  <c r="G462" i="19"/>
  <c r="G451" i="19"/>
  <c r="G447" i="19"/>
  <c r="G454" i="19"/>
  <c r="G452" i="19"/>
  <c r="G448" i="19"/>
  <c r="G449" i="19"/>
  <c r="G445" i="19"/>
  <c r="G441" i="19"/>
  <c r="G442" i="19"/>
  <c r="K459" i="19"/>
  <c r="K455" i="19"/>
  <c r="K460" i="19"/>
  <c r="K456" i="19"/>
  <c r="K461" i="19"/>
  <c r="K457" i="19"/>
  <c r="K462" i="19"/>
  <c r="K454" i="19"/>
  <c r="K450" i="19"/>
  <c r="K453" i="19"/>
  <c r="K451" i="19"/>
  <c r="K447" i="19"/>
  <c r="K452" i="19"/>
  <c r="K448" i="19"/>
  <c r="K446" i="19"/>
  <c r="K445" i="19"/>
  <c r="K441" i="19"/>
  <c r="K458" i="19"/>
  <c r="K442" i="19"/>
  <c r="K438" i="19"/>
  <c r="O459" i="19"/>
  <c r="O455" i="19"/>
  <c r="O460" i="19"/>
  <c r="O456" i="19"/>
  <c r="O461" i="19"/>
  <c r="O457" i="19"/>
  <c r="O450" i="19"/>
  <c r="O451" i="19"/>
  <c r="O447" i="19"/>
  <c r="O458" i="19"/>
  <c r="O454" i="19"/>
  <c r="O453" i="19"/>
  <c r="O452" i="19"/>
  <c r="O448" i="19"/>
  <c r="O445" i="19"/>
  <c r="O441" i="19"/>
  <c r="O462" i="19"/>
  <c r="O449" i="19"/>
  <c r="O442" i="19"/>
  <c r="O438" i="19"/>
  <c r="S459" i="19"/>
  <c r="S455" i="19"/>
  <c r="S460" i="19"/>
  <c r="S456" i="19"/>
  <c r="S461" i="19"/>
  <c r="S457" i="19"/>
  <c r="S454" i="19"/>
  <c r="S450" i="19"/>
  <c r="S458" i="19"/>
  <c r="S451" i="19"/>
  <c r="S447" i="19"/>
  <c r="S462" i="19"/>
  <c r="S452" i="19"/>
  <c r="S448" i="19"/>
  <c r="S449" i="19"/>
  <c r="S446" i="19"/>
  <c r="S445" i="19"/>
  <c r="S441" i="19"/>
  <c r="S442" i="19"/>
  <c r="S438" i="19"/>
  <c r="W459" i="19"/>
  <c r="W455" i="19"/>
  <c r="W460" i="19"/>
  <c r="W456" i="19"/>
  <c r="W461" i="19"/>
  <c r="W457" i="19"/>
  <c r="W458" i="19"/>
  <c r="W453" i="19"/>
  <c r="W450" i="19"/>
  <c r="W462" i="19"/>
  <c r="W451" i="19"/>
  <c r="W447" i="19"/>
  <c r="W454" i="19"/>
  <c r="W452" i="19"/>
  <c r="W448" i="19"/>
  <c r="W449" i="19"/>
  <c r="W441" i="19"/>
  <c r="W445" i="19"/>
  <c r="W442" i="19"/>
  <c r="W438" i="19"/>
  <c r="AA459" i="19"/>
  <c r="AA455" i="19"/>
  <c r="AA460" i="19"/>
  <c r="AA456" i="19"/>
  <c r="AA461" i="19"/>
  <c r="AA457" i="19"/>
  <c r="AA462" i="19"/>
  <c r="AA454" i="19"/>
  <c r="AA450" i="19"/>
  <c r="AA453" i="19"/>
  <c r="AA451" i="19"/>
  <c r="AA447" i="19"/>
  <c r="AA452" i="19"/>
  <c r="AA448" i="19"/>
  <c r="AA458" i="19"/>
  <c r="AA446" i="19"/>
  <c r="AA441" i="19"/>
  <c r="AA442" i="19"/>
  <c r="AA438" i="19"/>
  <c r="AE459" i="19"/>
  <c r="AE455" i="19"/>
  <c r="AE460" i="19"/>
  <c r="AE456" i="19"/>
  <c r="AE461" i="19"/>
  <c r="AE457" i="19"/>
  <c r="AE450" i="19"/>
  <c r="AE451" i="19"/>
  <c r="AE447" i="19"/>
  <c r="AE458" i="19"/>
  <c r="AE454" i="19"/>
  <c r="AE453" i="19"/>
  <c r="AE452" i="19"/>
  <c r="AE448" i="19"/>
  <c r="AE462" i="19"/>
  <c r="AE441" i="19"/>
  <c r="AE437" i="19"/>
  <c r="AE449" i="19"/>
  <c r="AE442" i="19"/>
  <c r="AE438" i="19"/>
  <c r="B434" i="19"/>
  <c r="F434" i="19"/>
  <c r="J434" i="19"/>
  <c r="N434" i="19"/>
  <c r="R434" i="19"/>
  <c r="V434" i="19"/>
  <c r="Z434" i="19"/>
  <c r="AD434" i="19"/>
  <c r="C435" i="19"/>
  <c r="G435" i="19"/>
  <c r="K435" i="19"/>
  <c r="O435" i="19"/>
  <c r="S435" i="19"/>
  <c r="W435" i="19"/>
  <c r="AA435" i="19"/>
  <c r="AE435" i="19"/>
  <c r="D436" i="19"/>
  <c r="H436" i="19"/>
  <c r="L436" i="19"/>
  <c r="P436" i="19"/>
  <c r="T436" i="19"/>
  <c r="AB436" i="19"/>
  <c r="C438" i="19"/>
  <c r="B439" i="19"/>
  <c r="J439" i="19"/>
  <c r="R439" i="19"/>
  <c r="Z439" i="19"/>
  <c r="C440" i="19"/>
  <c r="K440" i="19"/>
  <c r="S440" i="19"/>
  <c r="AA440" i="19"/>
  <c r="T441" i="19"/>
  <c r="AB441" i="19"/>
  <c r="F443" i="19"/>
  <c r="N443" i="19"/>
  <c r="V443" i="19"/>
  <c r="AD443" i="19"/>
  <c r="G444" i="19"/>
  <c r="O444" i="19"/>
  <c r="W444" i="19"/>
  <c r="AE444" i="19"/>
  <c r="Z445" i="19"/>
  <c r="K449" i="19"/>
  <c r="S453" i="19"/>
  <c r="D460" i="19"/>
  <c r="D456" i="19"/>
  <c r="D461" i="19"/>
  <c r="D457" i="19"/>
  <c r="D462" i="19"/>
  <c r="D458" i="19"/>
  <c r="D454" i="19"/>
  <c r="D455" i="19"/>
  <c r="D451" i="19"/>
  <c r="D459" i="19"/>
  <c r="D452" i="19"/>
  <c r="D448" i="19"/>
  <c r="D453" i="19"/>
  <c r="D449" i="19"/>
  <c r="D450" i="19"/>
  <c r="D447" i="19"/>
  <c r="D446" i="19"/>
  <c r="D442" i="19"/>
  <c r="D438" i="19"/>
  <c r="D443" i="19"/>
  <c r="D439" i="19"/>
  <c r="H460" i="19"/>
  <c r="H456" i="19"/>
  <c r="H461" i="19"/>
  <c r="H457" i="19"/>
  <c r="H462" i="19"/>
  <c r="H458" i="19"/>
  <c r="H454" i="19"/>
  <c r="H459" i="19"/>
  <c r="H451" i="19"/>
  <c r="H452" i="19"/>
  <c r="H448" i="19"/>
  <c r="H449" i="19"/>
  <c r="H455" i="19"/>
  <c r="H450" i="19"/>
  <c r="H453" i="19"/>
  <c r="H442" i="19"/>
  <c r="H438" i="19"/>
  <c r="H446" i="19"/>
  <c r="H443" i="19"/>
  <c r="H439" i="19"/>
  <c r="L460" i="19"/>
  <c r="L456" i="19"/>
  <c r="L461" i="19"/>
  <c r="L457" i="19"/>
  <c r="L462" i="19"/>
  <c r="L458" i="19"/>
  <c r="L454" i="19"/>
  <c r="L453" i="19"/>
  <c r="L451" i="19"/>
  <c r="L452" i="19"/>
  <c r="L448" i="19"/>
  <c r="L455" i="19"/>
  <c r="L449" i="19"/>
  <c r="L459" i="19"/>
  <c r="L447" i="19"/>
  <c r="L442" i="19"/>
  <c r="L438" i="19"/>
  <c r="L443" i="19"/>
  <c r="L439" i="19"/>
  <c r="P460" i="19"/>
  <c r="P456" i="19"/>
  <c r="P461" i="19"/>
  <c r="P457" i="19"/>
  <c r="P462" i="19"/>
  <c r="P458" i="19"/>
  <c r="P454" i="19"/>
  <c r="P451" i="19"/>
  <c r="P455" i="19"/>
  <c r="P453" i="19"/>
  <c r="P452" i="19"/>
  <c r="P448" i="19"/>
  <c r="P459" i="19"/>
  <c r="P449" i="19"/>
  <c r="P442" i="19"/>
  <c r="P438" i="19"/>
  <c r="P450" i="19"/>
  <c r="P446" i="19"/>
  <c r="P443" i="19"/>
  <c r="P439" i="19"/>
  <c r="T460" i="19"/>
  <c r="T456" i="19"/>
  <c r="T461" i="19"/>
  <c r="T457" i="19"/>
  <c r="T462" i="19"/>
  <c r="T458" i="19"/>
  <c r="T454" i="19"/>
  <c r="T455" i="19"/>
  <c r="T451" i="19"/>
  <c r="T459" i="19"/>
  <c r="T452" i="19"/>
  <c r="T448" i="19"/>
  <c r="T453" i="19"/>
  <c r="T449" i="19"/>
  <c r="T450" i="19"/>
  <c r="T447" i="19"/>
  <c r="T442" i="19"/>
  <c r="T438" i="19"/>
  <c r="T443" i="19"/>
  <c r="T439" i="19"/>
  <c r="X460" i="19"/>
  <c r="X456" i="19"/>
  <c r="X461" i="19"/>
  <c r="X457" i="19"/>
  <c r="X462" i="19"/>
  <c r="X458" i="19"/>
  <c r="X454" i="19"/>
  <c r="X459" i="19"/>
  <c r="X451" i="19"/>
  <c r="X452" i="19"/>
  <c r="X448" i="19"/>
  <c r="X449" i="19"/>
  <c r="X450" i="19"/>
  <c r="X445" i="19"/>
  <c r="X442" i="19"/>
  <c r="X438" i="19"/>
  <c r="X453" i="19"/>
  <c r="X446" i="19"/>
  <c r="X443" i="19"/>
  <c r="X439" i="19"/>
  <c r="AB460" i="19"/>
  <c r="AB456" i="19"/>
  <c r="AB461" i="19"/>
  <c r="AB457" i="19"/>
  <c r="AB462" i="19"/>
  <c r="AB458" i="19"/>
  <c r="AB454" i="19"/>
  <c r="AB453" i="19"/>
  <c r="AB451" i="19"/>
  <c r="AB452" i="19"/>
  <c r="AB448" i="19"/>
  <c r="AB455" i="19"/>
  <c r="AB449" i="19"/>
  <c r="AB447" i="19"/>
  <c r="AB442" i="19"/>
  <c r="AB438" i="19"/>
  <c r="AB445" i="19"/>
  <c r="AB443" i="19"/>
  <c r="AB439" i="19"/>
  <c r="R463" i="19"/>
  <c r="D435" i="19"/>
  <c r="H435" i="19"/>
  <c r="L435" i="19"/>
  <c r="P435" i="19"/>
  <c r="T435" i="19"/>
  <c r="X435" i="19"/>
  <c r="AB435" i="19"/>
  <c r="C439" i="19"/>
  <c r="D440" i="19"/>
  <c r="L440" i="19"/>
  <c r="T440" i="19"/>
  <c r="AB440" i="19"/>
  <c r="F442" i="19"/>
  <c r="N442" i="19"/>
  <c r="V442" i="19"/>
  <c r="V463" i="19" s="1"/>
  <c r="AD442" i="19"/>
  <c r="G443" i="19"/>
  <c r="O443" i="19"/>
  <c r="W443" i="19"/>
  <c r="AE443" i="19"/>
  <c r="H444" i="19"/>
  <c r="P444" i="19"/>
  <c r="X444" i="19"/>
  <c r="AA445" i="19"/>
  <c r="G446" i="19"/>
  <c r="W446" i="19"/>
  <c r="H447" i="19"/>
  <c r="AA449" i="19"/>
  <c r="AD461" i="19"/>
  <c r="F463" i="19" l="1"/>
  <c r="AE463" i="19"/>
  <c r="AD463" i="19"/>
  <c r="N463" i="19"/>
  <c r="AC463" i="19"/>
  <c r="U463" i="19"/>
  <c r="X395" i="19"/>
  <c r="H395" i="19"/>
  <c r="AB327" i="19"/>
  <c r="AA327" i="19"/>
  <c r="K327" i="19"/>
  <c r="AF312" i="19"/>
  <c r="AM74" i="19" s="1"/>
  <c r="Y259" i="19"/>
  <c r="I259" i="19"/>
  <c r="AF258" i="19"/>
  <c r="AL88" i="19" s="1"/>
  <c r="X191" i="19"/>
  <c r="AF172" i="19"/>
  <c r="AK70" i="19" s="1"/>
  <c r="AF188" i="19"/>
  <c r="AK86" i="19" s="1"/>
  <c r="AF234" i="19"/>
  <c r="AL64" i="19" s="1"/>
  <c r="AF176" i="19"/>
  <c r="AK74" i="19" s="1"/>
  <c r="U123" i="19"/>
  <c r="E123" i="19"/>
  <c r="B40" i="19"/>
  <c r="B36" i="19"/>
  <c r="X123" i="19"/>
  <c r="AA463" i="19"/>
  <c r="K463" i="19"/>
  <c r="AA395" i="19"/>
  <c r="T395" i="19"/>
  <c r="X327" i="19"/>
  <c r="W327" i="19"/>
  <c r="G327" i="19"/>
  <c r="AF300" i="19"/>
  <c r="AM62" i="19" s="1"/>
  <c r="U259" i="19"/>
  <c r="E259" i="19"/>
  <c r="AF230" i="19"/>
  <c r="AL60" i="19" s="1"/>
  <c r="G191" i="19"/>
  <c r="K191" i="19"/>
  <c r="M191" i="19"/>
  <c r="AF168" i="19"/>
  <c r="AK66" i="19" s="1"/>
  <c r="AF184" i="19"/>
  <c r="AK82" i="19" s="1"/>
  <c r="AF250" i="19"/>
  <c r="AL80" i="19" s="1"/>
  <c r="Q123" i="19"/>
  <c r="B37" i="19"/>
  <c r="P123" i="19"/>
  <c r="P395" i="19"/>
  <c r="S327" i="19"/>
  <c r="AF304" i="19"/>
  <c r="AM66" i="19" s="1"/>
  <c r="AA191" i="19"/>
  <c r="H191" i="19"/>
  <c r="AF189" i="19"/>
  <c r="AK87" i="19" s="1"/>
  <c r="S191" i="19"/>
  <c r="C191" i="19"/>
  <c r="AC123" i="19"/>
  <c r="M123" i="19"/>
  <c r="H123" i="19"/>
  <c r="S463" i="19"/>
  <c r="C463" i="19"/>
  <c r="AB395" i="19"/>
  <c r="AF368" i="19"/>
  <c r="AN62" i="19" s="1"/>
  <c r="AF325" i="19"/>
  <c r="AM87" i="19" s="1"/>
  <c r="AE327" i="19"/>
  <c r="O327" i="19"/>
  <c r="AF321" i="19"/>
  <c r="AM83" i="19" s="1"/>
  <c r="AF308" i="19"/>
  <c r="AM70" i="19" s="1"/>
  <c r="AC259" i="19"/>
  <c r="M259" i="19"/>
  <c r="AF240" i="19"/>
  <c r="AL70" i="19" s="1"/>
  <c r="W191" i="19"/>
  <c r="AC191" i="19"/>
  <c r="Y123" i="19"/>
  <c r="I123" i="19"/>
  <c r="Z123" i="19"/>
  <c r="B50" i="1"/>
  <c r="E50" i="1" s="1"/>
  <c r="B48" i="1"/>
  <c r="E48" i="1" s="1"/>
  <c r="B47" i="1"/>
  <c r="E47" i="1" s="1"/>
  <c r="B49" i="1"/>
  <c r="E49" i="1" s="1"/>
  <c r="B52" i="1"/>
  <c r="E52" i="1" s="1"/>
  <c r="A289" i="1"/>
  <c r="A285" i="1"/>
  <c r="A281" i="1"/>
  <c r="A277" i="1"/>
  <c r="A273" i="1"/>
  <c r="A269" i="1"/>
  <c r="A265" i="1"/>
  <c r="A292" i="1"/>
  <c r="A288" i="1"/>
  <c r="A284" i="1"/>
  <c r="A280" i="1"/>
  <c r="A276" i="1"/>
  <c r="A272" i="1"/>
  <c r="A268" i="1"/>
  <c r="A264" i="1"/>
  <c r="A291" i="1"/>
  <c r="A283" i="1"/>
  <c r="A275" i="1"/>
  <c r="A267" i="1"/>
  <c r="A290" i="1"/>
  <c r="A282" i="1"/>
  <c r="A274" i="1"/>
  <c r="A266" i="1"/>
  <c r="A286" i="1"/>
  <c r="A270" i="1"/>
  <c r="A263" i="1"/>
  <c r="A287" i="1"/>
  <c r="A279" i="1"/>
  <c r="A271" i="1"/>
  <c r="A278" i="1"/>
  <c r="AF438" i="19"/>
  <c r="AO64" i="19" s="1"/>
  <c r="AB463" i="19"/>
  <c r="L463" i="19"/>
  <c r="AF445" i="19"/>
  <c r="AO71" i="19" s="1"/>
  <c r="AF444" i="19"/>
  <c r="AO70" i="19" s="1"/>
  <c r="AF446" i="19"/>
  <c r="AO72" i="19" s="1"/>
  <c r="AF449" i="19"/>
  <c r="AO75" i="19" s="1"/>
  <c r="AF459" i="19"/>
  <c r="AO85" i="19" s="1"/>
  <c r="Y463" i="19"/>
  <c r="C395" i="19"/>
  <c r="D395" i="19"/>
  <c r="G395" i="19"/>
  <c r="W463" i="19"/>
  <c r="G463" i="19"/>
  <c r="X463" i="19"/>
  <c r="H463" i="19"/>
  <c r="AF448" i="19"/>
  <c r="AO74" i="19" s="1"/>
  <c r="AF447" i="19"/>
  <c r="AO73" i="19" s="1"/>
  <c r="AF450" i="19"/>
  <c r="AO76" i="19" s="1"/>
  <c r="AF453" i="19"/>
  <c r="AO79" i="19" s="1"/>
  <c r="AF454" i="19"/>
  <c r="AO80" i="19" s="1"/>
  <c r="AF434" i="19"/>
  <c r="AO60" i="19" s="1"/>
  <c r="AF442" i="19"/>
  <c r="AO68" i="19" s="1"/>
  <c r="T463" i="19"/>
  <c r="D463" i="19"/>
  <c r="AF433" i="19"/>
  <c r="AO59" i="19" s="1"/>
  <c r="AF452" i="19"/>
  <c r="AO78" i="19" s="1"/>
  <c r="AF451" i="19"/>
  <c r="AO77" i="19" s="1"/>
  <c r="AF455" i="19"/>
  <c r="AO81" i="19" s="1"/>
  <c r="AF456" i="19"/>
  <c r="AO82" i="19" s="1"/>
  <c r="AF458" i="19"/>
  <c r="AO84" i="19" s="1"/>
  <c r="L395" i="19"/>
  <c r="O395" i="19"/>
  <c r="AF443" i="19"/>
  <c r="AO69" i="19" s="1"/>
  <c r="AF439" i="19"/>
  <c r="AO65" i="19" s="1"/>
  <c r="O463" i="19"/>
  <c r="AF437" i="19"/>
  <c r="AO63" i="19" s="1"/>
  <c r="AF436" i="19"/>
  <c r="AO62" i="19" s="1"/>
  <c r="AF435" i="19"/>
  <c r="AO61" i="19" s="1"/>
  <c r="P463" i="19"/>
  <c r="AF441" i="19"/>
  <c r="AO67" i="19" s="1"/>
  <c r="AF440" i="19"/>
  <c r="AO66" i="19" s="1"/>
  <c r="AF461" i="19"/>
  <c r="AO87" i="19" s="1"/>
  <c r="AF457" i="19"/>
  <c r="AO83" i="19" s="1"/>
  <c r="AF460" i="19"/>
  <c r="AO86" i="19" s="1"/>
  <c r="AF462" i="19"/>
  <c r="AO88" i="19" s="1"/>
  <c r="M463" i="19"/>
  <c r="I463" i="19"/>
  <c r="AF367" i="19"/>
  <c r="AN61" i="19" s="1"/>
  <c r="E463" i="19"/>
  <c r="AC395" i="19"/>
  <c r="M395" i="19"/>
  <c r="AF309" i="19"/>
  <c r="AM71" i="19" s="1"/>
  <c r="V327" i="19"/>
  <c r="F327" i="19"/>
  <c r="AD395" i="19"/>
  <c r="Z395" i="19"/>
  <c r="AF366" i="19"/>
  <c r="AN60" i="19" s="1"/>
  <c r="AF369" i="19"/>
  <c r="AN63" i="19" s="1"/>
  <c r="AF384" i="19"/>
  <c r="AN78" i="19" s="1"/>
  <c r="AF383" i="19"/>
  <c r="AN77" i="19" s="1"/>
  <c r="AF378" i="19"/>
  <c r="AN72" i="19" s="1"/>
  <c r="AF385" i="19"/>
  <c r="AN79" i="19" s="1"/>
  <c r="AF392" i="19"/>
  <c r="AN86" i="19" s="1"/>
  <c r="AF306" i="19"/>
  <c r="AM68" i="19" s="1"/>
  <c r="AF317" i="19"/>
  <c r="AM79" i="19" s="1"/>
  <c r="AF311" i="19"/>
  <c r="AM73" i="19" s="1"/>
  <c r="H327" i="19"/>
  <c r="AF324" i="19"/>
  <c r="AM86" i="19" s="1"/>
  <c r="AF318" i="19"/>
  <c r="AM80" i="19" s="1"/>
  <c r="Y327" i="19"/>
  <c r="AF235" i="19"/>
  <c r="AL65" i="19" s="1"/>
  <c r="T259" i="19"/>
  <c r="D259" i="19"/>
  <c r="AF245" i="19"/>
  <c r="AL75" i="19" s="1"/>
  <c r="AF244" i="19"/>
  <c r="AL74" i="19" s="1"/>
  <c r="AF239" i="19"/>
  <c r="AL69" i="19" s="1"/>
  <c r="AF255" i="19"/>
  <c r="AL85" i="19" s="1"/>
  <c r="AF185" i="19"/>
  <c r="AK83" i="19" s="1"/>
  <c r="AF181" i="19"/>
  <c r="AK79" i="19" s="1"/>
  <c r="AF177" i="19"/>
  <c r="AK75" i="19" s="1"/>
  <c r="AF173" i="19"/>
  <c r="AK71" i="19" s="1"/>
  <c r="AF169" i="19"/>
  <c r="AK67" i="19" s="1"/>
  <c r="AF165" i="19"/>
  <c r="AK63" i="19" s="1"/>
  <c r="R191" i="19"/>
  <c r="B191" i="19"/>
  <c r="AF161" i="19"/>
  <c r="AK59" i="19" s="1"/>
  <c r="AF232" i="19"/>
  <c r="AL62" i="19" s="1"/>
  <c r="AF190" i="19"/>
  <c r="AK88" i="19" s="1"/>
  <c r="AF186" i="19"/>
  <c r="AK84" i="19" s="1"/>
  <c r="AF182" i="19"/>
  <c r="AK80" i="19" s="1"/>
  <c r="AF178" i="19"/>
  <c r="AK76" i="19" s="1"/>
  <c r="AF174" i="19"/>
  <c r="AK72" i="19" s="1"/>
  <c r="AF170" i="19"/>
  <c r="AK68" i="19" s="1"/>
  <c r="AF242" i="19"/>
  <c r="AL72" i="19" s="1"/>
  <c r="AF237" i="19"/>
  <c r="AL67" i="19" s="1"/>
  <c r="R259" i="19"/>
  <c r="B259" i="19"/>
  <c r="AF229" i="19"/>
  <c r="AL59" i="19" s="1"/>
  <c r="AF187" i="19"/>
  <c r="AK85" i="19" s="1"/>
  <c r="AF183" i="19"/>
  <c r="AK81" i="19" s="1"/>
  <c r="AF179" i="19"/>
  <c r="AK77" i="19" s="1"/>
  <c r="AF175" i="19"/>
  <c r="AK73" i="19" s="1"/>
  <c r="AF171" i="19"/>
  <c r="AK69" i="19" s="1"/>
  <c r="Q191" i="19"/>
  <c r="AE123" i="19"/>
  <c r="O123" i="19"/>
  <c r="U191" i="19"/>
  <c r="AE259" i="19"/>
  <c r="O259" i="19"/>
  <c r="O191" i="19"/>
  <c r="AF166" i="19"/>
  <c r="AK64" i="19" s="1"/>
  <c r="R123" i="19"/>
  <c r="J123" i="19"/>
  <c r="B123" i="19"/>
  <c r="AJ59" i="19"/>
  <c r="AF97" i="19"/>
  <c r="AJ63" i="19" s="1"/>
  <c r="AF101" i="19"/>
  <c r="AJ67" i="19" s="1"/>
  <c r="AF105" i="19"/>
  <c r="AJ71" i="19" s="1"/>
  <c r="AF109" i="19"/>
  <c r="AJ75" i="19" s="1"/>
  <c r="AF113" i="19"/>
  <c r="AJ79" i="19" s="1"/>
  <c r="AF117" i="19"/>
  <c r="AJ83" i="19" s="1"/>
  <c r="AF121" i="19"/>
  <c r="AJ87" i="19" s="1"/>
  <c r="B39" i="19"/>
  <c r="Q463" i="19"/>
  <c r="Y395" i="19"/>
  <c r="I395" i="19"/>
  <c r="AF313" i="19"/>
  <c r="AM75" i="19" s="1"/>
  <c r="R327" i="19"/>
  <c r="B327" i="19"/>
  <c r="AF297" i="19"/>
  <c r="AM59" i="19" s="1"/>
  <c r="AF386" i="19"/>
  <c r="AN80" i="19" s="1"/>
  <c r="V395" i="19"/>
  <c r="AF377" i="19"/>
  <c r="AN71" i="19" s="1"/>
  <c r="AF372" i="19"/>
  <c r="AN66" i="19" s="1"/>
  <c r="AF371" i="19"/>
  <c r="AN65" i="19" s="1"/>
  <c r="AF390" i="19"/>
  <c r="AN84" i="19" s="1"/>
  <c r="AF382" i="19"/>
  <c r="AN76" i="19" s="1"/>
  <c r="AF389" i="19"/>
  <c r="AN83" i="19" s="1"/>
  <c r="AF391" i="19"/>
  <c r="AN85" i="19" s="1"/>
  <c r="AF314" i="19"/>
  <c r="AM76" i="19" s="1"/>
  <c r="AF310" i="19"/>
  <c r="AM72" i="19" s="1"/>
  <c r="AF299" i="19"/>
  <c r="AM61" i="19" s="1"/>
  <c r="D327" i="19"/>
  <c r="AF315" i="19"/>
  <c r="AM77" i="19" s="1"/>
  <c r="AF322" i="19"/>
  <c r="AM84" i="19" s="1"/>
  <c r="M327" i="19"/>
  <c r="E327" i="19"/>
  <c r="AF241" i="19"/>
  <c r="AL71" i="19" s="1"/>
  <c r="P259" i="19"/>
  <c r="AF249" i="19"/>
  <c r="AL79" i="19" s="1"/>
  <c r="AF248" i="19"/>
  <c r="AL78" i="19" s="1"/>
  <c r="AF243" i="19"/>
  <c r="AL73" i="19" s="1"/>
  <c r="AD191" i="19"/>
  <c r="N191" i="19"/>
  <c r="AD259" i="19"/>
  <c r="N259" i="19"/>
  <c r="L191" i="19"/>
  <c r="AA123" i="19"/>
  <c r="K123" i="19"/>
  <c r="P191" i="19"/>
  <c r="W259" i="19"/>
  <c r="G259" i="19"/>
  <c r="AE191" i="19"/>
  <c r="I191" i="19"/>
  <c r="AF162" i="19"/>
  <c r="AK60" i="19" s="1"/>
  <c r="AF94" i="19"/>
  <c r="AJ60" i="19" s="1"/>
  <c r="AF98" i="19"/>
  <c r="AJ64" i="19" s="1"/>
  <c r="AF102" i="19"/>
  <c r="AJ68" i="19" s="1"/>
  <c r="AF106" i="19"/>
  <c r="AJ72" i="19" s="1"/>
  <c r="AF110" i="19"/>
  <c r="AJ76" i="19" s="1"/>
  <c r="AF114" i="19"/>
  <c r="AJ80" i="19" s="1"/>
  <c r="AP80" i="19" s="1"/>
  <c r="AO114" i="19" s="1"/>
  <c r="AF118" i="19"/>
  <c r="AJ84" i="19" s="1"/>
  <c r="AF122" i="19"/>
  <c r="AJ88" i="19" s="1"/>
  <c r="U395" i="19"/>
  <c r="E395" i="19"/>
  <c r="W395" i="19"/>
  <c r="AF301" i="19"/>
  <c r="AM63" i="19" s="1"/>
  <c r="AD327" i="19"/>
  <c r="N327" i="19"/>
  <c r="AF381" i="19"/>
  <c r="AN75" i="19" s="1"/>
  <c r="B395" i="19"/>
  <c r="AF365" i="19"/>
  <c r="AN59" i="19" s="1"/>
  <c r="AF376" i="19"/>
  <c r="AN70" i="19" s="1"/>
  <c r="AF375" i="19"/>
  <c r="AN69" i="19" s="1"/>
  <c r="AF370" i="19"/>
  <c r="AN64" i="19" s="1"/>
  <c r="AF387" i="19"/>
  <c r="AN81" i="19" s="1"/>
  <c r="AF393" i="19"/>
  <c r="AN87" i="19" s="1"/>
  <c r="AF298" i="19"/>
  <c r="AM60" i="19" s="1"/>
  <c r="AF303" i="19"/>
  <c r="AM65" i="19" s="1"/>
  <c r="P327" i="19"/>
  <c r="AF316" i="19"/>
  <c r="AM78" i="19" s="1"/>
  <c r="AF319" i="19"/>
  <c r="AM81" i="19" s="1"/>
  <c r="AF326" i="19"/>
  <c r="AM88" i="19" s="1"/>
  <c r="AC327" i="19"/>
  <c r="U327" i="19"/>
  <c r="Q327" i="19"/>
  <c r="AF231" i="19"/>
  <c r="AL61" i="19" s="1"/>
  <c r="AB259" i="19"/>
  <c r="L259" i="19"/>
  <c r="AF253" i="19"/>
  <c r="AL83" i="19" s="1"/>
  <c r="AF252" i="19"/>
  <c r="AL82" i="19" s="1"/>
  <c r="AF247" i="19"/>
  <c r="AL77" i="19" s="1"/>
  <c r="Z191" i="19"/>
  <c r="J191" i="19"/>
  <c r="AF236" i="19"/>
  <c r="AL66" i="19" s="1"/>
  <c r="AF238" i="19"/>
  <c r="AL68" i="19" s="1"/>
  <c r="AF233" i="19"/>
  <c r="AL63" i="19" s="1"/>
  <c r="Z259" i="19"/>
  <c r="J259" i="19"/>
  <c r="AB191" i="19"/>
  <c r="W123" i="19"/>
  <c r="G123" i="19"/>
  <c r="AF164" i="19"/>
  <c r="AK62" i="19" s="1"/>
  <c r="S259" i="19"/>
  <c r="K259" i="19"/>
  <c r="C259" i="19"/>
  <c r="Y191" i="19"/>
  <c r="D191" i="19"/>
  <c r="AD123" i="19"/>
  <c r="V123" i="19"/>
  <c r="N123" i="19"/>
  <c r="F123" i="19"/>
  <c r="AF95" i="19"/>
  <c r="AJ61" i="19" s="1"/>
  <c r="AP61" i="19" s="1"/>
  <c r="AO95" i="19" s="1"/>
  <c r="AF99" i="19"/>
  <c r="AJ65" i="19" s="1"/>
  <c r="AF103" i="19"/>
  <c r="AJ69" i="19" s="1"/>
  <c r="AF107" i="19"/>
  <c r="AJ73" i="19" s="1"/>
  <c r="AP73" i="19" s="1"/>
  <c r="AO107" i="19" s="1"/>
  <c r="AF111" i="19"/>
  <c r="AJ77" i="19" s="1"/>
  <c r="AP77" i="19" s="1"/>
  <c r="AO111" i="19" s="1"/>
  <c r="AF115" i="19"/>
  <c r="AJ81" i="19" s="1"/>
  <c r="AF119" i="19"/>
  <c r="AJ85" i="19" s="1"/>
  <c r="B38" i="19"/>
  <c r="Q395" i="19"/>
  <c r="AF305" i="19"/>
  <c r="AM67" i="19" s="1"/>
  <c r="Z327" i="19"/>
  <c r="J327" i="19"/>
  <c r="N395" i="19"/>
  <c r="J395" i="19"/>
  <c r="F395" i="19"/>
  <c r="AF373" i="19"/>
  <c r="AN67" i="19" s="1"/>
  <c r="AF380" i="19"/>
  <c r="AN74" i="19" s="1"/>
  <c r="AF379" i="19"/>
  <c r="AN73" i="19" s="1"/>
  <c r="AF374" i="19"/>
  <c r="AN68" i="19" s="1"/>
  <c r="AF394" i="19"/>
  <c r="AN88" i="19" s="1"/>
  <c r="AF388" i="19"/>
  <c r="AN82" i="19" s="1"/>
  <c r="AF302" i="19"/>
  <c r="AM64" i="19" s="1"/>
  <c r="AF307" i="19"/>
  <c r="AM69" i="19" s="1"/>
  <c r="L327" i="19"/>
  <c r="AF320" i="19"/>
  <c r="AM82" i="19" s="1"/>
  <c r="AF323" i="19"/>
  <c r="AM85" i="19" s="1"/>
  <c r="I327" i="19"/>
  <c r="AF246" i="19"/>
  <c r="AL76" i="19" s="1"/>
  <c r="X259" i="19"/>
  <c r="H259" i="19"/>
  <c r="AF257" i="19"/>
  <c r="AL87" i="19" s="1"/>
  <c r="AF256" i="19"/>
  <c r="AL86" i="19" s="1"/>
  <c r="AF251" i="19"/>
  <c r="AL81" i="19" s="1"/>
  <c r="V191" i="19"/>
  <c r="F191" i="19"/>
  <c r="AF254" i="19"/>
  <c r="AL84" i="19" s="1"/>
  <c r="V259" i="19"/>
  <c r="F259" i="19"/>
  <c r="S123" i="19"/>
  <c r="C123" i="19"/>
  <c r="E191" i="19"/>
  <c r="AA259" i="19"/>
  <c r="T191" i="19"/>
  <c r="AF96" i="19"/>
  <c r="AJ62" i="19" s="1"/>
  <c r="AP62" i="19" s="1"/>
  <c r="AO96" i="19" s="1"/>
  <c r="AF100" i="19"/>
  <c r="AJ66" i="19" s="1"/>
  <c r="AP66" i="19" s="1"/>
  <c r="AO100" i="19" s="1"/>
  <c r="AF104" i="19"/>
  <c r="AJ70" i="19" s="1"/>
  <c r="AF108" i="19"/>
  <c r="AJ74" i="19" s="1"/>
  <c r="AF112" i="19"/>
  <c r="AJ78" i="19" s="1"/>
  <c r="AF116" i="19"/>
  <c r="AJ82" i="19" s="1"/>
  <c r="AP82" i="19" s="1"/>
  <c r="AO116" i="19" s="1"/>
  <c r="AF120" i="19"/>
  <c r="AJ86" i="19" s="1"/>
  <c r="AP78" i="19" l="1"/>
  <c r="AO112" i="19" s="1"/>
  <c r="AP74" i="19"/>
  <c r="AO108" i="19" s="1"/>
  <c r="AP72" i="19"/>
  <c r="AO106" i="19" s="1"/>
  <c r="AP86" i="19"/>
  <c r="AO120" i="19" s="1"/>
  <c r="AP70" i="19"/>
  <c r="AO104" i="19" s="1"/>
  <c r="AP65" i="19"/>
  <c r="AO99" i="19" s="1"/>
  <c r="J47" i="1"/>
  <c r="J49" i="1" s="1"/>
  <c r="J51" i="1" s="1"/>
  <c r="B293" i="1"/>
  <c r="D263" i="1"/>
  <c r="E50" i="19"/>
  <c r="E47" i="19"/>
  <c r="E48" i="19"/>
  <c r="E51" i="19"/>
  <c r="E52" i="19"/>
  <c r="E49" i="19"/>
  <c r="AP64" i="19"/>
  <c r="AO98" i="19" s="1"/>
  <c r="AP75" i="19"/>
  <c r="AO109" i="19" s="1"/>
  <c r="AO93" i="19"/>
  <c r="AP76" i="19"/>
  <c r="AO110" i="19" s="1"/>
  <c r="AP60" i="19"/>
  <c r="AO94" i="19" s="1"/>
  <c r="AP87" i="19"/>
  <c r="AO121" i="19" s="1"/>
  <c r="AP71" i="19"/>
  <c r="AO105" i="19" s="1"/>
  <c r="AP85" i="19"/>
  <c r="AO119" i="19" s="1"/>
  <c r="AP69" i="19"/>
  <c r="AO103" i="19" s="1"/>
  <c r="AP88" i="19"/>
  <c r="AO122" i="19" s="1"/>
  <c r="AP83" i="19"/>
  <c r="AO117" i="19" s="1"/>
  <c r="AP67" i="19"/>
  <c r="AO101" i="19" s="1"/>
  <c r="AP81" i="19"/>
  <c r="AO115" i="19" s="1"/>
  <c r="AP84" i="19"/>
  <c r="AO118" i="19" s="1"/>
  <c r="AP68" i="19"/>
  <c r="AO102" i="19" s="1"/>
  <c r="AP79" i="19"/>
  <c r="AO113" i="19" s="1"/>
  <c r="AP63" i="19"/>
  <c r="AO97" i="19" s="1"/>
  <c r="AI153" i="19" l="1"/>
  <c r="AI149" i="19"/>
  <c r="AI145" i="19"/>
  <c r="AI141" i="19"/>
  <c r="AI156" i="19"/>
  <c r="AI151" i="19"/>
  <c r="AI146" i="19"/>
  <c r="AI140" i="19"/>
  <c r="AI136" i="19"/>
  <c r="AI132" i="19"/>
  <c r="AI129" i="19"/>
  <c r="AI157" i="19"/>
  <c r="AI155" i="19"/>
  <c r="AI150" i="19"/>
  <c r="AI144" i="19"/>
  <c r="AI139" i="19"/>
  <c r="AI137" i="19"/>
  <c r="AI131" i="19"/>
  <c r="AI128" i="19"/>
  <c r="AI154" i="19"/>
  <c r="AI148" i="19"/>
  <c r="AI143" i="19"/>
  <c r="AI138" i="19"/>
  <c r="AI134" i="19"/>
  <c r="AI152" i="19"/>
  <c r="AI147" i="19"/>
  <c r="AI142" i="19"/>
  <c r="AI135" i="19"/>
  <c r="AI133" i="19"/>
  <c r="AI130" i="19"/>
  <c r="J49" i="19"/>
  <c r="J51" i="19" s="1"/>
  <c r="AI158" i="19" l="1"/>
  <c r="AL130" i="19" s="1"/>
</calcChain>
</file>

<file path=xl/sharedStrings.xml><?xml version="1.0" encoding="utf-8"?>
<sst xmlns="http://schemas.openxmlformats.org/spreadsheetml/2006/main" count="1834" uniqueCount="196">
  <si>
    <t>Fitur Skripsi</t>
  </si>
  <si>
    <t>Kode</t>
  </si>
  <si>
    <t>Prosesor (CPU)</t>
  </si>
  <si>
    <t>Grafik (GPU)</t>
  </si>
  <si>
    <t>Storage</t>
  </si>
  <si>
    <t>RAM</t>
  </si>
  <si>
    <t>Resolusi</t>
  </si>
  <si>
    <t>Harga</t>
  </si>
  <si>
    <t>K1</t>
  </si>
  <si>
    <t>K2</t>
  </si>
  <si>
    <t>K3</t>
  </si>
  <si>
    <t>K4</t>
  </si>
  <si>
    <t>K5</t>
  </si>
  <si>
    <t>K6</t>
  </si>
  <si>
    <t>Perhitungan</t>
  </si>
  <si>
    <t>Normalisasi</t>
  </si>
  <si>
    <t>Bobot Kriteria</t>
  </si>
  <si>
    <t>Ax</t>
  </si>
  <si>
    <t>Lmax</t>
  </si>
  <si>
    <t>CI</t>
  </si>
  <si>
    <t>A1</t>
  </si>
  <si>
    <t>A2</t>
  </si>
  <si>
    <t>A3</t>
  </si>
  <si>
    <t>A4</t>
  </si>
  <si>
    <t>CR</t>
  </si>
  <si>
    <t>Data set</t>
  </si>
  <si>
    <t>Name</t>
  </si>
  <si>
    <t>8GB DDR4</t>
  </si>
  <si>
    <t>128GB SSD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</si>
  <si>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</si>
  <si>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</si>
  <si>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</si>
  <si>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</si>
  <si>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</si>
  <si>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</si>
  <si>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</si>
  <si>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</si>
  <si>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</si>
  <si>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E</t>
  </si>
  <si>
    <t>GPU</t>
  </si>
  <si>
    <t>CPU</t>
  </si>
  <si>
    <t>256GB SSD</t>
  </si>
  <si>
    <t>Intel Core i3-1005G1</t>
  </si>
  <si>
    <t>Intel UHD Graphics G1</t>
  </si>
  <si>
    <t>Bobot</t>
  </si>
  <si>
    <t>Positif</t>
  </si>
  <si>
    <t>Negatif</t>
  </si>
  <si>
    <t>S+-</t>
  </si>
  <si>
    <t>Laptop</t>
  </si>
  <si>
    <t>D+</t>
  </si>
  <si>
    <t>Uji (1.1-1.5)</t>
  </si>
  <si>
    <t>D-</t>
  </si>
  <si>
    <t>Uji (4.1-4.5)</t>
  </si>
  <si>
    <t>Nilai</t>
  </si>
  <si>
    <t>R</t>
  </si>
  <si>
    <t>Z</t>
  </si>
  <si>
    <t>Alternatif</t>
  </si>
  <si>
    <t>Nama Laptop</t>
  </si>
  <si>
    <t>Score</t>
  </si>
  <si>
    <t xml:space="preserve">Uji Akurasi </t>
  </si>
  <si>
    <t>Metode AHP</t>
  </si>
  <si>
    <t xml:space="preserve">Jumlah data </t>
  </si>
  <si>
    <t>Membuat normalisasi matrik</t>
  </si>
  <si>
    <t>Avg</t>
  </si>
  <si>
    <t>Lambda</t>
  </si>
  <si>
    <t>Rata - rata</t>
  </si>
  <si>
    <t>Dsiplay</t>
  </si>
  <si>
    <t>storage</t>
  </si>
  <si>
    <t>url_baru</t>
  </si>
  <si>
    <t>url_bekas</t>
  </si>
  <si>
    <t>harga_baru</t>
  </si>
  <si>
    <t>harga_bekas</t>
  </si>
  <si>
    <t>14.0”, HD (1366 x 768), TN</t>
  </si>
  <si>
    <t>64GB SSD</t>
  </si>
  <si>
    <t>11.6”, HD (1366 x 768), TN</t>
  </si>
  <si>
    <t>15.6”, HD (1366 x 768), TN</t>
  </si>
  <si>
    <t>Lenovo IdeaPad S145 15</t>
  </si>
  <si>
    <t>14.0”, Full HD (1920 x 1080), IPS</t>
  </si>
  <si>
    <t>15.6”, Full HD (1920 x 1080), IPS</t>
  </si>
  <si>
    <t>15.6”, Full HD (1920 x 1080), TN</t>
  </si>
  <si>
    <t>HP 14</t>
  </si>
  <si>
    <t>Dell Inspiron 3493</t>
  </si>
  <si>
    <t>Lenovo IdeaPad 3 15</t>
  </si>
  <si>
    <t>HP 14 (14-dq1037wm)</t>
  </si>
  <si>
    <t>Lenovo IdeaPad Flex 5 14</t>
  </si>
  <si>
    <t>1000GB SSD</t>
  </si>
  <si>
    <t>8GB DDR4, 2666 MHz</t>
  </si>
  <si>
    <t>Id</t>
  </si>
  <si>
    <t>scr_cpu</t>
  </si>
  <si>
    <t>scr_gpu</t>
  </si>
  <si>
    <t>scr_dis</t>
  </si>
  <si>
    <t>scr_ram</t>
  </si>
  <si>
    <t>scr_str</t>
  </si>
  <si>
    <t>AMD Radeon RX Vega 3</t>
  </si>
  <si>
    <t>AMD Ryzen 3 4300U</t>
  </si>
  <si>
    <t>max</t>
  </si>
  <si>
    <t>min</t>
  </si>
  <si>
    <t>A14</t>
  </si>
  <si>
    <t>A15</t>
  </si>
  <si>
    <t>A16</t>
  </si>
  <si>
    <t>A17</t>
  </si>
  <si>
    <t>Hasil</t>
  </si>
  <si>
    <t>Ram</t>
  </si>
  <si>
    <t>(Kosong)</t>
  </si>
  <si>
    <t>C(Sort)</t>
  </si>
  <si>
    <t>HP 14 (14-dq1000)</t>
  </si>
  <si>
    <t>4GB DDR4</t>
  </si>
  <si>
    <t>4GB DDR4, 2666 MHz</t>
  </si>
  <si>
    <t>HP 15 (15-dy1024wm)</t>
  </si>
  <si>
    <t>4GB DDR4, 3200 MHz</t>
  </si>
  <si>
    <t>HP Stream 11 (11-ak0012dx)</t>
  </si>
  <si>
    <t>Intel Celeron N4000</t>
  </si>
  <si>
    <t xml:space="preserve">4GB DDR4 </t>
  </si>
  <si>
    <t xml:space="preserve">4GB DDR4, 2666 MHz </t>
  </si>
  <si>
    <t>ASUS VivoBook R (R564)</t>
  </si>
  <si>
    <t>32GB DDR4</t>
  </si>
  <si>
    <t>HP Pavilion 14</t>
  </si>
  <si>
    <t>Intel Core i5-1035G1</t>
  </si>
  <si>
    <t>HP 14 (14-dq1010nr)</t>
  </si>
  <si>
    <t>ASUS VivoBook R R564</t>
  </si>
  <si>
    <t>4GB LPDDR4x</t>
  </si>
  <si>
    <t>HP 14 (14-dq1033cl)</t>
  </si>
  <si>
    <t>Dell Inspiron 3593</t>
  </si>
  <si>
    <t>HP 14 (14-dq1020nr)</t>
  </si>
  <si>
    <t>2x 4GB DDR4, 2666 MHz</t>
  </si>
  <si>
    <t>Lenovo IdeaPad 3 (15)</t>
  </si>
  <si>
    <t>https://www.amazon.com/exec/obidos/ASIN/B08LZPWCRM?tag=lapto06-20</t>
  </si>
  <si>
    <t>https://www.amazon.com/exec/obidos/ASIN/B081ZFFJ46?tag=lapto06-20</t>
  </si>
  <si>
    <t>https://www.amazon.com/exec/obidos/ASIN/B0814LGNBP?tag=lapto06-20</t>
  </si>
  <si>
    <t>https://www.amazon.com/exec/obidos/ASIN/B086H38JC6?tag=lapto06-20</t>
  </si>
  <si>
    <t>https://www.amazon.com/exec/obidos/ASIN/B08MJVKS11?tag=lapto06-20</t>
  </si>
  <si>
    <t>https://www.amazon.com/exec/obidos/ASIN/B085CFDNSX?tag=lapto06-20</t>
  </si>
  <si>
    <t>https://www.amazon.com/exec/obidos/ASIN/B08JLQX4N7?tag=lapto06-20</t>
  </si>
  <si>
    <t>https://www.amazon.com/exec/obidos/ASIN/B08FMW2Z19?tag=lapto06-20</t>
  </si>
  <si>
    <t>https://www.amazon.com/exec/obidos/ASIN/B08CY8KVKL?tag=lapto06-20</t>
  </si>
  <si>
    <t>https://www.amazon.com/exec/obidos/ASIN/B08G85Y36Z?tag=lapto06-20</t>
  </si>
  <si>
    <t>https://www.amazon.com/exec/obidos/ASIN/B08RYTPNVM?tag=lapto06-20</t>
  </si>
  <si>
    <t>https://www.amazon.com/exec/obidos/ASIN/B0814JW4HJ?tag=lapto06-20</t>
  </si>
  <si>
    <t>https://www.amazon.com/exec/obidos/ASIN/B089FR3JS1?tag=lapto06-20</t>
  </si>
  <si>
    <t>https://www.amazon.com/exec/obidos/ASIN/B07W315MPC?tag=lapto06-20</t>
  </si>
  <si>
    <t>https://www.amazon.com/exec/obidos/ASIN/B08WPPQKZP?tag=lapto06-20</t>
  </si>
  <si>
    <t>https://www.amazon.com/exec/obidos/ASIN/B08ZCMG7ZQ?tag=lapto06-20</t>
  </si>
  <si>
    <t>https://www.amazon.com/exec/obidos/ASIN/B08MTFBY8D?tag=lapto06-20</t>
  </si>
  <si>
    <t>https://www.amazon.com/exec/obidos/ASIN/B08SYYWZT5?tag=lapto06-20</t>
  </si>
  <si>
    <t>https://www.amazon.com/exec/obidos/ASIN/B08192LMDH?tag=lapto06-20</t>
  </si>
  <si>
    <t>https://www.amazon.com/exec/obidos/ASIN/B08DJYW4SX?tag=lapto06-20</t>
  </si>
  <si>
    <t>https://www.amazon.com/exec/obidos/ASIN/B08Y9D1RDL?tag=lapto06-20</t>
  </si>
  <si>
    <t>https://www.amazon.com/exec/obidos/ASIN/B08LH9G9GK?tag=lapto06-20</t>
  </si>
  <si>
    <t>https://www.amazon.com/exec/obidos/ASIN/B092533L8V?tag=lapto06-20</t>
  </si>
  <si>
    <t>https://www.amazon.com/exec/obidos/ASIN/B08W9S22BF?tag=lapto06-20</t>
  </si>
  <si>
    <t>https://www.amazon.com/exec/obidos/ASIN/B085281M3B?tag=lapto06-20</t>
  </si>
  <si>
    <t>https://www.amazon.com/exec/obidos/ASIN/B08CY984BG?tag=lapto06-20</t>
  </si>
  <si>
    <t>https://www.amazon.com/exec/obidos/ASIN/B08HYDLVZY?tag=lapto06-20</t>
  </si>
  <si>
    <t>https://www.amazon.com/exec/obidos/ASIN/B08PNL73FD?tag=lapto06-20</t>
  </si>
  <si>
    <t>A18</t>
  </si>
  <si>
    <t>A19</t>
  </si>
  <si>
    <t>A20</t>
  </si>
  <si>
    <t>Jika ditampilkan 4 rekomendasi laptop tertinggi</t>
  </si>
  <si>
    <t>Kriteria data latih (20 DATA PERTAMA DATA LATIH)</t>
  </si>
  <si>
    <t>Data Hasil Hitung</t>
  </si>
  <si>
    <t>Data Latih</t>
  </si>
  <si>
    <t>Pencarian akurasi</t>
  </si>
  <si>
    <t xml:space="preserve">Akurasi </t>
  </si>
  <si>
    <t>Kriteria K1</t>
  </si>
  <si>
    <t>Norm K1</t>
  </si>
  <si>
    <t>Sum</t>
  </si>
  <si>
    <t>Kriteria K2</t>
  </si>
  <si>
    <t>Norm K2</t>
  </si>
  <si>
    <t>Kriteria K3</t>
  </si>
  <si>
    <t>Norm K3</t>
  </si>
  <si>
    <t>Kriteria K4</t>
  </si>
  <si>
    <t>Norm K4</t>
  </si>
  <si>
    <t>Kriteria K5</t>
  </si>
  <si>
    <t>Norm K5</t>
  </si>
  <si>
    <t>Kriteria K6</t>
  </si>
  <si>
    <t>Norm K6</t>
  </si>
  <si>
    <t>BOBOT</t>
  </si>
  <si>
    <t>Hasil Akhir Ranking</t>
  </si>
  <si>
    <t>Total</t>
  </si>
  <si>
    <t>Shorting Rank</t>
  </si>
  <si>
    <t>4 Data Pertama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</si>
  <si>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</si>
  <si>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</si>
  <si>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</si>
  <si>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</si>
  <si>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</si>
  <si>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</si>
  <si>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</si>
  <si>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</si>
  <si>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</si>
  <si>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</si>
  <si>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Kriteria data latih (30 DATA PERTAMA DATA LATIH)</t>
  </si>
  <si>
    <t>Passed</t>
  </si>
  <si>
    <t xml:space="preserve">        </t>
  </si>
  <si>
    <t>o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</si>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</sst>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;[Red]\-&quot;Rp&quot;#,##0.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1" fontId="0" fillId="0" borderId="1" xfId="0" applyNumberFormat="1" applyBorder="1"/>
    <xf numFmtId="0" fontId="0" fillId="2" borderId="5" xfId="0" applyFill="1" applyBorder="1"/>
    <xf numFmtId="1" fontId="0" fillId="0" borderId="0" xfId="0" applyNumberFormat="1"/>
    <xf numFmtId="0" fontId="0" fillId="2" borderId="1" xfId="0" applyFill="1" applyBorder="1" applyAlignment="1">
      <alignment vertical="top"/>
    </xf>
    <xf numFmtId="8" fontId="0" fillId="0" borderId="0" xfId="0" applyNumberFormat="1"/>
    <xf numFmtId="9" fontId="0" fillId="0" borderId="1" xfId="0" applyNumberFormat="1" applyBorder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vertical="top"/>
    </xf>
    <xf numFmtId="0" fontId="0" fillId="2" borderId="6" xfId="0" applyFill="1" applyBorder="1"/>
    <xf numFmtId="8" fontId="0" fillId="0" borderId="1" xfId="0" applyNumberFormat="1" applyBorder="1"/>
    <xf numFmtId="2" fontId="0" fillId="0" borderId="1" xfId="0" applyNumberFormat="1" applyBorder="1"/>
    <xf numFmtId="0" fontId="0" fillId="0" borderId="2" xfId="0" applyBorder="1"/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/>
    </xf>
    <xf numFmtId="49" fontId="0" fillId="0" borderId="0" xfId="0" applyNumberFormat="1" applyAlignment="1">
      <alignment vertical="top"/>
    </xf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0" fillId="0" borderId="7" xfId="0" applyBorder="1"/>
    <xf numFmtId="0" fontId="5" fillId="2" borderId="1" xfId="0" applyFont="1" applyFill="1" applyBorder="1"/>
    <xf numFmtId="0" fontId="5" fillId="0" borderId="1" xfId="0" applyFont="1" applyBorder="1"/>
    <xf numFmtId="0" fontId="4" fillId="2" borderId="1" xfId="0" applyFont="1" applyFill="1" applyBorder="1"/>
    <xf numFmtId="0" fontId="5" fillId="0" borderId="0" xfId="0" applyFont="1"/>
    <xf numFmtId="0" fontId="4" fillId="0" borderId="1" xfId="0" applyFont="1" applyBorder="1"/>
    <xf numFmtId="0" fontId="0" fillId="0" borderId="0" xfId="0" applyAlignment="1">
      <alignment horizontal="center"/>
    </xf>
    <xf numFmtId="3" fontId="6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13.png"/><Relationship Id="rId6" Type="http://schemas.openxmlformats.org/officeDocument/2006/relationships/image" Target="../media/image1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379420</xdr:colOff>
      <xdr:row>35</xdr:row>
      <xdr:rowOff>43245</xdr:rowOff>
    </xdr:from>
    <xdr:to>
      <xdr:col>10</xdr:col>
      <xdr:colOff>358884</xdr:colOff>
      <xdr:row>37</xdr:row>
      <xdr:rowOff>81293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88B882-FFBD-4505-842F-0369A601D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8620" y="6710745"/>
          <a:ext cx="4883478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537998</xdr:colOff>
      <xdr:row>42</xdr:row>
      <xdr:rowOff>99354</xdr:rowOff>
    </xdr:from>
    <xdr:to>
      <xdr:col>7</xdr:col>
      <xdr:colOff>488257</xdr:colOff>
      <xdr:row>44</xdr:row>
      <xdr:rowOff>8883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0ACDC3-4A6C-45C0-B368-3D20BB94C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7198" y="8100354"/>
          <a:ext cx="3044523" cy="290529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18</xdr:col>
      <xdr:colOff>127525</xdr:colOff>
      <xdr:row>46</xdr:row>
      <xdr:rowOff>167841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FEAC532-D491-452D-9DBA-515C99CD6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18</xdr:col>
      <xdr:colOff>105489</xdr:colOff>
      <xdr:row>49</xdr:row>
      <xdr:rowOff>17930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AF80B47-A478-43C8-AD18-5290555C1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18</xdr:col>
      <xdr:colOff>119539</xdr:colOff>
      <xdr:row>51</xdr:row>
      <xdr:rowOff>8104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63A2656-3C7A-4E4D-B200-BE9E83C09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13609</xdr:colOff>
      <xdr:row>58</xdr:row>
      <xdr:rowOff>40821</xdr:rowOff>
    </xdr:from>
    <xdr:to>
      <xdr:col>17</xdr:col>
      <xdr:colOff>378906</xdr:colOff>
      <xdr:row>61</xdr:row>
      <xdr:rowOff>40750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D4F0E5-FE37-4F8D-A34B-061583E23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12180" y="13947321"/>
          <a:ext cx="5876190" cy="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71747</xdr:colOff>
      <xdr:row>125</xdr:row>
      <xdr:rowOff>53194</xdr:rowOff>
    </xdr:from>
    <xdr:to>
      <xdr:col>12</xdr:col>
      <xdr:colOff>314580</xdr:colOff>
      <xdr:row>128</xdr:row>
      <xdr:rowOff>167408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F3629D-DDAC-4963-B6FB-8ADC93333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08711" y="24559658"/>
          <a:ext cx="5876190" cy="6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217713</xdr:colOff>
      <xdr:row>120</xdr:row>
      <xdr:rowOff>136072</xdr:rowOff>
    </xdr:from>
    <xdr:to>
      <xdr:col>25</xdr:col>
      <xdr:colOff>416999</xdr:colOff>
      <xdr:row>123</xdr:row>
      <xdr:rowOff>116953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3F1B0CA-54FF-4FBF-AF1F-B2F7DE5B4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627177" y="19499036"/>
          <a:ext cx="5914286" cy="552381"/>
        </a:xfrm>
        <a:prstGeom prst="rect">
          <a:avLst/>
        </a:prstGeom>
      </xdr:spPr>
    </xdr:pic>
    <xdr:clientData/>
  </xdr:twoCellAnchor>
  <xdr:twoCellAnchor editAs="oneCell">
    <xdr:from>
      <xdr:col>9</xdr:col>
      <xdr:colOff>95249</xdr:colOff>
      <xdr:row>119</xdr:row>
      <xdr:rowOff>13608</xdr:rowOff>
    </xdr:from>
    <xdr:to>
      <xdr:col>12</xdr:col>
      <xdr:colOff>165769</xdr:colOff>
      <xdr:row>120</xdr:row>
      <xdr:rowOff>89775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E422401-4F55-4013-9AC4-2A3C538F2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72892" y="22996072"/>
          <a:ext cx="1907484" cy="266667"/>
        </a:xfrm>
        <a:prstGeom prst="rect">
          <a:avLst/>
        </a:prstGeom>
      </xdr:spPr>
    </xdr:pic>
    <xdr:clientData/>
  </xdr:twoCellAnchor>
  <xdr:twoCellAnchor editAs="oneCell">
    <xdr:from>
      <xdr:col>17</xdr:col>
      <xdr:colOff>171407</xdr:colOff>
      <xdr:row>204</xdr:row>
      <xdr:rowOff>113799</xdr:rowOff>
    </xdr:from>
    <xdr:to>
      <xdr:col>25</xdr:col>
      <xdr:colOff>386805</xdr:colOff>
      <xdr:row>207</xdr:row>
      <xdr:rowOff>56585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E05C979-7D1D-43A1-8805-3AE6EAB88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580871" y="39288763"/>
          <a:ext cx="5930398" cy="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92775</xdr:colOff>
      <xdr:row>157</xdr:row>
      <xdr:rowOff>97724</xdr:rowOff>
    </xdr:from>
    <xdr:to>
      <xdr:col>12</xdr:col>
      <xdr:colOff>383227</xdr:colOff>
      <xdr:row>159</xdr:row>
      <xdr:rowOff>154819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42C8D1C-9A2C-4A26-B99E-4B600B1C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11184" y="26507951"/>
          <a:ext cx="5868143" cy="4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61849</xdr:colOff>
      <xdr:row>242</xdr:row>
      <xdr:rowOff>144729</xdr:rowOff>
    </xdr:from>
    <xdr:to>
      <xdr:col>17</xdr:col>
      <xdr:colOff>543690</xdr:colOff>
      <xdr:row>244</xdr:row>
      <xdr:rowOff>182777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757D343-EEE5-41A3-AB55-39A8904A6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1813" y="47048550"/>
          <a:ext cx="4768091" cy="4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421020</xdr:colOff>
      <xdr:row>4</xdr:row>
      <xdr:rowOff>26414</xdr:rowOff>
    </xdr:from>
    <xdr:to>
      <xdr:col>15</xdr:col>
      <xdr:colOff>129663</xdr:colOff>
      <xdr:row>9</xdr:row>
      <xdr:rowOff>188200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B22290F-E12B-499D-BB88-4C4787682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61699" y="788414"/>
          <a:ext cx="5219535" cy="1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379420</xdr:colOff>
      <xdr:row>35</xdr:row>
      <xdr:rowOff>43245</xdr:rowOff>
    </xdr:from>
    <xdr:to>
      <xdr:col>10</xdr:col>
      <xdr:colOff>358884</xdr:colOff>
      <xdr:row>37</xdr:row>
      <xdr:rowOff>81293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A395916-D9BC-43EE-87BC-0999C9127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8620" y="6710745"/>
          <a:ext cx="4883478" cy="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537998</xdr:colOff>
      <xdr:row>42</xdr:row>
      <xdr:rowOff>99354</xdr:rowOff>
    </xdr:from>
    <xdr:to>
      <xdr:col>7</xdr:col>
      <xdr:colOff>488257</xdr:colOff>
      <xdr:row>44</xdr:row>
      <xdr:rowOff>8883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A25759-E9CD-40DA-87F2-9EE6EEAF7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57198" y="8100354"/>
          <a:ext cx="3044523" cy="290529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18</xdr:col>
      <xdr:colOff>127525</xdr:colOff>
      <xdr:row>46</xdr:row>
      <xdr:rowOff>167841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1BAB68B-7458-4D61-BEE4-6DDFCD6A4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18</xdr:col>
      <xdr:colOff>105489</xdr:colOff>
      <xdr:row>49</xdr:row>
      <xdr:rowOff>17930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844BA71-C885-459D-9AF8-67E9708EF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18</xdr:col>
      <xdr:colOff>119539</xdr:colOff>
      <xdr:row>51</xdr:row>
      <xdr:rowOff>8104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668DC9C-0ED6-46E8-95B4-F82DA0B987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13609</xdr:colOff>
      <xdr:row>58</xdr:row>
      <xdr:rowOff>40821</xdr:rowOff>
    </xdr:from>
    <xdr:to>
      <xdr:col>17</xdr:col>
      <xdr:colOff>378906</xdr:colOff>
      <xdr:row>61</xdr:row>
      <xdr:rowOff>40750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A49A1CA-2F31-4AB1-87AA-082A46583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90409" y="11404146"/>
          <a:ext cx="5851697" cy="5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217713</xdr:colOff>
      <xdr:row>120</xdr:row>
      <xdr:rowOff>136072</xdr:rowOff>
    </xdr:from>
    <xdr:to>
      <xdr:col>25</xdr:col>
      <xdr:colOff>416999</xdr:colOff>
      <xdr:row>123</xdr:row>
      <xdr:rowOff>116953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F4FAE46-D4D1-416C-AE68-E7A925805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80913" y="23310397"/>
          <a:ext cx="5895236" cy="552381"/>
        </a:xfrm>
        <a:prstGeom prst="rect">
          <a:avLst/>
        </a:prstGeom>
      </xdr:spPr>
    </xdr:pic>
    <xdr:clientData/>
  </xdr:twoCellAnchor>
  <xdr:twoCellAnchor editAs="oneCell">
    <xdr:from>
      <xdr:col>17</xdr:col>
      <xdr:colOff>198621</xdr:colOff>
      <xdr:row>190</xdr:row>
      <xdr:rowOff>168227</xdr:rowOff>
    </xdr:from>
    <xdr:to>
      <xdr:col>25</xdr:col>
      <xdr:colOff>414019</xdr:colOff>
      <xdr:row>193</xdr:row>
      <xdr:rowOff>111013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0475A2F-874B-426E-A85D-1B2024017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561821" y="36677552"/>
          <a:ext cx="5911348" cy="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92775</xdr:colOff>
      <xdr:row>157</xdr:row>
      <xdr:rowOff>97724</xdr:rowOff>
    </xdr:from>
    <xdr:to>
      <xdr:col>12</xdr:col>
      <xdr:colOff>383227</xdr:colOff>
      <xdr:row>159</xdr:row>
      <xdr:rowOff>154819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60C92AF-ADB9-4351-BDEB-3803AB4F2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21575" y="30320549"/>
          <a:ext cx="5899316" cy="4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89064</xdr:colOff>
      <xdr:row>229</xdr:row>
      <xdr:rowOff>49478</xdr:rowOff>
    </xdr:from>
    <xdr:to>
      <xdr:col>17</xdr:col>
      <xdr:colOff>570905</xdr:colOff>
      <xdr:row>231</xdr:row>
      <xdr:rowOff>87526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E97FB85-CDC1-4DEB-A21C-AD8D4BE31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79028" y="44476799"/>
          <a:ext cx="4768091" cy="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257735</xdr:colOff>
      <xdr:row>16</xdr:row>
      <xdr:rowOff>67236</xdr:rowOff>
    </xdr:from>
    <xdr:to>
      <xdr:col>18</xdr:col>
      <xdr:colOff>7199</xdr:colOff>
      <xdr:row>22</xdr:row>
      <xdr:rowOff>38522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8D9A4-917D-4D9F-B163-2A5E8516F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935" y="3115236"/>
          <a:ext cx="5197764" cy="11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417520</xdr:colOff>
      <xdr:row>36</xdr:row>
      <xdr:rowOff>183399</xdr:rowOff>
    </xdr:from>
    <xdr:to>
      <xdr:col>10</xdr:col>
      <xdr:colOff>390086</xdr:colOff>
      <xdr:row>38</xdr:row>
      <xdr:rowOff>140154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82590C-4068-47E3-A9AA-2B25F298A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3127" y="7041399"/>
          <a:ext cx="3782566" cy="337755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20</xdr:col>
      <xdr:colOff>51325</xdr:colOff>
      <xdr:row>46</xdr:row>
      <xdr:rowOff>167841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775FB1-A189-46B1-9A33-18ED3D11F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20</xdr:col>
      <xdr:colOff>29289</xdr:colOff>
      <xdr:row>49</xdr:row>
      <xdr:rowOff>17930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9648EB-1531-4CA2-A8F3-899D44F9A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20</xdr:col>
      <xdr:colOff>43339</xdr:colOff>
      <xdr:row>51</xdr:row>
      <xdr:rowOff>8104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07697C-79CD-4533-AB1E-FA18602D5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46</xdr:col>
      <xdr:colOff>127950</xdr:colOff>
      <xdr:row>96</xdr:row>
      <xdr:rowOff>41185</xdr:rowOff>
    </xdr:from>
    <xdr:to>
      <xdr:col>50</xdr:col>
      <xdr:colOff>128017</xdr:colOff>
      <xdr:row>98</xdr:row>
      <xdr:rowOff>79233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B37B47A-B063-4FBD-9983-E5682BEB0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694550" y="18329185"/>
          <a:ext cx="4762567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257735</xdr:colOff>
      <xdr:row>16</xdr:row>
      <xdr:rowOff>67236</xdr:rowOff>
    </xdr:from>
    <xdr:to>
      <xdr:col>18</xdr:col>
      <xdr:colOff>45299</xdr:colOff>
      <xdr:row>22</xdr:row>
      <xdr:rowOff>38522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F377E82-1B5A-4FC4-8CBF-59B20B060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935" y="3115236"/>
          <a:ext cx="5235864" cy="11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433223</xdr:colOff>
      <xdr:row>41</xdr:row>
      <xdr:rowOff>70779</xdr:rowOff>
    </xdr:from>
    <xdr:to>
      <xdr:col>10</xdr:col>
      <xdr:colOff>10646</xdr:colOff>
      <xdr:row>42</xdr:row>
      <xdr:rowOff>170808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C22A200-8F43-4FE8-AC51-92782BFEE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80998" y="7881279"/>
          <a:ext cx="2911173" cy="290529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20</xdr:col>
      <xdr:colOff>51325</xdr:colOff>
      <xdr:row>46</xdr:row>
      <xdr:rowOff>167841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B14E5C4-F073-4F9D-AB37-707A25EFB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0852" y="8578460"/>
          <a:ext cx="46694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20</xdr:col>
      <xdr:colOff>29289</xdr:colOff>
      <xdr:row>49</xdr:row>
      <xdr:rowOff>17930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CEDAB4F-73F8-4F0A-B27C-D30C18229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1673" y="8952430"/>
          <a:ext cx="45266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20</xdr:col>
      <xdr:colOff>43339</xdr:colOff>
      <xdr:row>51</xdr:row>
      <xdr:rowOff>8104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7AC4616-E946-4942-AC23-C6972427A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9056" y="9352175"/>
          <a:ext cx="4593283" cy="371429"/>
        </a:xfrm>
        <a:prstGeom prst="rect">
          <a:avLst/>
        </a:prstGeom>
      </xdr:spPr>
    </xdr:pic>
    <xdr:clientData/>
  </xdr:twoCellAnchor>
  <xdr:twoCellAnchor editAs="oneCell">
    <xdr:from>
      <xdr:col>50</xdr:col>
      <xdr:colOff>616322</xdr:colOff>
      <xdr:row>103</xdr:row>
      <xdr:rowOff>127776</xdr:rowOff>
    </xdr:from>
    <xdr:to>
      <xdr:col>56</xdr:col>
      <xdr:colOff>1378389</xdr:colOff>
      <xdr:row>105</xdr:row>
      <xdr:rowOff>165824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73E9206-70D2-4F13-AA43-53EF8ABB3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11897" y="19739751"/>
          <a:ext cx="4753042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257735</xdr:colOff>
      <xdr:row>16</xdr:row>
      <xdr:rowOff>67236</xdr:rowOff>
    </xdr:from>
    <xdr:to>
      <xdr:col>17</xdr:col>
      <xdr:colOff>473924</xdr:colOff>
      <xdr:row>22</xdr:row>
      <xdr:rowOff>38522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16E926D-4039-40A3-AA83-6F6287C4A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0510" y="3115236"/>
          <a:ext cx="5178714" cy="11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334852</xdr:colOff>
      <xdr:row>45</xdr:row>
      <xdr:rowOff>5960</xdr:rowOff>
    </xdr:from>
    <xdr:to>
      <xdr:col>20</xdr:col>
      <xdr:colOff>525</xdr:colOff>
      <xdr:row>46</xdr:row>
      <xdr:rowOff>167841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2A8A9C1-B76B-478B-A19B-132652577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16377" y="8578460"/>
          <a:ext cx="4618673" cy="3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455673</xdr:colOff>
      <xdr:row>46</xdr:row>
      <xdr:rowOff>189430</xdr:rowOff>
    </xdr:from>
    <xdr:to>
      <xdr:col>19</xdr:col>
      <xdr:colOff>473789</xdr:colOff>
      <xdr:row>49</xdr:row>
      <xdr:rowOff>17930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E687483-8E14-4B44-A641-63B16419C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37198" y="8952430"/>
          <a:ext cx="4475816" cy="4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403056</xdr:colOff>
      <xdr:row>49</xdr:row>
      <xdr:rowOff>17675</xdr:rowOff>
    </xdr:from>
    <xdr:to>
      <xdr:col>20</xdr:col>
      <xdr:colOff>2064</xdr:colOff>
      <xdr:row>51</xdr:row>
      <xdr:rowOff>8104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076F0C-0AB4-4091-88C4-3FAADE2BD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84581" y="9352175"/>
          <a:ext cx="4542483" cy="371429"/>
        </a:xfrm>
        <a:prstGeom prst="rect">
          <a:avLst/>
        </a:prstGeom>
      </xdr:spPr>
    </xdr:pic>
    <xdr:clientData/>
  </xdr:twoCellAnchor>
  <xdr:twoCellAnchor editAs="oneCell">
    <xdr:from>
      <xdr:col>38</xdr:col>
      <xdr:colOff>667040</xdr:colOff>
      <xdr:row>127</xdr:row>
      <xdr:rowOff>88191</xdr:rowOff>
    </xdr:from>
    <xdr:to>
      <xdr:col>43</xdr:col>
      <xdr:colOff>574825</xdr:colOff>
      <xdr:row>129</xdr:row>
      <xdr:rowOff>126239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04D5790-10B5-4BC5-9B75-BC28DE5ED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441065" y="24415041"/>
          <a:ext cx="4736960" cy="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A66D-0AE0-4A82-A6ED-A7AABE15524F}">
  <dimension ref="A1:BY293"/>
  <sheetViews>
    <sheetView topLeftCell="A28" zoomScale="93" zoomScaleNormal="93" workbookViewId="0">
      <selection activeCell="B47" sqref="B47:B52"/>
    </sheetView>
  </sheetViews>
  <sheetFormatPr defaultRowHeight="15" x14ac:dyDescent="0.25"/>
  <cols>
    <col min="2" max="2" width="18.7109375" customWidth="1"/>
    <col min="3" max="3" width="7.7109375" customWidth="1"/>
    <col min="4" max="4" width="8.7109375" customWidth="1"/>
    <col min="6" max="6" width="11.42578125" customWidth="1"/>
    <col min="18" max="18" width="9.140625" customWidth="1"/>
    <col min="21" max="21" width="12" customWidth="1"/>
    <col min="22" max="22" width="18.5703125" customWidth="1"/>
    <col min="26" max="26" width="19.5703125" customWidth="1"/>
    <col min="27" max="27" width="18" customWidth="1"/>
    <col min="28" max="28" width="22.5703125" customWidth="1"/>
    <col min="29" max="29" width="12.5703125" customWidth="1"/>
    <col min="30" max="30" width="11.42578125" customWidth="1"/>
    <col min="31" max="31" width="14.85546875" customWidth="1"/>
    <col min="32" max="32" width="18.28515625" customWidth="1"/>
    <col min="33" max="33" width="15.28515625" customWidth="1"/>
    <col min="36" max="36" width="12" customWidth="1"/>
    <col min="40" max="40" width="21.5703125" customWidth="1"/>
    <col min="41" max="41" width="14.140625" customWidth="1"/>
  </cols>
  <sheetData>
    <row r="1" spans="1:41" x14ac:dyDescent="0.25">
      <c r="A1" s="45" t="s">
        <v>61</v>
      </c>
      <c r="B1" s="45"/>
    </row>
    <row r="2" spans="1:41" x14ac:dyDescent="0.25">
      <c r="A2" s="42">
        <v>20</v>
      </c>
      <c r="B2" s="42"/>
    </row>
    <row r="4" spans="1:41" x14ac:dyDescent="0.25">
      <c r="A4" s="2" t="s">
        <v>0</v>
      </c>
      <c r="B4" s="2"/>
      <c r="C4" s="2" t="s">
        <v>1</v>
      </c>
      <c r="M4" s="38"/>
      <c r="N4" s="38"/>
      <c r="O4" s="38"/>
      <c r="P4" s="38"/>
      <c r="Q4" s="38"/>
      <c r="R4" s="38"/>
      <c r="S4" s="38"/>
      <c r="T4" s="38"/>
      <c r="U4" t="s">
        <v>158</v>
      </c>
      <c r="Z4" t="s">
        <v>25</v>
      </c>
    </row>
    <row r="5" spans="1:41" x14ac:dyDescent="0.25">
      <c r="A5" s="45" t="s">
        <v>2</v>
      </c>
      <c r="B5" s="45"/>
      <c r="C5" s="3" t="s">
        <v>8</v>
      </c>
      <c r="N5" s="1"/>
      <c r="P5" s="1"/>
      <c r="Q5" s="1"/>
      <c r="R5" s="1"/>
      <c r="S5" s="1"/>
      <c r="T5" s="1"/>
      <c r="U5" s="9" t="s">
        <v>40</v>
      </c>
      <c r="V5" s="21" t="s">
        <v>103</v>
      </c>
      <c r="W5" s="1"/>
      <c r="X5" s="1"/>
      <c r="Z5" s="2" t="s">
        <v>87</v>
      </c>
      <c r="AA5" s="2" t="s">
        <v>26</v>
      </c>
      <c r="AB5" s="2" t="s">
        <v>40</v>
      </c>
      <c r="AC5" s="2" t="s">
        <v>88</v>
      </c>
      <c r="AD5" s="2" t="s">
        <v>39</v>
      </c>
      <c r="AE5" s="2" t="s">
        <v>89</v>
      </c>
      <c r="AF5" s="2" t="s">
        <v>66</v>
      </c>
      <c r="AG5" s="2" t="s">
        <v>90</v>
      </c>
      <c r="AH5" s="2" t="s">
        <v>67</v>
      </c>
      <c r="AI5" s="2" t="s">
        <v>91</v>
      </c>
      <c r="AJ5" s="2" t="s">
        <v>67</v>
      </c>
      <c r="AK5" s="2" t="s">
        <v>92</v>
      </c>
      <c r="AL5" s="2" t="s">
        <v>68</v>
      </c>
      <c r="AM5" s="2" t="s">
        <v>69</v>
      </c>
      <c r="AN5" s="2" t="s">
        <v>70</v>
      </c>
      <c r="AO5" s="2" t="s">
        <v>71</v>
      </c>
    </row>
    <row r="6" spans="1:41" x14ac:dyDescent="0.25">
      <c r="A6" s="45" t="s">
        <v>3</v>
      </c>
      <c r="B6" s="45"/>
      <c r="C6" s="3" t="s">
        <v>9</v>
      </c>
      <c r="N6" s="1"/>
      <c r="P6" s="1"/>
      <c r="Q6" s="1"/>
      <c r="R6" s="1"/>
      <c r="S6" s="1"/>
      <c r="T6" s="1"/>
      <c r="U6" s="9" t="s">
        <v>39</v>
      </c>
      <c r="V6" s="21" t="s">
        <v>103</v>
      </c>
      <c r="W6" s="1"/>
      <c r="X6" s="1"/>
      <c r="Z6" s="3">
        <v>20001</v>
      </c>
      <c r="AA6" s="3" t="s">
        <v>105</v>
      </c>
      <c r="AB6" s="3" t="s">
        <v>42</v>
      </c>
      <c r="AC6" s="3">
        <v>791</v>
      </c>
      <c r="AD6" s="3" t="s">
        <v>43</v>
      </c>
      <c r="AE6" s="3">
        <v>324</v>
      </c>
      <c r="AF6" s="3" t="s">
        <v>72</v>
      </c>
      <c r="AG6" s="6">
        <v>35</v>
      </c>
      <c r="AH6" s="3" t="s">
        <v>106</v>
      </c>
      <c r="AI6" s="3">
        <v>4</v>
      </c>
      <c r="AJ6" s="3" t="s">
        <v>28</v>
      </c>
      <c r="AK6" s="3">
        <v>384</v>
      </c>
      <c r="AL6" s="3" t="s">
        <v>126</v>
      </c>
      <c r="AM6" s="3"/>
      <c r="AN6" s="3">
        <v>5080197.5</v>
      </c>
      <c r="AO6" s="3">
        <v>0</v>
      </c>
    </row>
    <row r="7" spans="1:41" x14ac:dyDescent="0.25">
      <c r="A7" s="45" t="s">
        <v>6</v>
      </c>
      <c r="B7" s="45"/>
      <c r="C7" s="3" t="s">
        <v>10</v>
      </c>
      <c r="N7" s="1"/>
      <c r="P7" s="1"/>
      <c r="Q7" s="1"/>
      <c r="R7" s="1"/>
      <c r="S7" s="1"/>
      <c r="T7" s="1"/>
      <c r="U7" s="9" t="s">
        <v>66</v>
      </c>
      <c r="V7" s="21" t="s">
        <v>103</v>
      </c>
      <c r="W7" s="1"/>
      <c r="X7" s="1"/>
      <c r="Z7" s="3">
        <v>20002</v>
      </c>
      <c r="AA7" s="3" t="s">
        <v>81</v>
      </c>
      <c r="AB7" s="3" t="s">
        <v>42</v>
      </c>
      <c r="AC7" s="3">
        <v>791</v>
      </c>
      <c r="AD7" s="3" t="s">
        <v>43</v>
      </c>
      <c r="AE7" s="3">
        <v>324</v>
      </c>
      <c r="AF7" s="3" t="s">
        <v>72</v>
      </c>
      <c r="AG7" s="6">
        <v>35</v>
      </c>
      <c r="AH7" s="3" t="s">
        <v>107</v>
      </c>
      <c r="AI7" s="3">
        <v>4</v>
      </c>
      <c r="AJ7" s="3" t="s">
        <v>28</v>
      </c>
      <c r="AK7" s="3">
        <v>384</v>
      </c>
      <c r="AL7" s="3" t="s">
        <v>127</v>
      </c>
      <c r="AM7" s="3"/>
      <c r="AN7" s="3">
        <v>5197187.1909999996</v>
      </c>
      <c r="AO7" s="3">
        <v>0</v>
      </c>
    </row>
    <row r="8" spans="1:41" x14ac:dyDescent="0.25">
      <c r="A8" s="45" t="s">
        <v>4</v>
      </c>
      <c r="B8" s="45"/>
      <c r="C8" s="3" t="s">
        <v>11</v>
      </c>
      <c r="N8" s="1"/>
      <c r="P8" s="1"/>
      <c r="Q8" s="1"/>
      <c r="R8" s="1"/>
      <c r="S8" s="1"/>
      <c r="T8" s="1"/>
      <c r="U8" s="9" t="s">
        <v>102</v>
      </c>
      <c r="V8" s="21" t="s">
        <v>103</v>
      </c>
      <c r="W8" s="1"/>
      <c r="X8" s="1"/>
      <c r="Z8" s="3">
        <v>20003</v>
      </c>
      <c r="AA8" s="3" t="s">
        <v>105</v>
      </c>
      <c r="AB8" s="3" t="s">
        <v>42</v>
      </c>
      <c r="AC8" s="3">
        <v>791</v>
      </c>
      <c r="AD8" s="3" t="s">
        <v>43</v>
      </c>
      <c r="AE8" s="3">
        <v>324</v>
      </c>
      <c r="AF8" s="3" t="s">
        <v>72</v>
      </c>
      <c r="AG8" s="6">
        <v>35</v>
      </c>
      <c r="AH8" s="3" t="s">
        <v>106</v>
      </c>
      <c r="AI8" s="3">
        <v>4</v>
      </c>
      <c r="AJ8" s="3" t="s">
        <v>28</v>
      </c>
      <c r="AK8" s="3">
        <v>384</v>
      </c>
      <c r="AL8" s="3" t="s">
        <v>128</v>
      </c>
      <c r="AM8" s="3"/>
      <c r="AN8" s="3">
        <v>5197187.1909999996</v>
      </c>
      <c r="AO8" s="3">
        <v>0</v>
      </c>
    </row>
    <row r="9" spans="1:41" x14ac:dyDescent="0.25">
      <c r="A9" s="45" t="s">
        <v>5</v>
      </c>
      <c r="B9" s="45"/>
      <c r="C9" s="3" t="s">
        <v>12</v>
      </c>
      <c r="N9" s="1"/>
      <c r="P9" s="22"/>
      <c r="Q9" s="1"/>
      <c r="R9" s="22"/>
      <c r="S9" s="1"/>
      <c r="T9" s="22"/>
      <c r="U9" s="9" t="s">
        <v>4</v>
      </c>
      <c r="V9" s="21" t="s">
        <v>103</v>
      </c>
      <c r="W9" s="1"/>
      <c r="X9" s="22"/>
      <c r="Z9" s="3">
        <v>20004</v>
      </c>
      <c r="AA9" s="3" t="s">
        <v>108</v>
      </c>
      <c r="AB9" s="3" t="s">
        <v>42</v>
      </c>
      <c r="AC9" s="3">
        <v>791</v>
      </c>
      <c r="AD9" s="3" t="s">
        <v>43</v>
      </c>
      <c r="AE9" s="3">
        <v>324</v>
      </c>
      <c r="AF9" s="3" t="s">
        <v>75</v>
      </c>
      <c r="AG9" s="6">
        <v>60</v>
      </c>
      <c r="AH9" s="3" t="s">
        <v>107</v>
      </c>
      <c r="AI9" s="3">
        <v>4</v>
      </c>
      <c r="AJ9" s="3" t="s">
        <v>28</v>
      </c>
      <c r="AK9" s="3">
        <v>384</v>
      </c>
      <c r="AL9" s="3" t="s">
        <v>129</v>
      </c>
      <c r="AM9" s="3"/>
      <c r="AN9" s="3">
        <v>5544672.7000000002</v>
      </c>
      <c r="AO9" s="3">
        <v>0</v>
      </c>
    </row>
    <row r="10" spans="1:41" x14ac:dyDescent="0.25">
      <c r="A10" s="45" t="s">
        <v>7</v>
      </c>
      <c r="B10" s="45"/>
      <c r="C10" s="3" t="s">
        <v>13</v>
      </c>
      <c r="M10" s="1"/>
      <c r="N10" s="1"/>
      <c r="O10" s="1"/>
      <c r="P10" s="1"/>
      <c r="Q10" s="1"/>
      <c r="R10" s="1"/>
      <c r="S10" s="1"/>
      <c r="U10" s="9" t="s">
        <v>7</v>
      </c>
      <c r="V10" s="21" t="s">
        <v>103</v>
      </c>
      <c r="W10" s="1"/>
      <c r="X10" s="1"/>
      <c r="Z10" s="3">
        <v>20005</v>
      </c>
      <c r="AA10" s="3" t="s">
        <v>84</v>
      </c>
      <c r="AB10" s="3" t="s">
        <v>94</v>
      </c>
      <c r="AC10" s="3">
        <v>1002</v>
      </c>
      <c r="AD10" s="3" t="s">
        <v>93</v>
      </c>
      <c r="AE10" s="3">
        <v>286</v>
      </c>
      <c r="AF10" s="3" t="s">
        <v>77</v>
      </c>
      <c r="AG10" s="6">
        <v>50</v>
      </c>
      <c r="AH10" s="3" t="s">
        <v>109</v>
      </c>
      <c r="AI10" s="3">
        <v>4</v>
      </c>
      <c r="AJ10" s="3" t="s">
        <v>28</v>
      </c>
      <c r="AK10" s="3">
        <v>384</v>
      </c>
      <c r="AL10" s="3" t="s">
        <v>130</v>
      </c>
      <c r="AM10" s="3"/>
      <c r="AN10" s="3">
        <v>5594894.0810000002</v>
      </c>
      <c r="AO10" s="3">
        <v>0</v>
      </c>
    </row>
    <row r="11" spans="1:41" x14ac:dyDescent="0.25">
      <c r="M11" s="1"/>
      <c r="N11" s="1"/>
      <c r="O11" s="1"/>
      <c r="P11" s="1"/>
      <c r="Q11" s="1"/>
      <c r="R11" s="1"/>
      <c r="S11" s="1"/>
      <c r="U11" s="1"/>
      <c r="V11" s="1"/>
      <c r="W11" s="1"/>
      <c r="X11" s="1"/>
      <c r="Z11" s="3">
        <v>20006</v>
      </c>
      <c r="AA11" s="3" t="s">
        <v>105</v>
      </c>
      <c r="AB11" s="3" t="s">
        <v>42</v>
      </c>
      <c r="AC11" s="3">
        <v>791</v>
      </c>
      <c r="AD11" s="3" t="s">
        <v>43</v>
      </c>
      <c r="AE11" s="3">
        <v>324</v>
      </c>
      <c r="AF11" s="3" t="s">
        <v>72</v>
      </c>
      <c r="AG11" s="6">
        <v>35</v>
      </c>
      <c r="AH11" s="3" t="s">
        <v>106</v>
      </c>
      <c r="AI11" s="3">
        <v>4</v>
      </c>
      <c r="AJ11" s="3" t="s">
        <v>28</v>
      </c>
      <c r="AK11" s="3">
        <v>384</v>
      </c>
      <c r="AL11" s="3" t="s">
        <v>128</v>
      </c>
      <c r="AM11" s="3"/>
      <c r="AN11" s="3">
        <v>5617101.8015000001</v>
      </c>
      <c r="AO11" s="3">
        <v>0</v>
      </c>
    </row>
    <row r="12" spans="1:41" x14ac:dyDescent="0.25">
      <c r="A12" s="43" t="s">
        <v>60</v>
      </c>
      <c r="B12" s="44"/>
      <c r="C12" s="44"/>
      <c r="D12" s="44"/>
      <c r="E12" s="44"/>
      <c r="M12" s="1"/>
      <c r="N12" s="1"/>
      <c r="O12" s="1"/>
      <c r="P12" s="1"/>
      <c r="Q12" s="1"/>
      <c r="R12" s="1"/>
      <c r="S12" s="1"/>
      <c r="U12" s="1"/>
      <c r="V12" s="1"/>
      <c r="W12" s="1"/>
      <c r="X12" s="1"/>
      <c r="Z12" s="3">
        <v>20007</v>
      </c>
      <c r="AA12" s="3" t="s">
        <v>110</v>
      </c>
      <c r="AB12" s="3" t="s">
        <v>111</v>
      </c>
      <c r="AC12" s="3">
        <v>62</v>
      </c>
      <c r="AD12" s="3" t="s">
        <v>43</v>
      </c>
      <c r="AE12" s="3">
        <v>324</v>
      </c>
      <c r="AF12" s="3" t="s">
        <v>74</v>
      </c>
      <c r="AG12" s="6">
        <v>15</v>
      </c>
      <c r="AH12" s="3" t="s">
        <v>107</v>
      </c>
      <c r="AI12" s="3">
        <v>4</v>
      </c>
      <c r="AJ12" s="3" t="s">
        <v>73</v>
      </c>
      <c r="AK12" s="3">
        <v>192</v>
      </c>
      <c r="AL12" s="3" t="s">
        <v>131</v>
      </c>
      <c r="AM12" s="3"/>
      <c r="AN12" s="3">
        <v>5646276.6500000004</v>
      </c>
      <c r="AO12" s="3">
        <v>0</v>
      </c>
    </row>
    <row r="13" spans="1:41" x14ac:dyDescent="0.25">
      <c r="A13" s="44"/>
      <c r="B13" s="44"/>
      <c r="C13" s="44"/>
      <c r="D13" s="44"/>
      <c r="E13" s="44"/>
      <c r="M13" s="1"/>
      <c r="O13" s="1"/>
      <c r="P13" s="1"/>
      <c r="Q13" s="1"/>
      <c r="R13" s="1"/>
      <c r="S13" s="1"/>
      <c r="U13" s="1"/>
      <c r="V13" s="1"/>
      <c r="W13" s="1"/>
      <c r="X13" s="1"/>
      <c r="Z13" s="3">
        <v>20008</v>
      </c>
      <c r="AA13" s="3" t="s">
        <v>76</v>
      </c>
      <c r="AB13" s="3" t="s">
        <v>42</v>
      </c>
      <c r="AC13" s="3">
        <v>791</v>
      </c>
      <c r="AD13" s="3" t="s">
        <v>43</v>
      </c>
      <c r="AE13" s="3">
        <v>324</v>
      </c>
      <c r="AF13" s="3" t="s">
        <v>75</v>
      </c>
      <c r="AG13" s="6">
        <v>60</v>
      </c>
      <c r="AH13" s="3" t="s">
        <v>112</v>
      </c>
      <c r="AI13" s="3">
        <v>4</v>
      </c>
      <c r="AJ13" s="3" t="s">
        <v>28</v>
      </c>
      <c r="AK13" s="3">
        <v>384</v>
      </c>
      <c r="AL13" s="3" t="s">
        <v>132</v>
      </c>
      <c r="AM13" s="3"/>
      <c r="AN13" s="3">
        <v>5660646.3514999999</v>
      </c>
      <c r="AO13" s="3">
        <v>0</v>
      </c>
    </row>
    <row r="14" spans="1:41" x14ac:dyDescent="0.25">
      <c r="M14" s="1"/>
      <c r="O14" s="1"/>
      <c r="P14" s="1"/>
      <c r="Q14" s="1"/>
      <c r="R14" s="1"/>
      <c r="S14" s="1"/>
      <c r="U14" s="1"/>
      <c r="W14" s="1"/>
      <c r="X14" s="1"/>
      <c r="Z14" s="3">
        <v>20009</v>
      </c>
      <c r="AA14" s="3" t="s">
        <v>82</v>
      </c>
      <c r="AB14" s="3" t="s">
        <v>42</v>
      </c>
      <c r="AC14" s="3">
        <v>791</v>
      </c>
      <c r="AD14" s="3" t="s">
        <v>43</v>
      </c>
      <c r="AE14" s="3">
        <v>324</v>
      </c>
      <c r="AF14" s="3" t="s">
        <v>75</v>
      </c>
      <c r="AG14" s="6">
        <v>60</v>
      </c>
      <c r="AH14" s="3" t="s">
        <v>113</v>
      </c>
      <c r="AI14" s="3">
        <v>4</v>
      </c>
      <c r="AJ14" s="3" t="s">
        <v>28</v>
      </c>
      <c r="AK14" s="3">
        <v>384</v>
      </c>
      <c r="AL14" s="3" t="s">
        <v>133</v>
      </c>
      <c r="AM14" s="3"/>
      <c r="AN14" s="3">
        <v>5660646.3514999999</v>
      </c>
      <c r="AO14" s="3">
        <v>0</v>
      </c>
    </row>
    <row r="15" spans="1:41" x14ac:dyDescent="0.25">
      <c r="A15" s="12" t="s">
        <v>14</v>
      </c>
      <c r="F15" s="12"/>
      <c r="H15" s="12"/>
      <c r="M15" s="1"/>
      <c r="N15" s="1"/>
      <c r="O15" s="1"/>
      <c r="P15" s="1"/>
      <c r="Q15" s="1"/>
      <c r="R15" s="1"/>
      <c r="S15" s="1"/>
      <c r="U15" s="1"/>
      <c r="W15" s="1"/>
      <c r="X15" s="1"/>
      <c r="Z15" s="3">
        <v>20010</v>
      </c>
      <c r="AA15" s="3" t="s">
        <v>83</v>
      </c>
      <c r="AB15" s="3" t="s">
        <v>42</v>
      </c>
      <c r="AC15" s="3">
        <v>791</v>
      </c>
      <c r="AD15" s="3" t="s">
        <v>43</v>
      </c>
      <c r="AE15" s="3">
        <v>324</v>
      </c>
      <c r="AF15" s="3" t="s">
        <v>72</v>
      </c>
      <c r="AG15" s="6">
        <v>35</v>
      </c>
      <c r="AH15" s="3" t="s">
        <v>107</v>
      </c>
      <c r="AI15" s="3">
        <v>4</v>
      </c>
      <c r="AJ15" s="3" t="s">
        <v>28</v>
      </c>
      <c r="AK15" s="3">
        <v>384</v>
      </c>
      <c r="AL15" s="3" t="s">
        <v>128</v>
      </c>
      <c r="AM15" s="3"/>
      <c r="AN15" s="3">
        <v>5660791.5</v>
      </c>
      <c r="AO15" s="3">
        <v>0</v>
      </c>
    </row>
    <row r="16" spans="1:41" x14ac:dyDescent="0.25">
      <c r="A16" s="2"/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I16">
        <v>2</v>
      </c>
      <c r="Z16" s="3">
        <v>20011</v>
      </c>
      <c r="AA16" s="3" t="s">
        <v>114</v>
      </c>
      <c r="AB16" s="3" t="s">
        <v>42</v>
      </c>
      <c r="AC16" s="3">
        <v>791</v>
      </c>
      <c r="AD16" s="3" t="s">
        <v>43</v>
      </c>
      <c r="AE16" s="3">
        <v>324</v>
      </c>
      <c r="AF16" s="3" t="s">
        <v>79</v>
      </c>
      <c r="AG16" s="6">
        <v>65</v>
      </c>
      <c r="AH16" s="3" t="s">
        <v>112</v>
      </c>
      <c r="AI16" s="3">
        <v>4</v>
      </c>
      <c r="AJ16" s="3" t="s">
        <v>28</v>
      </c>
      <c r="AK16" s="3">
        <v>384</v>
      </c>
      <c r="AL16" s="3" t="s">
        <v>134</v>
      </c>
      <c r="AM16" s="3"/>
      <c r="AN16" s="3">
        <v>5791425.1500000004</v>
      </c>
      <c r="AO16" s="3">
        <v>0</v>
      </c>
    </row>
    <row r="17" spans="1:77" x14ac:dyDescent="0.25">
      <c r="A17" s="2" t="s">
        <v>8</v>
      </c>
      <c r="B17" s="3">
        <v>1</v>
      </c>
      <c r="C17" s="3">
        <v>2</v>
      </c>
      <c r="D17" s="3">
        <v>3</v>
      </c>
      <c r="E17" s="3">
        <v>3</v>
      </c>
      <c r="F17" s="3">
        <v>2</v>
      </c>
      <c r="G17" s="3">
        <v>4</v>
      </c>
      <c r="Z17" s="3">
        <v>20012</v>
      </c>
      <c r="AA17" s="3" t="s">
        <v>105</v>
      </c>
      <c r="AB17" s="3" t="s">
        <v>42</v>
      </c>
      <c r="AC17" s="3">
        <v>791</v>
      </c>
      <c r="AD17" s="3" t="s">
        <v>43</v>
      </c>
      <c r="AE17" s="3">
        <v>324</v>
      </c>
      <c r="AF17" s="3" t="s">
        <v>77</v>
      </c>
      <c r="AG17" s="6">
        <v>50</v>
      </c>
      <c r="AH17" s="3" t="s">
        <v>115</v>
      </c>
      <c r="AI17" s="3">
        <v>32</v>
      </c>
      <c r="AJ17" s="3" t="s">
        <v>85</v>
      </c>
      <c r="AK17" s="3">
        <v>3000</v>
      </c>
      <c r="AL17" s="3" t="s">
        <v>135</v>
      </c>
      <c r="AM17" s="3"/>
      <c r="AN17" s="3">
        <v>5791425.1500000004</v>
      </c>
      <c r="AO17" s="3">
        <v>0</v>
      </c>
    </row>
    <row r="18" spans="1:77" x14ac:dyDescent="0.25">
      <c r="A18" s="2" t="s">
        <v>9</v>
      </c>
      <c r="B18" s="3">
        <f>1/C17</f>
        <v>0.5</v>
      </c>
      <c r="C18" s="3">
        <v>1</v>
      </c>
      <c r="D18" s="3">
        <v>0.25</v>
      </c>
      <c r="E18" s="3">
        <v>2</v>
      </c>
      <c r="F18" s="3">
        <v>3</v>
      </c>
      <c r="G18" s="3">
        <v>1</v>
      </c>
      <c r="Z18" s="3">
        <v>20013</v>
      </c>
      <c r="AA18" s="3" t="s">
        <v>116</v>
      </c>
      <c r="AB18" s="3" t="s">
        <v>117</v>
      </c>
      <c r="AC18" s="3">
        <v>915</v>
      </c>
      <c r="AD18" s="3" t="s">
        <v>43</v>
      </c>
      <c r="AE18" s="3">
        <v>324</v>
      </c>
      <c r="AF18" s="3" t="s">
        <v>77</v>
      </c>
      <c r="AG18" s="6">
        <v>50</v>
      </c>
      <c r="AH18" s="3" t="s">
        <v>27</v>
      </c>
      <c r="AI18" s="3">
        <v>8</v>
      </c>
      <c r="AJ18" s="3" t="s">
        <v>41</v>
      </c>
      <c r="AK18" s="3">
        <v>768</v>
      </c>
      <c r="AL18" s="3" t="s">
        <v>136</v>
      </c>
      <c r="AM18" s="3"/>
      <c r="AN18" s="3">
        <v>5791425.1500000004</v>
      </c>
      <c r="AO18" s="3">
        <v>0</v>
      </c>
    </row>
    <row r="19" spans="1:77" x14ac:dyDescent="0.25">
      <c r="A19" s="2" t="s">
        <v>10</v>
      </c>
      <c r="B19" s="3">
        <f>1/D17</f>
        <v>0.33333333333333331</v>
      </c>
      <c r="C19" s="3">
        <v>2</v>
      </c>
      <c r="D19" s="3">
        <v>1</v>
      </c>
      <c r="E19" s="3">
        <v>3</v>
      </c>
      <c r="F19" s="3">
        <v>3</v>
      </c>
      <c r="G19" s="3">
        <v>2</v>
      </c>
      <c r="I19" t="s">
        <v>194</v>
      </c>
      <c r="R19" s="36">
        <v>1</v>
      </c>
      <c r="S19">
        <v>5</v>
      </c>
      <c r="T19">
        <v>7</v>
      </c>
      <c r="U19">
        <v>2</v>
      </c>
      <c r="V19">
        <v>0.25</v>
      </c>
      <c r="W19">
        <v>0.17</v>
      </c>
      <c r="Z19" s="3">
        <v>20014</v>
      </c>
      <c r="AA19" s="3" t="s">
        <v>105</v>
      </c>
      <c r="AB19" s="3" t="s">
        <v>42</v>
      </c>
      <c r="AC19" s="3">
        <v>791</v>
      </c>
      <c r="AD19" s="3" t="s">
        <v>43</v>
      </c>
      <c r="AE19" s="3">
        <v>324</v>
      </c>
      <c r="AF19" s="3" t="s">
        <v>72</v>
      </c>
      <c r="AG19" s="3">
        <v>35</v>
      </c>
      <c r="AH19" s="3" t="s">
        <v>107</v>
      </c>
      <c r="AI19" s="3">
        <v>4</v>
      </c>
      <c r="AJ19" s="3" t="s">
        <v>28</v>
      </c>
      <c r="AK19" s="3">
        <v>384</v>
      </c>
      <c r="AL19" s="3" t="s">
        <v>137</v>
      </c>
      <c r="AM19" s="3"/>
      <c r="AN19" s="3">
        <v>5805794.8514999999</v>
      </c>
      <c r="AO19" s="3">
        <v>0</v>
      </c>
    </row>
    <row r="20" spans="1:77" x14ac:dyDescent="0.25">
      <c r="A20" s="2" t="s">
        <v>11</v>
      </c>
      <c r="B20" s="3">
        <f>1/E17</f>
        <v>0.33333333333333331</v>
      </c>
      <c r="C20" s="3">
        <f>1/E18</f>
        <v>0.5</v>
      </c>
      <c r="D20" s="3">
        <f>1/E19</f>
        <v>0.33333333333333331</v>
      </c>
      <c r="E20" s="3">
        <v>1</v>
      </c>
      <c r="F20" s="3">
        <v>2</v>
      </c>
      <c r="G20" s="3">
        <v>0.25</v>
      </c>
      <c r="I20" t="s">
        <v>194</v>
      </c>
      <c r="R20" s="36">
        <v>0.2</v>
      </c>
      <c r="S20">
        <v>1</v>
      </c>
      <c r="T20">
        <v>0.2</v>
      </c>
      <c r="U20">
        <v>0.17</v>
      </c>
      <c r="V20">
        <v>5</v>
      </c>
      <c r="W20">
        <v>0.2</v>
      </c>
      <c r="Z20" s="3">
        <v>20015</v>
      </c>
      <c r="AA20" s="3" t="s">
        <v>76</v>
      </c>
      <c r="AB20" s="3" t="s">
        <v>42</v>
      </c>
      <c r="AC20" s="3">
        <v>791</v>
      </c>
      <c r="AD20" s="3" t="s">
        <v>43</v>
      </c>
      <c r="AE20" s="3">
        <v>324</v>
      </c>
      <c r="AF20" s="3" t="s">
        <v>75</v>
      </c>
      <c r="AG20" s="3">
        <v>60</v>
      </c>
      <c r="AH20" s="3" t="s">
        <v>107</v>
      </c>
      <c r="AI20" s="3">
        <v>4</v>
      </c>
      <c r="AJ20" s="3" t="s">
        <v>28</v>
      </c>
      <c r="AK20" s="3">
        <v>384</v>
      </c>
      <c r="AL20" s="3" t="s">
        <v>138</v>
      </c>
      <c r="AM20" s="3"/>
      <c r="AN20" s="3">
        <v>5895061.1789999995</v>
      </c>
      <c r="AO20" s="3">
        <v>0</v>
      </c>
    </row>
    <row r="21" spans="1:77" x14ac:dyDescent="0.25">
      <c r="A21" s="2" t="s">
        <v>12</v>
      </c>
      <c r="B21" s="3">
        <f>1/F17</f>
        <v>0.5</v>
      </c>
      <c r="C21" s="3">
        <f>1/F18</f>
        <v>0.33333333333333331</v>
      </c>
      <c r="D21" s="3">
        <f>1/F19</f>
        <v>0.33333333333333331</v>
      </c>
      <c r="E21" s="3">
        <f>1/F20</f>
        <v>0.5</v>
      </c>
      <c r="F21" s="3">
        <v>1</v>
      </c>
      <c r="G21" s="3">
        <v>0.25</v>
      </c>
      <c r="J21" t="s">
        <v>195</v>
      </c>
      <c r="R21" s="36">
        <v>0.14000000000000001</v>
      </c>
      <c r="S21">
        <v>5</v>
      </c>
      <c r="T21">
        <v>1</v>
      </c>
      <c r="U21">
        <v>3</v>
      </c>
      <c r="V21">
        <v>6</v>
      </c>
      <c r="W21">
        <v>3</v>
      </c>
      <c r="Z21" s="3">
        <v>20016</v>
      </c>
      <c r="AA21" s="3" t="s">
        <v>118</v>
      </c>
      <c r="AB21" s="3" t="s">
        <v>42</v>
      </c>
      <c r="AC21" s="3">
        <v>791</v>
      </c>
      <c r="AD21" s="3" t="s">
        <v>43</v>
      </c>
      <c r="AE21" s="3">
        <v>324</v>
      </c>
      <c r="AF21" s="3" t="s">
        <v>72</v>
      </c>
      <c r="AG21" s="3">
        <v>35</v>
      </c>
      <c r="AH21" s="3" t="s">
        <v>107</v>
      </c>
      <c r="AI21" s="3">
        <v>4</v>
      </c>
      <c r="AJ21" s="3" t="s">
        <v>28</v>
      </c>
      <c r="AK21" s="3">
        <v>384</v>
      </c>
      <c r="AL21" s="3" t="s">
        <v>139</v>
      </c>
      <c r="AM21" s="3"/>
      <c r="AN21" s="3">
        <v>5942524.7385</v>
      </c>
      <c r="AO21" s="3">
        <v>0</v>
      </c>
    </row>
    <row r="22" spans="1:77" x14ac:dyDescent="0.25">
      <c r="A22" s="2" t="s">
        <v>13</v>
      </c>
      <c r="B22" s="3">
        <f>1/G17</f>
        <v>0.25</v>
      </c>
      <c r="C22" s="3">
        <f>1/G18</f>
        <v>1</v>
      </c>
      <c r="D22" s="3">
        <f>1/G19</f>
        <v>0.5</v>
      </c>
      <c r="E22" s="3">
        <f>1/G20</f>
        <v>4</v>
      </c>
      <c r="F22" s="3">
        <f>1/G21</f>
        <v>4</v>
      </c>
      <c r="G22" s="3">
        <v>1</v>
      </c>
      <c r="R22" s="36">
        <v>0.5</v>
      </c>
      <c r="S22">
        <v>6</v>
      </c>
      <c r="T22">
        <v>0.33</v>
      </c>
      <c r="U22">
        <v>1</v>
      </c>
      <c r="V22">
        <v>5</v>
      </c>
      <c r="W22">
        <v>6</v>
      </c>
      <c r="Z22" s="3">
        <v>20017</v>
      </c>
      <c r="AA22" s="3" t="s">
        <v>84</v>
      </c>
      <c r="AB22" s="3" t="s">
        <v>94</v>
      </c>
      <c r="AC22" s="3">
        <v>1002</v>
      </c>
      <c r="AD22" s="3" t="s">
        <v>93</v>
      </c>
      <c r="AE22" s="3">
        <v>286</v>
      </c>
      <c r="AF22" s="3" t="s">
        <v>77</v>
      </c>
      <c r="AG22" s="3">
        <v>50</v>
      </c>
      <c r="AH22" s="3" t="s">
        <v>112</v>
      </c>
      <c r="AI22" s="3">
        <v>4</v>
      </c>
      <c r="AJ22" s="6" t="s">
        <v>28</v>
      </c>
      <c r="AK22" s="3">
        <v>384</v>
      </c>
      <c r="AL22" s="3" t="s">
        <v>140</v>
      </c>
      <c r="AM22" s="3"/>
      <c r="AN22" s="3">
        <v>5950943.3514999999</v>
      </c>
      <c r="AO22" s="3">
        <v>0</v>
      </c>
    </row>
    <row r="23" spans="1:77" x14ac:dyDescent="0.25">
      <c r="A23" s="2" t="s">
        <v>38</v>
      </c>
      <c r="B23" s="3">
        <f t="shared" ref="B23:G23" si="0">SUM(B17:B22)</f>
        <v>2.9166666666666665</v>
      </c>
      <c r="C23" s="3">
        <f t="shared" si="0"/>
        <v>6.833333333333333</v>
      </c>
      <c r="D23" s="3">
        <f t="shared" si="0"/>
        <v>5.4166666666666661</v>
      </c>
      <c r="E23" s="3">
        <f t="shared" si="0"/>
        <v>13.5</v>
      </c>
      <c r="F23" s="3">
        <f t="shared" si="0"/>
        <v>15</v>
      </c>
      <c r="G23" s="3">
        <f t="shared" si="0"/>
        <v>8.5</v>
      </c>
      <c r="R23" s="36">
        <v>4</v>
      </c>
      <c r="S23">
        <v>0.2</v>
      </c>
      <c r="T23">
        <v>0.17</v>
      </c>
      <c r="U23">
        <v>0.2</v>
      </c>
      <c r="V23">
        <v>1</v>
      </c>
      <c r="W23">
        <v>0.2</v>
      </c>
      <c r="Z23" s="3">
        <v>20018</v>
      </c>
      <c r="AA23" s="3" t="s">
        <v>84</v>
      </c>
      <c r="AB23" s="3" t="s">
        <v>94</v>
      </c>
      <c r="AC23" s="3">
        <v>1002</v>
      </c>
      <c r="AD23" s="3" t="s">
        <v>93</v>
      </c>
      <c r="AE23" s="3">
        <v>286</v>
      </c>
      <c r="AF23" s="3" t="s">
        <v>77</v>
      </c>
      <c r="AG23" s="3">
        <v>50</v>
      </c>
      <c r="AH23" s="3" t="s">
        <v>109</v>
      </c>
      <c r="AI23" s="3">
        <v>4</v>
      </c>
      <c r="AJ23" s="6" t="s">
        <v>28</v>
      </c>
      <c r="AK23" s="3">
        <v>384</v>
      </c>
      <c r="AL23" s="3" t="s">
        <v>141</v>
      </c>
      <c r="AM23" s="3"/>
      <c r="AN23" s="3">
        <v>5950943.3514999999</v>
      </c>
      <c r="AO23" s="3">
        <v>0</v>
      </c>
      <c r="BL23" s="40"/>
      <c r="BM23" s="40"/>
    </row>
    <row r="24" spans="1:77" x14ac:dyDescent="0.25">
      <c r="R24" s="36">
        <v>6</v>
      </c>
      <c r="S24">
        <v>5</v>
      </c>
      <c r="T24">
        <v>0.33</v>
      </c>
      <c r="U24">
        <v>0.17</v>
      </c>
      <c r="V24">
        <v>5</v>
      </c>
      <c r="W24">
        <v>1</v>
      </c>
      <c r="Z24" s="3">
        <v>20019</v>
      </c>
      <c r="AA24" s="3" t="s">
        <v>84</v>
      </c>
      <c r="AB24" s="3" t="s">
        <v>94</v>
      </c>
      <c r="AC24" s="3">
        <v>1002</v>
      </c>
      <c r="AD24" s="3" t="s">
        <v>93</v>
      </c>
      <c r="AE24" s="3">
        <v>286</v>
      </c>
      <c r="AF24" s="3" t="s">
        <v>77</v>
      </c>
      <c r="AG24" s="3">
        <v>50</v>
      </c>
      <c r="AH24" s="3" t="s">
        <v>109</v>
      </c>
      <c r="AI24" s="3">
        <v>4</v>
      </c>
      <c r="AJ24" s="6" t="s">
        <v>28</v>
      </c>
      <c r="AK24" s="3">
        <v>384</v>
      </c>
      <c r="AL24" s="3" t="s">
        <v>142</v>
      </c>
      <c r="AM24" s="3"/>
      <c r="AN24" s="3">
        <v>5979973.0515000001</v>
      </c>
      <c r="AO24" s="3">
        <v>0</v>
      </c>
      <c r="BL24" s="39"/>
      <c r="BM24" s="39"/>
      <c r="BN24" s="39"/>
      <c r="BO24" s="39"/>
      <c r="BP24" s="39"/>
      <c r="BQ24" s="39"/>
      <c r="BR24" s="39"/>
      <c r="BT24" s="39"/>
      <c r="BU24" s="39"/>
      <c r="BV24" s="39"/>
      <c r="BW24" s="39"/>
      <c r="BX24" s="39"/>
      <c r="BY24" s="39"/>
    </row>
    <row r="25" spans="1:77" x14ac:dyDescent="0.25">
      <c r="A25" s="12" t="s">
        <v>15</v>
      </c>
      <c r="R25" s="36" t="s">
        <v>193</v>
      </c>
      <c r="Z25" s="3">
        <v>20020</v>
      </c>
      <c r="AA25" s="3" t="s">
        <v>119</v>
      </c>
      <c r="AB25" s="3" t="s">
        <v>42</v>
      </c>
      <c r="AC25" s="3">
        <v>791</v>
      </c>
      <c r="AD25" s="3" t="s">
        <v>43</v>
      </c>
      <c r="AE25" s="3">
        <v>324</v>
      </c>
      <c r="AF25" s="3" t="s">
        <v>79</v>
      </c>
      <c r="AG25" s="3">
        <v>65</v>
      </c>
      <c r="AH25" s="3" t="s">
        <v>120</v>
      </c>
      <c r="AI25" s="3">
        <v>4</v>
      </c>
      <c r="AJ25" s="6" t="s">
        <v>28</v>
      </c>
      <c r="AK25" s="3">
        <v>384</v>
      </c>
      <c r="AL25" s="3" t="s">
        <v>143</v>
      </c>
      <c r="AM25" s="3"/>
      <c r="AN25" s="3">
        <v>6023662.75</v>
      </c>
      <c r="AO25" s="3">
        <v>0</v>
      </c>
      <c r="BL25" s="39"/>
      <c r="BM25" s="39"/>
      <c r="BN25" s="39"/>
      <c r="BO25" s="39"/>
      <c r="BP25" s="39"/>
      <c r="BQ25" s="39"/>
      <c r="BR25" s="39"/>
      <c r="BT25" s="39"/>
      <c r="BU25" s="39"/>
      <c r="BV25" s="39"/>
      <c r="BW25" s="39"/>
      <c r="BX25" s="39"/>
      <c r="BY25" s="39"/>
    </row>
    <row r="26" spans="1:77" x14ac:dyDescent="0.25">
      <c r="A26" s="2"/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P26" s="37"/>
      <c r="Z26" s="3">
        <v>20021</v>
      </c>
      <c r="AA26" s="3" t="s">
        <v>121</v>
      </c>
      <c r="AB26" s="3" t="s">
        <v>42</v>
      </c>
      <c r="AC26" s="3">
        <v>791</v>
      </c>
      <c r="AD26" s="3" t="s">
        <v>43</v>
      </c>
      <c r="AE26" s="3">
        <v>324</v>
      </c>
      <c r="AF26" s="3" t="s">
        <v>77</v>
      </c>
      <c r="AG26" s="3">
        <v>50</v>
      </c>
      <c r="AH26" s="3" t="s">
        <v>107</v>
      </c>
      <c r="AI26" s="3">
        <v>4</v>
      </c>
      <c r="AJ26" s="6" t="s">
        <v>28</v>
      </c>
      <c r="AK26" s="3">
        <v>384</v>
      </c>
      <c r="AL26" s="3" t="s">
        <v>144</v>
      </c>
      <c r="AM26" s="3"/>
      <c r="AN26" s="3">
        <v>6058353.2414999995</v>
      </c>
      <c r="AO26" s="3">
        <v>0</v>
      </c>
      <c r="BL26" s="39"/>
      <c r="BM26" s="39"/>
      <c r="BN26" s="39"/>
      <c r="BO26" s="39"/>
      <c r="BP26" s="39"/>
      <c r="BQ26" s="39"/>
      <c r="BR26" s="39"/>
      <c r="BT26" s="39"/>
      <c r="BU26" s="39"/>
      <c r="BV26" s="39"/>
      <c r="BW26" s="39"/>
      <c r="BX26" s="39"/>
      <c r="BY26" s="39"/>
    </row>
    <row r="27" spans="1:77" x14ac:dyDescent="0.25">
      <c r="A27" s="2" t="s">
        <v>8</v>
      </c>
      <c r="B27" s="3">
        <f t="shared" ref="B27:G32" si="1">B17/SUM(B$17:B$22)</f>
        <v>0.34285714285714286</v>
      </c>
      <c r="C27" s="3">
        <f t="shared" si="1"/>
        <v>0.29268292682926833</v>
      </c>
      <c r="D27" s="3">
        <f t="shared" si="1"/>
        <v>0.55384615384615388</v>
      </c>
      <c r="E27" s="3">
        <f t="shared" si="1"/>
        <v>0.22222222222222221</v>
      </c>
      <c r="F27" s="3">
        <f t="shared" si="1"/>
        <v>0.13333333333333333</v>
      </c>
      <c r="G27" s="3">
        <f t="shared" si="1"/>
        <v>0.47058823529411764</v>
      </c>
      <c r="I27" t="s">
        <v>62</v>
      </c>
      <c r="P27" s="37"/>
      <c r="R27" s="3"/>
      <c r="S27" s="3"/>
      <c r="T27" s="3"/>
      <c r="U27" s="3"/>
      <c r="V27" s="3"/>
      <c r="W27" s="3"/>
      <c r="Z27" s="3">
        <v>20022</v>
      </c>
      <c r="AA27" s="3" t="s">
        <v>122</v>
      </c>
      <c r="AB27" s="3" t="s">
        <v>42</v>
      </c>
      <c r="AC27" s="3">
        <v>791</v>
      </c>
      <c r="AD27" s="3" t="s">
        <v>43</v>
      </c>
      <c r="AE27" s="3">
        <v>324</v>
      </c>
      <c r="AF27" s="3" t="s">
        <v>75</v>
      </c>
      <c r="AG27" s="3">
        <v>60</v>
      </c>
      <c r="AH27" s="3" t="s">
        <v>86</v>
      </c>
      <c r="AI27" s="3">
        <v>8</v>
      </c>
      <c r="AJ27" s="6" t="s">
        <v>28</v>
      </c>
      <c r="AK27" s="3">
        <v>384</v>
      </c>
      <c r="AL27" s="3" t="s">
        <v>145</v>
      </c>
      <c r="AM27" s="3"/>
      <c r="AN27" s="3">
        <v>6081722.1500000004</v>
      </c>
      <c r="AO27" s="3">
        <v>0</v>
      </c>
      <c r="BL27" s="39"/>
      <c r="BM27" s="39"/>
      <c r="BN27" s="39"/>
      <c r="BO27" s="39"/>
      <c r="BP27" s="39"/>
      <c r="BQ27" s="39"/>
      <c r="BR27" s="39"/>
      <c r="BT27" s="39"/>
      <c r="BU27" s="39"/>
      <c r="BV27" s="39"/>
      <c r="BW27" s="39"/>
      <c r="BX27" s="39"/>
      <c r="BY27" s="39"/>
    </row>
    <row r="28" spans="1:77" x14ac:dyDescent="0.25">
      <c r="A28" s="2" t="s">
        <v>9</v>
      </c>
      <c r="B28" s="3">
        <f t="shared" si="1"/>
        <v>0.17142857142857143</v>
      </c>
      <c r="C28" s="3">
        <f t="shared" si="1"/>
        <v>0.14634146341463417</v>
      </c>
      <c r="D28" s="3">
        <f t="shared" si="1"/>
        <v>4.6153846153846156E-2</v>
      </c>
      <c r="E28" s="3">
        <f t="shared" si="1"/>
        <v>0.14814814814814814</v>
      </c>
      <c r="F28" s="3">
        <f t="shared" si="1"/>
        <v>0.2</v>
      </c>
      <c r="G28" s="3">
        <f t="shared" si="1"/>
        <v>0.11764705882352941</v>
      </c>
      <c r="P28" s="37"/>
      <c r="R28" s="3"/>
      <c r="S28" s="3"/>
      <c r="T28" s="3"/>
      <c r="U28" s="3"/>
      <c r="V28" s="3"/>
      <c r="W28" s="3"/>
      <c r="Z28" s="3">
        <v>20023</v>
      </c>
      <c r="AA28" s="3" t="s">
        <v>80</v>
      </c>
      <c r="AB28" s="3" t="s">
        <v>42</v>
      </c>
      <c r="AC28" s="3">
        <v>791</v>
      </c>
      <c r="AD28" s="3" t="s">
        <v>43</v>
      </c>
      <c r="AE28" s="3">
        <v>324</v>
      </c>
      <c r="AF28" s="3" t="s">
        <v>72</v>
      </c>
      <c r="AG28" s="3">
        <v>35</v>
      </c>
      <c r="AH28" s="3" t="s">
        <v>107</v>
      </c>
      <c r="AI28" s="3">
        <v>4</v>
      </c>
      <c r="AJ28" s="6" t="s">
        <v>28</v>
      </c>
      <c r="AK28" s="3">
        <v>384</v>
      </c>
      <c r="AL28" s="3" t="s">
        <v>146</v>
      </c>
      <c r="AM28" s="3"/>
      <c r="AN28" s="3">
        <v>6081722.1500000004</v>
      </c>
      <c r="AO28" s="3">
        <v>0</v>
      </c>
      <c r="BL28" s="39"/>
      <c r="BM28" s="39"/>
      <c r="BN28" s="39"/>
      <c r="BO28" s="39"/>
      <c r="BP28" s="39"/>
      <c r="BQ28" s="39"/>
      <c r="BR28" s="39"/>
      <c r="BT28" s="39"/>
      <c r="BU28" s="39"/>
      <c r="BV28" s="39"/>
      <c r="BW28" s="39"/>
      <c r="BX28" s="39"/>
      <c r="BY28" s="39"/>
    </row>
    <row r="29" spans="1:77" x14ac:dyDescent="0.25">
      <c r="A29" s="2" t="s">
        <v>10</v>
      </c>
      <c r="B29" s="3">
        <f t="shared" si="1"/>
        <v>0.11428571428571428</v>
      </c>
      <c r="C29" s="3">
        <f t="shared" si="1"/>
        <v>0.29268292682926833</v>
      </c>
      <c r="D29" s="3">
        <f t="shared" si="1"/>
        <v>0.18461538461538463</v>
      </c>
      <c r="E29" s="3">
        <f t="shared" si="1"/>
        <v>0.22222222222222221</v>
      </c>
      <c r="F29" s="3">
        <f t="shared" si="1"/>
        <v>0.2</v>
      </c>
      <c r="G29" s="3">
        <f t="shared" si="1"/>
        <v>0.23529411764705882</v>
      </c>
      <c r="P29" s="37"/>
      <c r="R29" s="3"/>
      <c r="S29" s="3"/>
      <c r="T29" s="3"/>
      <c r="U29" s="3"/>
      <c r="V29" s="3"/>
      <c r="W29" s="3"/>
      <c r="Z29" s="3">
        <v>20024</v>
      </c>
      <c r="AA29" s="3" t="s">
        <v>122</v>
      </c>
      <c r="AB29" s="3" t="s">
        <v>42</v>
      </c>
      <c r="AC29" s="3">
        <v>791</v>
      </c>
      <c r="AD29" s="3" t="s">
        <v>43</v>
      </c>
      <c r="AE29" s="3">
        <v>324</v>
      </c>
      <c r="AF29" s="3" t="s">
        <v>75</v>
      </c>
      <c r="AG29" s="3">
        <v>60</v>
      </c>
      <c r="AH29" s="3" t="s">
        <v>107</v>
      </c>
      <c r="AI29" s="3">
        <v>4</v>
      </c>
      <c r="AJ29" s="6" t="s">
        <v>28</v>
      </c>
      <c r="AK29" s="3">
        <v>384</v>
      </c>
      <c r="AL29" s="3" t="s">
        <v>147</v>
      </c>
      <c r="AM29" s="3"/>
      <c r="AN29" s="3">
        <v>6096091.8514999999</v>
      </c>
      <c r="AO29" s="3">
        <v>0</v>
      </c>
      <c r="BL29" s="39"/>
      <c r="BM29" s="39"/>
      <c r="BN29" s="39"/>
      <c r="BO29" s="39"/>
      <c r="BP29" s="39"/>
      <c r="BQ29" s="39"/>
      <c r="BR29" s="39"/>
      <c r="BT29" s="39"/>
      <c r="BU29" s="39"/>
      <c r="BV29" s="39"/>
      <c r="BW29" s="39"/>
      <c r="BX29" s="39"/>
      <c r="BY29" s="39"/>
    </row>
    <row r="30" spans="1:77" x14ac:dyDescent="0.25">
      <c r="A30" s="2" t="s">
        <v>11</v>
      </c>
      <c r="B30" s="3">
        <f t="shared" si="1"/>
        <v>0.11428571428571428</v>
      </c>
      <c r="C30" s="3">
        <f t="shared" si="1"/>
        <v>7.3170731707317083E-2</v>
      </c>
      <c r="D30" s="3">
        <f t="shared" si="1"/>
        <v>6.1538461538461542E-2</v>
      </c>
      <c r="E30" s="3">
        <f t="shared" si="1"/>
        <v>7.407407407407407E-2</v>
      </c>
      <c r="F30" s="3">
        <f t="shared" si="1"/>
        <v>0.13333333333333333</v>
      </c>
      <c r="G30" s="3">
        <f t="shared" si="1"/>
        <v>2.9411764705882353E-2</v>
      </c>
      <c r="P30" s="37"/>
      <c r="R30" s="3"/>
      <c r="S30" s="3"/>
      <c r="T30" s="3"/>
      <c r="U30" s="3"/>
      <c r="V30" s="3"/>
      <c r="W30" s="3"/>
      <c r="Z30" s="3">
        <v>20025</v>
      </c>
      <c r="AA30" s="3" t="s">
        <v>81</v>
      </c>
      <c r="AB30" s="3" t="s">
        <v>42</v>
      </c>
      <c r="AC30" s="3">
        <v>791</v>
      </c>
      <c r="AD30" s="3" t="s">
        <v>43</v>
      </c>
      <c r="AE30" s="3">
        <v>324</v>
      </c>
      <c r="AF30" s="3" t="s">
        <v>72</v>
      </c>
      <c r="AG30" s="3">
        <v>35</v>
      </c>
      <c r="AH30" s="3" t="s">
        <v>27</v>
      </c>
      <c r="AI30" s="3">
        <v>8</v>
      </c>
      <c r="AJ30" s="6" t="s">
        <v>28</v>
      </c>
      <c r="AK30" s="3">
        <v>384</v>
      </c>
      <c r="AL30" s="3" t="s">
        <v>148</v>
      </c>
      <c r="AM30" s="3"/>
      <c r="AN30" s="3">
        <v>6226870.6500000004</v>
      </c>
      <c r="AO30" s="3">
        <v>0</v>
      </c>
      <c r="BL30" s="39"/>
      <c r="BM30" s="39"/>
      <c r="BN30" s="39"/>
      <c r="BO30" s="39"/>
      <c r="BP30" s="39"/>
      <c r="BQ30" s="39"/>
      <c r="BR30" s="39"/>
      <c r="BT30" s="39"/>
      <c r="BU30" s="39"/>
      <c r="BV30" s="39"/>
      <c r="BW30" s="39"/>
      <c r="BX30" s="39"/>
      <c r="BY30" s="39"/>
    </row>
    <row r="31" spans="1:77" x14ac:dyDescent="0.25">
      <c r="A31" s="2" t="s">
        <v>12</v>
      </c>
      <c r="B31" s="3">
        <f t="shared" si="1"/>
        <v>0.17142857142857143</v>
      </c>
      <c r="C31" s="3">
        <f t="shared" si="1"/>
        <v>4.878048780487805E-2</v>
      </c>
      <c r="D31" s="3">
        <f t="shared" si="1"/>
        <v>6.1538461538461542E-2</v>
      </c>
      <c r="E31" s="3">
        <f t="shared" si="1"/>
        <v>3.7037037037037035E-2</v>
      </c>
      <c r="F31" s="3">
        <f t="shared" si="1"/>
        <v>6.6666666666666666E-2</v>
      </c>
      <c r="G31" s="3">
        <f t="shared" si="1"/>
        <v>2.9411764705882353E-2</v>
      </c>
      <c r="P31" s="37"/>
      <c r="R31" s="3"/>
      <c r="S31" s="3"/>
      <c r="T31" s="3"/>
      <c r="U31" s="3"/>
      <c r="V31" s="3"/>
      <c r="W31" s="3"/>
      <c r="Z31" s="3">
        <v>20026</v>
      </c>
      <c r="AA31" s="3" t="s">
        <v>84</v>
      </c>
      <c r="AB31" s="3" t="s">
        <v>94</v>
      </c>
      <c r="AC31" s="3">
        <v>1002</v>
      </c>
      <c r="AD31" s="3" t="s">
        <v>93</v>
      </c>
      <c r="AE31" s="3">
        <v>286</v>
      </c>
      <c r="AF31" s="3" t="s">
        <v>77</v>
      </c>
      <c r="AG31" s="3">
        <v>50</v>
      </c>
      <c r="AH31" s="3" t="s">
        <v>109</v>
      </c>
      <c r="AI31" s="3">
        <v>4</v>
      </c>
      <c r="AJ31" s="6" t="s">
        <v>28</v>
      </c>
      <c r="AK31" s="3">
        <v>384</v>
      </c>
      <c r="AL31" s="3" t="s">
        <v>149</v>
      </c>
      <c r="AM31" s="3"/>
      <c r="AN31" s="3">
        <v>6226870.6500000004</v>
      </c>
      <c r="AO31" s="3">
        <v>0</v>
      </c>
      <c r="BL31" s="39"/>
      <c r="BM31" s="39"/>
      <c r="BN31" s="39"/>
      <c r="BO31" s="39"/>
      <c r="BP31" s="39"/>
      <c r="BQ31" s="39"/>
      <c r="BR31" s="39"/>
      <c r="BT31" s="39"/>
      <c r="BU31" s="39"/>
      <c r="BV31" s="39"/>
      <c r="BW31" s="39"/>
      <c r="BX31" s="39"/>
      <c r="BY31" s="39"/>
    </row>
    <row r="32" spans="1:77" x14ac:dyDescent="0.25">
      <c r="A32" s="2" t="s">
        <v>13</v>
      </c>
      <c r="B32" s="3">
        <f t="shared" si="1"/>
        <v>8.5714285714285715E-2</v>
      </c>
      <c r="C32" s="3">
        <f t="shared" si="1"/>
        <v>0.14634146341463417</v>
      </c>
      <c r="D32" s="3">
        <f t="shared" si="1"/>
        <v>9.2307692307692313E-2</v>
      </c>
      <c r="E32" s="3">
        <f t="shared" si="1"/>
        <v>0.29629629629629628</v>
      </c>
      <c r="F32" s="3">
        <f t="shared" si="1"/>
        <v>0.26666666666666666</v>
      </c>
      <c r="G32" s="3">
        <f t="shared" si="1"/>
        <v>0.11764705882352941</v>
      </c>
      <c r="P32" s="37"/>
      <c r="R32" s="3"/>
      <c r="S32" s="3"/>
      <c r="T32" s="3"/>
      <c r="U32" s="3"/>
      <c r="V32" s="3"/>
      <c r="W32" s="3"/>
      <c r="Z32" s="3">
        <v>20027</v>
      </c>
      <c r="AA32" s="3" t="s">
        <v>123</v>
      </c>
      <c r="AB32" s="3" t="s">
        <v>42</v>
      </c>
      <c r="AC32" s="3">
        <v>791</v>
      </c>
      <c r="AD32" s="3" t="s">
        <v>43</v>
      </c>
      <c r="AE32" s="3">
        <v>324</v>
      </c>
      <c r="AF32" s="3" t="s">
        <v>72</v>
      </c>
      <c r="AG32" s="3">
        <v>35</v>
      </c>
      <c r="AH32" s="3" t="s">
        <v>107</v>
      </c>
      <c r="AI32" s="3">
        <v>4</v>
      </c>
      <c r="AJ32" s="6" t="s">
        <v>28</v>
      </c>
      <c r="AK32" s="3">
        <v>384</v>
      </c>
      <c r="AL32" s="3" t="s">
        <v>150</v>
      </c>
      <c r="AM32" s="3"/>
      <c r="AN32" s="3">
        <v>6241240.3514999999</v>
      </c>
      <c r="AO32" s="3">
        <v>0</v>
      </c>
      <c r="BL32" s="39"/>
      <c r="BM32" s="39"/>
      <c r="BN32" s="39"/>
      <c r="BO32" s="39"/>
      <c r="BP32" s="39"/>
      <c r="BQ32" s="39"/>
      <c r="BR32" s="39"/>
      <c r="BT32" s="39"/>
      <c r="BU32" s="39"/>
      <c r="BV32" s="39"/>
      <c r="BW32" s="39"/>
      <c r="BX32" s="39"/>
      <c r="BY32" s="39"/>
    </row>
    <row r="33" spans="1:77" x14ac:dyDescent="0.25">
      <c r="P33" s="37"/>
      <c r="Z33" s="3">
        <v>20028</v>
      </c>
      <c r="AA33" s="3" t="s">
        <v>114</v>
      </c>
      <c r="AB33" s="3" t="s">
        <v>42</v>
      </c>
      <c r="AC33" s="3">
        <v>791</v>
      </c>
      <c r="AD33" s="3" t="s">
        <v>43</v>
      </c>
      <c r="AE33" s="3">
        <v>324</v>
      </c>
      <c r="AF33" s="3" t="s">
        <v>79</v>
      </c>
      <c r="AG33" s="3">
        <v>65</v>
      </c>
      <c r="AH33" s="3" t="s">
        <v>112</v>
      </c>
      <c r="AI33" s="3">
        <v>4</v>
      </c>
      <c r="AJ33" s="6" t="s">
        <v>28</v>
      </c>
      <c r="AK33" s="3">
        <v>384</v>
      </c>
      <c r="AL33" s="3" t="s">
        <v>151</v>
      </c>
      <c r="AM33" s="3"/>
      <c r="AN33" s="3">
        <v>6241385.5</v>
      </c>
      <c r="AO33" s="3">
        <v>0</v>
      </c>
      <c r="BL33" s="39"/>
      <c r="BM33" s="39"/>
      <c r="BN33" s="39"/>
      <c r="BO33" s="39"/>
      <c r="BP33" s="39"/>
      <c r="BQ33" s="39"/>
      <c r="BR33" s="39"/>
      <c r="BT33" s="39"/>
      <c r="BU33" s="39"/>
      <c r="BV33" s="39"/>
      <c r="BW33" s="39"/>
      <c r="BX33" s="39"/>
      <c r="BY33" s="39"/>
    </row>
    <row r="34" spans="1:77" x14ac:dyDescent="0.25">
      <c r="P34" s="37"/>
      <c r="Z34" s="3">
        <v>20029</v>
      </c>
      <c r="AA34" s="3" t="s">
        <v>82</v>
      </c>
      <c r="AB34" s="3" t="s">
        <v>42</v>
      </c>
      <c r="AC34" s="3">
        <v>791</v>
      </c>
      <c r="AD34" s="3" t="s">
        <v>43</v>
      </c>
      <c r="AE34" s="3">
        <v>324</v>
      </c>
      <c r="AF34" s="3" t="s">
        <v>78</v>
      </c>
      <c r="AG34" s="3">
        <v>70</v>
      </c>
      <c r="AH34" s="3" t="s">
        <v>124</v>
      </c>
      <c r="AI34" s="3">
        <v>8</v>
      </c>
      <c r="AJ34" s="6" t="s">
        <v>41</v>
      </c>
      <c r="AK34" s="3">
        <v>768</v>
      </c>
      <c r="AL34" s="3" t="s">
        <v>152</v>
      </c>
      <c r="AM34" s="3"/>
      <c r="AN34" s="3">
        <v>6255174.6074999999</v>
      </c>
      <c r="AO34" s="3">
        <v>0</v>
      </c>
      <c r="BL34" s="39"/>
      <c r="BM34" s="39"/>
      <c r="BN34" s="39"/>
      <c r="BO34" s="39"/>
      <c r="BP34" s="39"/>
      <c r="BQ34" s="39"/>
      <c r="BR34" s="39"/>
      <c r="BT34" s="39"/>
      <c r="BU34" s="39"/>
      <c r="BV34" s="39"/>
      <c r="BW34" s="39"/>
      <c r="BX34" s="39"/>
      <c r="BY34" s="39"/>
    </row>
    <row r="35" spans="1:77" x14ac:dyDescent="0.25">
      <c r="A35" s="12" t="s">
        <v>16</v>
      </c>
      <c r="P35" s="37"/>
      <c r="Z35" s="3">
        <v>20030</v>
      </c>
      <c r="AA35" s="3" t="s">
        <v>125</v>
      </c>
      <c r="AB35" s="3" t="s">
        <v>42</v>
      </c>
      <c r="AC35" s="3">
        <v>791</v>
      </c>
      <c r="AD35" s="3" t="s">
        <v>43</v>
      </c>
      <c r="AE35" s="3">
        <v>324</v>
      </c>
      <c r="AF35" s="3" t="s">
        <v>75</v>
      </c>
      <c r="AG35" s="3">
        <v>60</v>
      </c>
      <c r="AH35" s="3" t="s">
        <v>107</v>
      </c>
      <c r="AI35" s="3">
        <v>4</v>
      </c>
      <c r="AJ35" s="3" t="s">
        <v>28</v>
      </c>
      <c r="AK35" s="3">
        <v>384</v>
      </c>
      <c r="AL35" s="3" t="s">
        <v>153</v>
      </c>
      <c r="AM35" s="3"/>
      <c r="AN35" s="3">
        <v>6357504.2999999998</v>
      </c>
      <c r="AO35" s="3">
        <v>0</v>
      </c>
    </row>
    <row r="36" spans="1:77" x14ac:dyDescent="0.25">
      <c r="A36" s="2" t="s">
        <v>8</v>
      </c>
      <c r="B36" s="3">
        <f>AVERAGE(B27:G27)</f>
        <v>0.33592166906370641</v>
      </c>
      <c r="P36" s="37"/>
    </row>
    <row r="37" spans="1:77" x14ac:dyDescent="0.25">
      <c r="A37" s="2" t="s">
        <v>9</v>
      </c>
      <c r="B37" s="3">
        <f t="shared" ref="B37:B41" si="2">AVERAGE(B28:G28)</f>
        <v>0.13828651466145489</v>
      </c>
      <c r="P37" s="37"/>
    </row>
    <row r="38" spans="1:77" x14ac:dyDescent="0.25">
      <c r="A38" s="2" t="s">
        <v>10</v>
      </c>
      <c r="B38" s="3">
        <f t="shared" si="2"/>
        <v>0.20818339426660806</v>
      </c>
      <c r="P38" s="37"/>
      <c r="Z38" t="s">
        <v>58</v>
      </c>
    </row>
    <row r="39" spans="1:77" x14ac:dyDescent="0.25">
      <c r="A39" s="2" t="s">
        <v>11</v>
      </c>
      <c r="B39" s="3">
        <f t="shared" si="2"/>
        <v>8.0969013274130433E-2</v>
      </c>
      <c r="P39" s="37"/>
      <c r="Y39" s="2"/>
      <c r="Z39" s="2" t="s">
        <v>88</v>
      </c>
      <c r="AA39" s="2" t="s">
        <v>89</v>
      </c>
      <c r="AB39" s="2" t="s">
        <v>90</v>
      </c>
      <c r="AC39" s="2" t="s">
        <v>91</v>
      </c>
      <c r="AD39" s="2" t="s">
        <v>92</v>
      </c>
      <c r="AE39" s="2" t="s">
        <v>70</v>
      </c>
    </row>
    <row r="40" spans="1:77" x14ac:dyDescent="0.25">
      <c r="A40" s="2" t="s">
        <v>12</v>
      </c>
      <c r="B40" s="3">
        <f t="shared" si="2"/>
        <v>6.9143831530249514E-2</v>
      </c>
      <c r="M40" s="36"/>
      <c r="P40" s="37"/>
      <c r="Y40" s="3" t="s">
        <v>20</v>
      </c>
      <c r="Z40" s="3">
        <v>791</v>
      </c>
      <c r="AA40" s="3">
        <v>324</v>
      </c>
      <c r="AB40" s="6">
        <v>35</v>
      </c>
      <c r="AC40" s="3">
        <v>4</v>
      </c>
      <c r="AD40" s="3">
        <v>384</v>
      </c>
      <c r="AE40" s="3">
        <v>5080197.5</v>
      </c>
    </row>
    <row r="41" spans="1:77" x14ac:dyDescent="0.25">
      <c r="A41" s="2" t="s">
        <v>13</v>
      </c>
      <c r="B41" s="3">
        <f t="shared" si="2"/>
        <v>0.16749557720385078</v>
      </c>
      <c r="M41" s="36"/>
      <c r="P41" s="37"/>
      <c r="Y41" s="3" t="s">
        <v>21</v>
      </c>
      <c r="Z41" s="3">
        <v>791</v>
      </c>
      <c r="AA41" s="3">
        <v>324</v>
      </c>
      <c r="AB41" s="6">
        <v>35</v>
      </c>
      <c r="AC41" s="3">
        <v>4</v>
      </c>
      <c r="AD41" s="3">
        <v>384</v>
      </c>
      <c r="AE41" s="3">
        <v>5197187.1909999996</v>
      </c>
    </row>
    <row r="42" spans="1:77" x14ac:dyDescent="0.25">
      <c r="M42" s="36"/>
      <c r="P42" s="37"/>
      <c r="Y42" s="3" t="s">
        <v>22</v>
      </c>
      <c r="Z42" s="3">
        <v>791</v>
      </c>
      <c r="AA42" s="3">
        <v>324</v>
      </c>
      <c r="AB42" s="6">
        <v>35</v>
      </c>
      <c r="AC42" s="3">
        <v>4</v>
      </c>
      <c r="AD42" s="3">
        <v>384</v>
      </c>
      <c r="AE42" s="3">
        <v>5197187.1909999996</v>
      </c>
    </row>
    <row r="43" spans="1:77" x14ac:dyDescent="0.25">
      <c r="P43" s="37"/>
      <c r="Y43" s="3" t="s">
        <v>23</v>
      </c>
      <c r="Z43" s="3">
        <v>791</v>
      </c>
      <c r="AA43" s="3">
        <v>324</v>
      </c>
      <c r="AB43" s="6">
        <v>60</v>
      </c>
      <c r="AC43" s="3">
        <v>4</v>
      </c>
      <c r="AD43" s="3">
        <v>384</v>
      </c>
      <c r="AE43" s="3">
        <v>5544672.7000000002</v>
      </c>
    </row>
    <row r="44" spans="1:77" x14ac:dyDescent="0.25">
      <c r="P44" s="37"/>
      <c r="Y44" s="3" t="s">
        <v>29</v>
      </c>
      <c r="Z44" s="3">
        <v>1002</v>
      </c>
      <c r="AA44" s="3">
        <v>286</v>
      </c>
      <c r="AB44" s="6">
        <v>50</v>
      </c>
      <c r="AC44" s="3">
        <v>4</v>
      </c>
      <c r="AD44" s="3">
        <v>384</v>
      </c>
      <c r="AE44" s="3">
        <v>5594894.0810000002</v>
      </c>
    </row>
    <row r="45" spans="1:77" x14ac:dyDescent="0.25">
      <c r="B45" s="12" t="s">
        <v>64</v>
      </c>
      <c r="E45" s="12" t="s">
        <v>65</v>
      </c>
      <c r="P45" s="37"/>
      <c r="Y45" s="3" t="s">
        <v>30</v>
      </c>
      <c r="Z45" s="3">
        <v>791</v>
      </c>
      <c r="AA45" s="3">
        <v>324</v>
      </c>
      <c r="AB45" s="6">
        <v>35</v>
      </c>
      <c r="AC45" s="3">
        <v>4</v>
      </c>
      <c r="AD45" s="3">
        <v>384</v>
      </c>
      <c r="AE45" s="3">
        <v>5617101.8015000001</v>
      </c>
    </row>
    <row r="46" spans="1:77" x14ac:dyDescent="0.25">
      <c r="A46" s="2"/>
      <c r="B46" s="2" t="s">
        <v>17</v>
      </c>
      <c r="D46" s="2"/>
      <c r="E46" s="2" t="s">
        <v>63</v>
      </c>
      <c r="J46" s="2" t="s">
        <v>18</v>
      </c>
      <c r="P46" s="37"/>
      <c r="Y46" s="3" t="s">
        <v>31</v>
      </c>
      <c r="Z46" s="3">
        <v>62</v>
      </c>
      <c r="AA46" s="3">
        <v>324</v>
      </c>
      <c r="AB46" s="6">
        <v>15</v>
      </c>
      <c r="AC46" s="3">
        <v>4</v>
      </c>
      <c r="AD46" s="3">
        <v>192</v>
      </c>
      <c r="AE46" s="3">
        <v>5646276.6500000004</v>
      </c>
    </row>
    <row r="47" spans="1:77" x14ac:dyDescent="0.25">
      <c r="A47" s="3" t="s">
        <v>8</v>
      </c>
      <c r="B47" s="3">
        <f t="array" ref="B47:B52">MMULT(B17:G22,B36:B41)</f>
        <v>2.2882218928847338</v>
      </c>
      <c r="D47" s="3" t="s">
        <v>8</v>
      </c>
      <c r="E47" s="3">
        <f>B47/B36</f>
        <v>6.811772218394105</v>
      </c>
      <c r="J47" s="3">
        <f>AVERAGE(INDEX((B47:B52/B36:B41),,))</f>
        <v>6.5110891543256173</v>
      </c>
      <c r="P47" s="37"/>
      <c r="Y47" s="3" t="s">
        <v>32</v>
      </c>
      <c r="Z47" s="3">
        <v>791</v>
      </c>
      <c r="AA47" s="3">
        <v>324</v>
      </c>
      <c r="AB47" s="6">
        <v>60</v>
      </c>
      <c r="AC47" s="3">
        <v>4</v>
      </c>
      <c r="AD47" s="3">
        <v>384</v>
      </c>
      <c r="AE47" s="3">
        <v>5660646.3514999999</v>
      </c>
    </row>
    <row r="48" spans="1:77" x14ac:dyDescent="0.25">
      <c r="A48" s="3" t="s">
        <v>9</v>
      </c>
      <c r="B48" s="3">
        <v>0.89515829610282027</v>
      </c>
      <c r="D48" s="3" t="s">
        <v>9</v>
      </c>
      <c r="E48" s="3">
        <f t="shared" ref="E48:E52" si="3">B48/B37</f>
        <v>6.4732146753014597</v>
      </c>
      <c r="J48" s="2" t="s">
        <v>19</v>
      </c>
      <c r="P48" s="37"/>
      <c r="Y48" s="3" t="s">
        <v>33</v>
      </c>
      <c r="Z48" s="3">
        <v>791</v>
      </c>
      <c r="AA48" s="3">
        <v>324</v>
      </c>
      <c r="AB48" s="6">
        <v>60</v>
      </c>
      <c r="AC48" s="3">
        <v>4</v>
      </c>
      <c r="AD48" s="3">
        <v>384</v>
      </c>
      <c r="AE48" s="3">
        <v>5660646.3514999999</v>
      </c>
    </row>
    <row r="49" spans="1:31" x14ac:dyDescent="0.25">
      <c r="A49" s="3" t="s">
        <v>10</v>
      </c>
      <c r="B49" s="3">
        <v>1.3820600020982614</v>
      </c>
      <c r="D49" s="3" t="s">
        <v>10</v>
      </c>
      <c r="E49" s="3">
        <f t="shared" si="3"/>
        <v>6.6386659078501697</v>
      </c>
      <c r="J49" s="3">
        <f>(J47-6)/(6-1)</f>
        <v>0.10221783086512345</v>
      </c>
      <c r="P49" s="37"/>
      <c r="Y49" s="3" t="s">
        <v>34</v>
      </c>
      <c r="Z49" s="3">
        <v>791</v>
      </c>
      <c r="AA49" s="3">
        <v>324</v>
      </c>
      <c r="AB49" s="6">
        <v>35</v>
      </c>
      <c r="AC49" s="3">
        <v>4</v>
      </c>
      <c r="AD49" s="3">
        <v>384</v>
      </c>
      <c r="AE49" s="3">
        <v>5660791.5</v>
      </c>
    </row>
    <row r="50" spans="1:31" x14ac:dyDescent="0.25">
      <c r="A50" s="3" t="s">
        <v>11</v>
      </c>
      <c r="B50" s="3">
        <v>0.51164218240975767</v>
      </c>
      <c r="D50" s="3" t="s">
        <v>11</v>
      </c>
      <c r="E50" s="3">
        <f t="shared" si="3"/>
        <v>6.3189874955932943</v>
      </c>
      <c r="J50" s="2" t="s">
        <v>24</v>
      </c>
      <c r="Y50" s="3" t="s">
        <v>35</v>
      </c>
      <c r="Z50" s="3">
        <v>791</v>
      </c>
      <c r="AA50" s="3">
        <v>324</v>
      </c>
      <c r="AB50" s="6">
        <v>65</v>
      </c>
      <c r="AC50" s="3">
        <v>4</v>
      </c>
      <c r="AD50" s="3">
        <v>384</v>
      </c>
      <c r="AE50" s="3">
        <v>5791425.1500000004</v>
      </c>
    </row>
    <row r="51" spans="1:31" x14ac:dyDescent="0.25">
      <c r="A51" s="3" t="s">
        <v>12</v>
      </c>
      <c r="B51" s="3">
        <v>0.43495303664281826</v>
      </c>
      <c r="D51" s="3" t="s">
        <v>12</v>
      </c>
      <c r="E51" s="3">
        <f t="shared" si="3"/>
        <v>6.290554443060218</v>
      </c>
      <c r="J51" s="3">
        <f>J49/1.24</f>
        <v>8.2433734568647943E-2</v>
      </c>
      <c r="Y51" s="3" t="s">
        <v>36</v>
      </c>
      <c r="Z51" s="3">
        <v>791</v>
      </c>
      <c r="AA51" s="3">
        <v>324</v>
      </c>
      <c r="AB51" s="6">
        <v>50</v>
      </c>
      <c r="AC51" s="3">
        <v>32</v>
      </c>
      <c r="AD51" s="3">
        <v>3000</v>
      </c>
      <c r="AE51" s="3">
        <v>5791425.1500000004</v>
      </c>
    </row>
    <row r="52" spans="1:31" x14ac:dyDescent="0.25">
      <c r="A52" s="3" t="s">
        <v>13</v>
      </c>
      <c r="B52" s="3">
        <v>1.094305585482056</v>
      </c>
      <c r="D52" s="3" t="s">
        <v>13</v>
      </c>
      <c r="E52" s="3">
        <f t="shared" si="3"/>
        <v>6.5333401857544544</v>
      </c>
      <c r="J52" t="s">
        <v>192</v>
      </c>
      <c r="Y52" s="3" t="s">
        <v>37</v>
      </c>
      <c r="Z52" s="3">
        <v>915</v>
      </c>
      <c r="AA52" s="3">
        <v>324</v>
      </c>
      <c r="AB52" s="6">
        <v>50</v>
      </c>
      <c r="AC52" s="3">
        <v>8</v>
      </c>
      <c r="AD52" s="3">
        <v>768</v>
      </c>
      <c r="AE52" s="3">
        <v>5791425.1500000004</v>
      </c>
    </row>
    <row r="53" spans="1:31" x14ac:dyDescent="0.25">
      <c r="Y53" s="3" t="s">
        <v>97</v>
      </c>
      <c r="Z53" s="3">
        <v>791</v>
      </c>
      <c r="AA53" s="3">
        <v>324</v>
      </c>
      <c r="AB53" s="3">
        <v>35</v>
      </c>
      <c r="AC53" s="3">
        <v>4</v>
      </c>
      <c r="AD53" s="3">
        <v>384</v>
      </c>
      <c r="AE53" s="3">
        <v>5805794.8514999999</v>
      </c>
    </row>
    <row r="54" spans="1:31" ht="39.75" customHeight="1" x14ac:dyDescent="0.25">
      <c r="Y54" s="3" t="s">
        <v>98</v>
      </c>
      <c r="Z54" s="3">
        <v>791</v>
      </c>
      <c r="AA54" s="3">
        <v>324</v>
      </c>
      <c r="AB54" s="3">
        <v>60</v>
      </c>
      <c r="AC54" s="3">
        <v>4</v>
      </c>
      <c r="AD54" s="3">
        <v>384</v>
      </c>
      <c r="AE54" s="3">
        <v>5895061.1789999995</v>
      </c>
    </row>
    <row r="55" spans="1:31" x14ac:dyDescent="0.25">
      <c r="A55" s="2" t="s">
        <v>54</v>
      </c>
      <c r="B55" s="2" t="s">
        <v>8</v>
      </c>
      <c r="C55" s="2" t="s">
        <v>9</v>
      </c>
      <c r="D55" s="2" t="s">
        <v>10</v>
      </c>
      <c r="E55" s="2" t="s">
        <v>11</v>
      </c>
      <c r="F55" s="2" t="s">
        <v>12</v>
      </c>
      <c r="G55" s="2" t="s">
        <v>13</v>
      </c>
      <c r="I55" s="41" t="s">
        <v>44</v>
      </c>
      <c r="J55" s="41"/>
      <c r="K55" s="41"/>
      <c r="L55" s="41"/>
      <c r="M55" s="41"/>
      <c r="N55" s="41"/>
      <c r="Y55" s="3" t="s">
        <v>99</v>
      </c>
      <c r="Z55" s="3">
        <v>791</v>
      </c>
      <c r="AA55" s="3">
        <v>324</v>
      </c>
      <c r="AB55" s="3">
        <v>35</v>
      </c>
      <c r="AC55" s="3">
        <v>4</v>
      </c>
      <c r="AD55" s="3">
        <v>384</v>
      </c>
      <c r="AE55" s="3">
        <v>5942524.7385</v>
      </c>
    </row>
    <row r="56" spans="1:31" x14ac:dyDescent="0.25">
      <c r="A56" s="2" t="s">
        <v>20</v>
      </c>
      <c r="B56" s="3">
        <f>Z40/SQRT(SUM(INDEX((Z$40:Z$69)^2,,)))</f>
        <v>0.17577017425469749</v>
      </c>
      <c r="C56" s="3">
        <f t="shared" ref="C56:G71" si="4">AA40/SQRT(SUM(INDEX((AA$40:AA$69)^2,,)))</f>
        <v>0.18602940658135006</v>
      </c>
      <c r="D56" s="3">
        <f t="shared" si="4"/>
        <v>0.12758945790088561</v>
      </c>
      <c r="E56" s="3">
        <f t="shared" si="4"/>
        <v>9.7590007294853329E-2</v>
      </c>
      <c r="F56" s="3">
        <f t="shared" si="4"/>
        <v>0.10244419986513771</v>
      </c>
      <c r="G56" s="3">
        <f t="shared" si="4"/>
        <v>0.15817437332138545</v>
      </c>
      <c r="I56" s="3">
        <v>0.33592166906370602</v>
      </c>
      <c r="J56" s="3">
        <v>0.13828651466145489</v>
      </c>
      <c r="K56" s="3">
        <v>0.20818339426660806</v>
      </c>
      <c r="L56" s="3">
        <v>8.0969013274130433E-2</v>
      </c>
      <c r="M56" s="3">
        <v>6.9143831530249514E-2</v>
      </c>
      <c r="N56" s="3">
        <v>0.16749557720385078</v>
      </c>
      <c r="Y56" s="3" t="s">
        <v>100</v>
      </c>
      <c r="Z56" s="3">
        <v>1002</v>
      </c>
      <c r="AA56" s="3">
        <v>286</v>
      </c>
      <c r="AB56" s="3">
        <v>50</v>
      </c>
      <c r="AC56" s="3">
        <v>4</v>
      </c>
      <c r="AD56" s="3">
        <v>384</v>
      </c>
      <c r="AE56" s="3">
        <v>5950943.3514999999</v>
      </c>
    </row>
    <row r="57" spans="1:31" x14ac:dyDescent="0.25">
      <c r="A57" s="2" t="s">
        <v>21</v>
      </c>
      <c r="B57" s="3">
        <f t="shared" ref="B57:G72" si="5">Z41/SQRT(SUM(INDEX((Z$40:Z$69)^2,,)))</f>
        <v>0.17577017425469749</v>
      </c>
      <c r="C57" s="3">
        <f t="shared" si="4"/>
        <v>0.18602940658135006</v>
      </c>
      <c r="D57" s="3">
        <f t="shared" si="4"/>
        <v>0.12758945790088561</v>
      </c>
      <c r="E57" s="3">
        <f t="shared" si="4"/>
        <v>9.7590007294853329E-2</v>
      </c>
      <c r="F57" s="3">
        <f t="shared" si="4"/>
        <v>0.10244419986513771</v>
      </c>
      <c r="G57" s="3">
        <f t="shared" si="4"/>
        <v>0.1618169031755865</v>
      </c>
      <c r="Y57" s="3" t="s">
        <v>154</v>
      </c>
      <c r="Z57" s="3">
        <v>1002</v>
      </c>
      <c r="AA57" s="3">
        <v>286</v>
      </c>
      <c r="AB57" s="3">
        <v>50</v>
      </c>
      <c r="AC57" s="3">
        <v>4</v>
      </c>
      <c r="AD57" s="3">
        <v>384</v>
      </c>
      <c r="AE57" s="3">
        <v>5950943.3514999999</v>
      </c>
    </row>
    <row r="58" spans="1:31" x14ac:dyDescent="0.25">
      <c r="A58" s="2" t="s">
        <v>22</v>
      </c>
      <c r="B58" s="3">
        <f t="shared" si="5"/>
        <v>0.17577017425469749</v>
      </c>
      <c r="C58" s="3">
        <f t="shared" si="4"/>
        <v>0.18602940658135006</v>
      </c>
      <c r="D58" s="3">
        <f t="shared" si="4"/>
        <v>0.12758945790088561</v>
      </c>
      <c r="E58" s="3">
        <f t="shared" si="4"/>
        <v>9.7590007294853329E-2</v>
      </c>
      <c r="F58" s="3">
        <f t="shared" si="4"/>
        <v>0.10244419986513771</v>
      </c>
      <c r="G58" s="3">
        <f t="shared" si="4"/>
        <v>0.1618169031755865</v>
      </c>
      <c r="Y58" s="3" t="s">
        <v>155</v>
      </c>
      <c r="Z58" s="3">
        <v>1002</v>
      </c>
      <c r="AA58" s="3">
        <v>286</v>
      </c>
      <c r="AB58" s="3">
        <v>50</v>
      </c>
      <c r="AC58" s="3">
        <v>4</v>
      </c>
      <c r="AD58" s="3">
        <v>384</v>
      </c>
      <c r="AE58" s="3">
        <v>5979973.0515000001</v>
      </c>
    </row>
    <row r="59" spans="1:31" x14ac:dyDescent="0.25">
      <c r="A59" s="2" t="s">
        <v>23</v>
      </c>
      <c r="B59" s="3">
        <f t="shared" si="5"/>
        <v>0.17577017425469749</v>
      </c>
      <c r="C59" s="3">
        <f t="shared" si="4"/>
        <v>0.18602940658135006</v>
      </c>
      <c r="D59" s="3">
        <f t="shared" si="4"/>
        <v>0.21872478497294678</v>
      </c>
      <c r="E59" s="3">
        <f t="shared" si="4"/>
        <v>9.7590007294853329E-2</v>
      </c>
      <c r="F59" s="3">
        <f t="shared" si="4"/>
        <v>0.10244419986513771</v>
      </c>
      <c r="G59" s="3">
        <f t="shared" si="4"/>
        <v>0.17263603031076927</v>
      </c>
      <c r="Y59" s="3" t="s">
        <v>156</v>
      </c>
      <c r="Z59" s="3">
        <v>791</v>
      </c>
      <c r="AA59" s="3">
        <v>324</v>
      </c>
      <c r="AB59" s="3">
        <v>65</v>
      </c>
      <c r="AC59" s="3">
        <v>4</v>
      </c>
      <c r="AD59" s="3">
        <v>384</v>
      </c>
      <c r="AE59" s="3">
        <v>6023662.75</v>
      </c>
    </row>
    <row r="60" spans="1:31" x14ac:dyDescent="0.25">
      <c r="A60" s="2" t="s">
        <v>29</v>
      </c>
      <c r="B60" s="3">
        <f t="shared" si="5"/>
        <v>0.2226570348965953</v>
      </c>
      <c r="C60" s="3">
        <f t="shared" si="4"/>
        <v>0.16421114284650037</v>
      </c>
      <c r="D60" s="3">
        <f t="shared" si="4"/>
        <v>0.1822706541441223</v>
      </c>
      <c r="E60" s="3">
        <f t="shared" si="4"/>
        <v>9.7590007294853329E-2</v>
      </c>
      <c r="F60" s="3">
        <f t="shared" si="4"/>
        <v>0.10244419986513771</v>
      </c>
      <c r="G60" s="3">
        <f t="shared" si="4"/>
        <v>0.1741996969727464</v>
      </c>
      <c r="Y60" s="3" t="s">
        <v>181</v>
      </c>
      <c r="Z60" s="3">
        <v>791</v>
      </c>
      <c r="AA60" s="3">
        <v>324</v>
      </c>
      <c r="AB60" s="3">
        <v>50</v>
      </c>
      <c r="AC60" s="3">
        <v>4</v>
      </c>
      <c r="AD60" s="3">
        <v>384</v>
      </c>
      <c r="AE60" s="3">
        <v>6058353.2414999995</v>
      </c>
    </row>
    <row r="61" spans="1:31" x14ac:dyDescent="0.25">
      <c r="A61" s="2" t="s">
        <v>30</v>
      </c>
      <c r="B61" s="3">
        <f t="shared" si="5"/>
        <v>0.17577017425469749</v>
      </c>
      <c r="C61" s="3">
        <f t="shared" si="4"/>
        <v>0.18602940658135006</v>
      </c>
      <c r="D61" s="3">
        <f t="shared" si="4"/>
        <v>0.12758945790088561</v>
      </c>
      <c r="E61" s="3">
        <f t="shared" si="4"/>
        <v>9.7590007294853329E-2</v>
      </c>
      <c r="F61" s="3">
        <f t="shared" si="4"/>
        <v>0.10244419986513771</v>
      </c>
      <c r="G61" s="3">
        <f t="shared" si="4"/>
        <v>0.17489114494755131</v>
      </c>
      <c r="Y61" s="3" t="s">
        <v>182</v>
      </c>
      <c r="Z61" s="3">
        <v>791</v>
      </c>
      <c r="AA61" s="3">
        <v>324</v>
      </c>
      <c r="AB61" s="3">
        <v>60</v>
      </c>
      <c r="AC61" s="3">
        <v>8</v>
      </c>
      <c r="AD61" s="3">
        <v>384</v>
      </c>
      <c r="AE61" s="3">
        <v>6081722.1500000004</v>
      </c>
    </row>
    <row r="62" spans="1:31" x14ac:dyDescent="0.25">
      <c r="A62" s="2" t="s">
        <v>31</v>
      </c>
      <c r="B62" s="3">
        <f t="shared" si="5"/>
        <v>1.377718179998893E-2</v>
      </c>
      <c r="C62" s="3">
        <f t="shared" si="4"/>
        <v>0.18602940658135006</v>
      </c>
      <c r="D62" s="3">
        <f t="shared" si="4"/>
        <v>5.4681196243236696E-2</v>
      </c>
      <c r="E62" s="3">
        <f t="shared" si="4"/>
        <v>9.7590007294853329E-2</v>
      </c>
      <c r="F62" s="3">
        <f t="shared" si="4"/>
        <v>5.1222099932568856E-2</v>
      </c>
      <c r="G62" s="3">
        <f t="shared" si="4"/>
        <v>0.17579951777719699</v>
      </c>
      <c r="Y62" s="3" t="s">
        <v>183</v>
      </c>
      <c r="Z62" s="3">
        <v>791</v>
      </c>
      <c r="AA62" s="3">
        <v>324</v>
      </c>
      <c r="AB62" s="3">
        <v>35</v>
      </c>
      <c r="AC62" s="3">
        <v>4</v>
      </c>
      <c r="AD62" s="3">
        <v>384</v>
      </c>
      <c r="AE62" s="3">
        <v>6081722.1500000004</v>
      </c>
    </row>
    <row r="63" spans="1:31" x14ac:dyDescent="0.25">
      <c r="A63" s="2" t="s">
        <v>32</v>
      </c>
      <c r="B63" s="3">
        <f t="shared" si="5"/>
        <v>0.17577017425469749</v>
      </c>
      <c r="C63" s="3">
        <f t="shared" si="4"/>
        <v>0.18602940658135006</v>
      </c>
      <c r="D63" s="3">
        <f t="shared" si="4"/>
        <v>0.21872478497294678</v>
      </c>
      <c r="E63" s="3">
        <f t="shared" si="4"/>
        <v>9.7590007294853329E-2</v>
      </c>
      <c r="F63" s="3">
        <f t="shared" si="4"/>
        <v>0.10244419986513771</v>
      </c>
      <c r="G63" s="3">
        <f t="shared" si="4"/>
        <v>0.17624692529030603</v>
      </c>
      <c r="Y63" s="3" t="s">
        <v>184</v>
      </c>
      <c r="Z63" s="3">
        <v>791</v>
      </c>
      <c r="AA63" s="3">
        <v>324</v>
      </c>
      <c r="AB63" s="3">
        <v>60</v>
      </c>
      <c r="AC63" s="3">
        <v>4</v>
      </c>
      <c r="AD63" s="3">
        <v>384</v>
      </c>
      <c r="AE63" s="3">
        <v>6096091.8514999999</v>
      </c>
    </row>
    <row r="64" spans="1:31" x14ac:dyDescent="0.25">
      <c r="A64" s="2" t="s">
        <v>33</v>
      </c>
      <c r="B64" s="3">
        <f t="shared" si="5"/>
        <v>0.17577017425469749</v>
      </c>
      <c r="C64" s="3">
        <f t="shared" si="4"/>
        <v>0.18602940658135006</v>
      </c>
      <c r="D64" s="3">
        <f t="shared" si="4"/>
        <v>0.21872478497294678</v>
      </c>
      <c r="E64" s="3">
        <f t="shared" si="4"/>
        <v>9.7590007294853329E-2</v>
      </c>
      <c r="F64" s="3">
        <f t="shared" si="4"/>
        <v>0.10244419986513771</v>
      </c>
      <c r="G64" s="3">
        <f t="shared" si="4"/>
        <v>0.17624692529030603</v>
      </c>
      <c r="Y64" s="3" t="s">
        <v>185</v>
      </c>
      <c r="Z64" s="3">
        <v>791</v>
      </c>
      <c r="AA64" s="3">
        <v>324</v>
      </c>
      <c r="AB64" s="3">
        <v>35</v>
      </c>
      <c r="AC64" s="3">
        <v>8</v>
      </c>
      <c r="AD64" s="3">
        <v>384</v>
      </c>
      <c r="AE64" s="3">
        <v>6226870.6500000004</v>
      </c>
    </row>
    <row r="65" spans="1:32" x14ac:dyDescent="0.25">
      <c r="A65" s="2" t="s">
        <v>34</v>
      </c>
      <c r="B65" s="3">
        <f t="shared" si="5"/>
        <v>0.17577017425469749</v>
      </c>
      <c r="C65" s="3">
        <f t="shared" si="4"/>
        <v>0.18602940658135006</v>
      </c>
      <c r="D65" s="3">
        <f t="shared" si="4"/>
        <v>0.12758945790088561</v>
      </c>
      <c r="E65" s="3">
        <f t="shared" si="4"/>
        <v>9.7590007294853329E-2</v>
      </c>
      <c r="F65" s="3">
        <f t="shared" si="4"/>
        <v>0.10244419986513771</v>
      </c>
      <c r="G65" s="3">
        <f t="shared" si="4"/>
        <v>0.17625144455811523</v>
      </c>
      <c r="Y65" s="3" t="s">
        <v>186</v>
      </c>
      <c r="Z65" s="3">
        <v>1002</v>
      </c>
      <c r="AA65" s="3">
        <v>286</v>
      </c>
      <c r="AB65" s="3">
        <v>50</v>
      </c>
      <c r="AC65" s="3">
        <v>4</v>
      </c>
      <c r="AD65" s="3">
        <v>384</v>
      </c>
      <c r="AE65" s="3">
        <v>6226870.6500000004</v>
      </c>
    </row>
    <row r="66" spans="1:32" x14ac:dyDescent="0.25">
      <c r="A66" s="2" t="s">
        <v>35</v>
      </c>
      <c r="B66" s="3">
        <f t="shared" si="5"/>
        <v>0.17577017425469749</v>
      </c>
      <c r="C66" s="3">
        <f t="shared" si="4"/>
        <v>0.18602940658135006</v>
      </c>
      <c r="D66" s="3">
        <f t="shared" si="4"/>
        <v>0.236951850387359</v>
      </c>
      <c r="E66" s="3">
        <f t="shared" si="4"/>
        <v>9.7590007294853329E-2</v>
      </c>
      <c r="F66" s="3">
        <f t="shared" si="4"/>
        <v>0.10244419986513771</v>
      </c>
      <c r="G66" s="3">
        <f t="shared" si="4"/>
        <v>0.18031878558637943</v>
      </c>
      <c r="Y66" s="3" t="s">
        <v>187</v>
      </c>
      <c r="Z66" s="3">
        <v>791</v>
      </c>
      <c r="AA66" s="3">
        <v>324</v>
      </c>
      <c r="AB66" s="3">
        <v>35</v>
      </c>
      <c r="AC66" s="3">
        <v>4</v>
      </c>
      <c r="AD66" s="3">
        <v>384</v>
      </c>
      <c r="AE66" s="3">
        <v>6241240.3514999999</v>
      </c>
    </row>
    <row r="67" spans="1:32" x14ac:dyDescent="0.25">
      <c r="A67" s="2" t="s">
        <v>36</v>
      </c>
      <c r="B67" s="3">
        <f t="shared" si="5"/>
        <v>0.17577017425469749</v>
      </c>
      <c r="C67" s="3">
        <f t="shared" si="4"/>
        <v>0.18602940658135006</v>
      </c>
      <c r="D67" s="3">
        <f t="shared" si="4"/>
        <v>0.1822706541441223</v>
      </c>
      <c r="E67" s="3">
        <f t="shared" si="4"/>
        <v>0.78072005835882663</v>
      </c>
      <c r="F67" s="3">
        <f t="shared" si="4"/>
        <v>0.80034531144638843</v>
      </c>
      <c r="G67" s="3">
        <f t="shared" si="4"/>
        <v>0.18031878558637943</v>
      </c>
      <c r="Y67" s="3" t="s">
        <v>188</v>
      </c>
      <c r="Z67" s="3">
        <v>791</v>
      </c>
      <c r="AA67" s="3">
        <v>324</v>
      </c>
      <c r="AB67" s="3">
        <v>65</v>
      </c>
      <c r="AC67" s="3">
        <v>4</v>
      </c>
      <c r="AD67" s="3">
        <v>384</v>
      </c>
      <c r="AE67" s="3">
        <v>6241385.5</v>
      </c>
    </row>
    <row r="68" spans="1:32" x14ac:dyDescent="0.25">
      <c r="A68" s="2" t="s">
        <v>37</v>
      </c>
      <c r="B68" s="3">
        <f t="shared" si="5"/>
        <v>0.20332453785467536</v>
      </c>
      <c r="C68" s="3">
        <f t="shared" si="4"/>
        <v>0.18602940658135006</v>
      </c>
      <c r="D68" s="3">
        <f t="shared" si="4"/>
        <v>0.1822706541441223</v>
      </c>
      <c r="E68" s="3">
        <f t="shared" si="4"/>
        <v>0.19518001458970666</v>
      </c>
      <c r="F68" s="3">
        <f t="shared" si="4"/>
        <v>0.20488839973027542</v>
      </c>
      <c r="G68" s="3">
        <f t="shared" si="4"/>
        <v>0.18031878558637943</v>
      </c>
      <c r="Y68" s="3" t="s">
        <v>189</v>
      </c>
      <c r="Z68" s="3">
        <v>791</v>
      </c>
      <c r="AA68" s="3">
        <v>324</v>
      </c>
      <c r="AB68" s="3">
        <v>70</v>
      </c>
      <c r="AC68" s="3">
        <v>8</v>
      </c>
      <c r="AD68" s="3">
        <v>768</v>
      </c>
      <c r="AE68" s="3">
        <v>6255174.6074999999</v>
      </c>
    </row>
    <row r="69" spans="1:32" x14ac:dyDescent="0.25">
      <c r="A69" s="2" t="s">
        <v>97</v>
      </c>
      <c r="B69" s="3">
        <f t="shared" si="5"/>
        <v>0.17577017425469749</v>
      </c>
      <c r="C69" s="3">
        <f t="shared" si="4"/>
        <v>0.18602940658135006</v>
      </c>
      <c r="D69" s="3">
        <f t="shared" si="4"/>
        <v>0.12758945790088561</v>
      </c>
      <c r="E69" s="3">
        <f t="shared" si="4"/>
        <v>9.7590007294853329E-2</v>
      </c>
      <c r="F69" s="3">
        <f t="shared" si="4"/>
        <v>0.10244419986513771</v>
      </c>
      <c r="G69" s="3">
        <f t="shared" si="4"/>
        <v>0.18076619309948846</v>
      </c>
      <c r="Y69" s="3" t="s">
        <v>190</v>
      </c>
      <c r="Z69" s="3">
        <v>791</v>
      </c>
      <c r="AA69" s="3">
        <v>324</v>
      </c>
      <c r="AB69" s="3">
        <v>60</v>
      </c>
      <c r="AC69" s="3">
        <v>4</v>
      </c>
      <c r="AD69" s="3">
        <v>384</v>
      </c>
      <c r="AE69" s="3">
        <v>6357504.2999999998</v>
      </c>
    </row>
    <row r="70" spans="1:32" x14ac:dyDescent="0.25">
      <c r="A70" s="2" t="s">
        <v>98</v>
      </c>
      <c r="B70" s="3">
        <f t="shared" si="5"/>
        <v>0.17577017425469749</v>
      </c>
      <c r="C70" s="3">
        <f t="shared" si="4"/>
        <v>0.18602940658135006</v>
      </c>
      <c r="D70" s="3">
        <f t="shared" si="4"/>
        <v>0.21872478497294678</v>
      </c>
      <c r="E70" s="3">
        <f t="shared" si="4"/>
        <v>9.7590007294853329E-2</v>
      </c>
      <c r="F70" s="3">
        <f t="shared" si="4"/>
        <v>0.10244419986513771</v>
      </c>
      <c r="G70" s="3">
        <f t="shared" si="4"/>
        <v>0.18354554280213567</v>
      </c>
      <c r="Y70" t="s">
        <v>95</v>
      </c>
      <c r="Z70">
        <f t="shared" ref="Z70:AE70" si="6">MAX(Z$40:Z$59)</f>
        <v>1002</v>
      </c>
      <c r="AA70">
        <f t="shared" si="6"/>
        <v>324</v>
      </c>
      <c r="AB70" s="8">
        <f t="shared" si="6"/>
        <v>65</v>
      </c>
      <c r="AC70">
        <f t="shared" si="6"/>
        <v>32</v>
      </c>
      <c r="AD70">
        <f t="shared" si="6"/>
        <v>3000</v>
      </c>
      <c r="AE70">
        <f t="shared" si="6"/>
        <v>6023662.75</v>
      </c>
    </row>
    <row r="71" spans="1:32" x14ac:dyDescent="0.25">
      <c r="A71" s="2" t="s">
        <v>99</v>
      </c>
      <c r="B71" s="3">
        <f t="shared" si="5"/>
        <v>0.17577017425469749</v>
      </c>
      <c r="C71" s="3">
        <f t="shared" si="4"/>
        <v>0.18602940658135006</v>
      </c>
      <c r="D71" s="3">
        <f t="shared" si="4"/>
        <v>0.12758945790088561</v>
      </c>
      <c r="E71" s="3">
        <f t="shared" si="4"/>
        <v>9.7590007294853329E-2</v>
      </c>
      <c r="F71" s="3">
        <f t="shared" si="4"/>
        <v>0.10244419986513771</v>
      </c>
      <c r="G71" s="3">
        <f t="shared" si="4"/>
        <v>0.18502334337573834</v>
      </c>
      <c r="Y71" t="s">
        <v>96</v>
      </c>
      <c r="Z71">
        <f t="shared" ref="Z71:AE71" si="7">MIN(Z40:Z59)</f>
        <v>62</v>
      </c>
      <c r="AA71">
        <f t="shared" si="7"/>
        <v>286</v>
      </c>
      <c r="AB71" s="8">
        <f t="shared" si="7"/>
        <v>15</v>
      </c>
      <c r="AC71">
        <f t="shared" si="7"/>
        <v>4</v>
      </c>
      <c r="AD71">
        <f t="shared" si="7"/>
        <v>192</v>
      </c>
      <c r="AE71">
        <f t="shared" si="7"/>
        <v>5080197.5</v>
      </c>
    </row>
    <row r="72" spans="1:32" x14ac:dyDescent="0.25">
      <c r="A72" s="2" t="s">
        <v>100</v>
      </c>
      <c r="B72" s="3">
        <f t="shared" si="5"/>
        <v>0.2226570348965953</v>
      </c>
      <c r="C72" s="3">
        <f t="shared" si="5"/>
        <v>0.16421114284650037</v>
      </c>
      <c r="D72" s="3">
        <f t="shared" si="5"/>
        <v>0.1822706541441223</v>
      </c>
      <c r="E72" s="3">
        <f t="shared" si="5"/>
        <v>9.7590007294853329E-2</v>
      </c>
      <c r="F72" s="3">
        <f t="shared" si="5"/>
        <v>0.10244419986513771</v>
      </c>
      <c r="G72" s="3">
        <f t="shared" si="5"/>
        <v>0.1852854609086709</v>
      </c>
      <c r="J72" s="34"/>
      <c r="K72" s="34"/>
      <c r="L72" s="34"/>
      <c r="M72" s="34"/>
      <c r="N72" s="34"/>
      <c r="O72" s="34"/>
      <c r="P72" s="34"/>
      <c r="Q72" s="34"/>
    </row>
    <row r="73" spans="1:32" x14ac:dyDescent="0.25">
      <c r="A73" s="2" t="s">
        <v>154</v>
      </c>
      <c r="B73" s="3">
        <f t="shared" ref="B73:G85" si="8">Z57/SQRT(SUM(INDEX((Z$40:Z$69)^2,,)))</f>
        <v>0.2226570348965953</v>
      </c>
      <c r="C73" s="3">
        <f t="shared" si="8"/>
        <v>0.16421114284650037</v>
      </c>
      <c r="D73" s="3">
        <f t="shared" si="8"/>
        <v>0.1822706541441223</v>
      </c>
      <c r="E73" s="3">
        <f t="shared" si="8"/>
        <v>9.7590007294853329E-2</v>
      </c>
      <c r="F73" s="3">
        <f t="shared" si="8"/>
        <v>0.10244419986513771</v>
      </c>
      <c r="G73" s="3">
        <f t="shared" si="8"/>
        <v>0.1852854609086709</v>
      </c>
      <c r="J73" s="34"/>
      <c r="K73" s="34"/>
      <c r="L73" s="34"/>
      <c r="M73" s="34"/>
      <c r="N73" s="34"/>
      <c r="O73" s="34"/>
      <c r="P73" s="34"/>
      <c r="Q73" s="34"/>
    </row>
    <row r="74" spans="1:32" x14ac:dyDescent="0.25">
      <c r="A74" s="2" t="s">
        <v>155</v>
      </c>
      <c r="B74" s="3">
        <f t="shared" si="8"/>
        <v>0.2226570348965953</v>
      </c>
      <c r="C74" s="3">
        <f t="shared" si="8"/>
        <v>0.16421114284650037</v>
      </c>
      <c r="D74" s="3">
        <f t="shared" si="8"/>
        <v>0.1822706541441223</v>
      </c>
      <c r="E74" s="3">
        <f t="shared" si="8"/>
        <v>9.7590007294853329E-2</v>
      </c>
      <c r="F74" s="3">
        <f t="shared" si="8"/>
        <v>0.10244419986513771</v>
      </c>
      <c r="G74" s="3">
        <f t="shared" si="8"/>
        <v>0.18618931447050741</v>
      </c>
      <c r="J74" s="34"/>
      <c r="K74" s="34"/>
      <c r="L74" s="34"/>
      <c r="M74" s="34"/>
      <c r="N74" s="34"/>
      <c r="O74" s="34"/>
      <c r="P74" s="34"/>
      <c r="Q74" s="34"/>
    </row>
    <row r="75" spans="1:32" x14ac:dyDescent="0.25">
      <c r="A75" s="2" t="s">
        <v>156</v>
      </c>
      <c r="B75" s="3">
        <f t="shared" si="8"/>
        <v>0.17577017425469749</v>
      </c>
      <c r="C75" s="3">
        <f t="shared" si="8"/>
        <v>0.18602940658135006</v>
      </c>
      <c r="D75" s="3">
        <f t="shared" si="8"/>
        <v>0.236951850387359</v>
      </c>
      <c r="E75" s="3">
        <f t="shared" si="8"/>
        <v>9.7590007294853329E-2</v>
      </c>
      <c r="F75" s="3">
        <f t="shared" si="8"/>
        <v>0.10244419986513771</v>
      </c>
      <c r="G75" s="3">
        <f t="shared" si="8"/>
        <v>0.18754961408107132</v>
      </c>
      <c r="J75" s="34"/>
      <c r="K75" s="34"/>
      <c r="L75" s="34"/>
      <c r="M75" s="34"/>
      <c r="N75" s="34"/>
      <c r="O75" s="34"/>
      <c r="P75" s="34"/>
      <c r="Q75" s="34"/>
      <c r="Z75" s="34"/>
      <c r="AA75" s="34"/>
      <c r="AB75" s="34"/>
      <c r="AC75" s="34"/>
      <c r="AD75" s="34"/>
      <c r="AE75" s="34"/>
      <c r="AF75" s="34"/>
    </row>
    <row r="76" spans="1:32" x14ac:dyDescent="0.25">
      <c r="A76" s="2" t="s">
        <v>181</v>
      </c>
      <c r="B76" s="3">
        <f t="shared" si="8"/>
        <v>0.17577017425469749</v>
      </c>
      <c r="C76" s="3">
        <f t="shared" si="8"/>
        <v>0.18602940658135006</v>
      </c>
      <c r="D76" s="3">
        <f t="shared" si="8"/>
        <v>0.1822706541441223</v>
      </c>
      <c r="E76" s="3">
        <f t="shared" si="8"/>
        <v>9.7590007294853329E-2</v>
      </c>
      <c r="F76" s="3">
        <f t="shared" si="8"/>
        <v>0.10244419986513771</v>
      </c>
      <c r="G76" s="3">
        <f t="shared" si="8"/>
        <v>0.18862971908746592</v>
      </c>
      <c r="J76" s="34"/>
      <c r="K76" s="34"/>
      <c r="L76" s="34"/>
      <c r="M76" s="34"/>
      <c r="N76" s="34"/>
      <c r="O76" s="34"/>
      <c r="P76" s="34"/>
      <c r="Q76" s="34"/>
      <c r="Z76" s="34"/>
      <c r="AA76" s="34"/>
      <c r="AB76" s="34"/>
      <c r="AC76" s="34"/>
      <c r="AD76" s="34"/>
      <c r="AE76" s="34"/>
      <c r="AF76" s="34"/>
    </row>
    <row r="77" spans="1:32" x14ac:dyDescent="0.25">
      <c r="A77" s="2" t="s">
        <v>182</v>
      </c>
      <c r="B77" s="3">
        <f t="shared" si="8"/>
        <v>0.17577017425469749</v>
      </c>
      <c r="C77" s="3">
        <f t="shared" si="8"/>
        <v>0.18602940658135006</v>
      </c>
      <c r="D77" s="3">
        <f t="shared" si="8"/>
        <v>0.21872478497294678</v>
      </c>
      <c r="E77" s="3">
        <f t="shared" si="8"/>
        <v>0.19518001458970666</v>
      </c>
      <c r="F77" s="3">
        <f t="shared" si="8"/>
        <v>0.10244419986513771</v>
      </c>
      <c r="G77" s="3">
        <f t="shared" si="8"/>
        <v>0.1893573212047443</v>
      </c>
      <c r="J77" s="34"/>
      <c r="K77" s="34"/>
      <c r="L77" s="34"/>
      <c r="M77" s="34"/>
      <c r="N77" s="34"/>
      <c r="O77" s="34"/>
      <c r="P77" s="34"/>
      <c r="Q77" s="34"/>
      <c r="Z77" s="34"/>
      <c r="AA77" s="34"/>
      <c r="AB77" s="34"/>
      <c r="AC77" s="34"/>
      <c r="AD77" s="34"/>
      <c r="AE77" s="34"/>
      <c r="AF77" s="34"/>
    </row>
    <row r="78" spans="1:32" x14ac:dyDescent="0.25">
      <c r="A78" s="2" t="s">
        <v>183</v>
      </c>
      <c r="B78" s="3">
        <f t="shared" si="8"/>
        <v>0.17577017425469749</v>
      </c>
      <c r="C78" s="3">
        <f t="shared" si="8"/>
        <v>0.18602940658135006</v>
      </c>
      <c r="D78" s="3">
        <f t="shared" si="8"/>
        <v>0.12758945790088561</v>
      </c>
      <c r="E78" s="3">
        <f t="shared" si="8"/>
        <v>9.7590007294853329E-2</v>
      </c>
      <c r="F78" s="3">
        <f t="shared" si="8"/>
        <v>0.10244419986513771</v>
      </c>
      <c r="G78" s="3">
        <f t="shared" si="8"/>
        <v>0.1893573212047443</v>
      </c>
      <c r="J78" s="34"/>
      <c r="K78" s="34"/>
      <c r="L78" s="34"/>
      <c r="M78" s="34"/>
      <c r="N78" s="34"/>
      <c r="O78" s="34"/>
      <c r="P78" s="34"/>
      <c r="Q78" s="34"/>
      <c r="Z78" s="34"/>
      <c r="AA78" s="34"/>
      <c r="AB78" s="34"/>
      <c r="AC78" s="34"/>
      <c r="AD78" s="34"/>
      <c r="AE78" s="34"/>
      <c r="AF78" s="34"/>
    </row>
    <row r="79" spans="1:32" ht="15" customHeight="1" x14ac:dyDescent="0.25">
      <c r="A79" s="2" t="s">
        <v>184</v>
      </c>
      <c r="B79" s="3">
        <f t="shared" si="8"/>
        <v>0.17577017425469749</v>
      </c>
      <c r="C79" s="3">
        <f t="shared" si="8"/>
        <v>0.18602940658135006</v>
      </c>
      <c r="D79" s="3">
        <f t="shared" si="8"/>
        <v>0.21872478497294678</v>
      </c>
      <c r="E79" s="3">
        <f t="shared" si="8"/>
        <v>9.7590007294853329E-2</v>
      </c>
      <c r="F79" s="3">
        <f t="shared" si="8"/>
        <v>0.10244419986513771</v>
      </c>
      <c r="G79" s="3">
        <f t="shared" si="8"/>
        <v>0.18980472871785337</v>
      </c>
      <c r="J79" s="34"/>
      <c r="K79" s="34"/>
      <c r="L79" s="34"/>
      <c r="M79" s="34"/>
      <c r="N79" s="34"/>
      <c r="O79" s="34"/>
      <c r="P79" s="34"/>
      <c r="Q79" s="34"/>
      <c r="Z79" s="34"/>
      <c r="AA79" s="34"/>
      <c r="AB79" s="34"/>
      <c r="AC79" s="34"/>
      <c r="AD79" s="34"/>
      <c r="AE79" s="34"/>
      <c r="AF79" s="34"/>
    </row>
    <row r="80" spans="1:32" x14ac:dyDescent="0.25">
      <c r="A80" s="2" t="s">
        <v>185</v>
      </c>
      <c r="B80" s="3">
        <f t="shared" si="8"/>
        <v>0.17577017425469749</v>
      </c>
      <c r="C80" s="3">
        <f t="shared" si="8"/>
        <v>0.18602940658135006</v>
      </c>
      <c r="D80" s="3">
        <f t="shared" si="8"/>
        <v>0.12758945790088561</v>
      </c>
      <c r="E80" s="3">
        <f t="shared" si="8"/>
        <v>0.19518001458970666</v>
      </c>
      <c r="F80" s="3">
        <f t="shared" si="8"/>
        <v>0.10244419986513771</v>
      </c>
      <c r="G80" s="3">
        <f t="shared" si="8"/>
        <v>0.19387658901392676</v>
      </c>
      <c r="J80" s="34"/>
      <c r="K80" s="34"/>
      <c r="L80" s="34"/>
      <c r="M80" s="34"/>
      <c r="N80" s="34"/>
      <c r="O80" s="34"/>
      <c r="P80" s="34"/>
      <c r="Q80" s="34"/>
      <c r="Z80" s="34"/>
      <c r="AA80" s="34"/>
      <c r="AB80" s="34"/>
      <c r="AC80" s="34"/>
      <c r="AD80" s="34"/>
      <c r="AE80" s="34"/>
      <c r="AF80" s="34"/>
    </row>
    <row r="81" spans="1:24" x14ac:dyDescent="0.25">
      <c r="A81" s="2" t="s">
        <v>186</v>
      </c>
      <c r="B81" s="3">
        <f t="shared" si="8"/>
        <v>0.2226570348965953</v>
      </c>
      <c r="C81" s="3">
        <f t="shared" si="8"/>
        <v>0.16421114284650037</v>
      </c>
      <c r="D81" s="3">
        <f t="shared" si="8"/>
        <v>0.1822706541441223</v>
      </c>
      <c r="E81" s="3">
        <f t="shared" si="8"/>
        <v>9.7590007294853329E-2</v>
      </c>
      <c r="F81" s="3">
        <f t="shared" si="8"/>
        <v>0.10244419986513771</v>
      </c>
      <c r="G81" s="3">
        <f t="shared" si="8"/>
        <v>0.19387658901392676</v>
      </c>
      <c r="J81" s="34"/>
      <c r="K81" s="34"/>
      <c r="L81" s="34"/>
      <c r="M81" s="34"/>
      <c r="N81" s="34"/>
      <c r="O81" s="34"/>
      <c r="P81" s="34"/>
      <c r="Q81" s="34"/>
    </row>
    <row r="82" spans="1:24" x14ac:dyDescent="0.25">
      <c r="A82" s="2" t="s">
        <v>187</v>
      </c>
      <c r="B82" s="3">
        <f t="shared" si="8"/>
        <v>0.17577017425469749</v>
      </c>
      <c r="C82" s="3">
        <f t="shared" si="8"/>
        <v>0.18602940658135006</v>
      </c>
      <c r="D82" s="3">
        <f t="shared" si="8"/>
        <v>0.12758945790088561</v>
      </c>
      <c r="E82" s="3">
        <f t="shared" si="8"/>
        <v>9.7590007294853329E-2</v>
      </c>
      <c r="F82" s="3">
        <f t="shared" si="8"/>
        <v>0.10244419986513771</v>
      </c>
      <c r="G82" s="3">
        <f t="shared" si="8"/>
        <v>0.1943239965270358</v>
      </c>
    </row>
    <row r="83" spans="1:24" x14ac:dyDescent="0.25">
      <c r="A83" s="2" t="s">
        <v>188</v>
      </c>
      <c r="B83" s="3">
        <f t="shared" si="8"/>
        <v>0.17577017425469749</v>
      </c>
      <c r="C83" s="3">
        <f t="shared" si="8"/>
        <v>0.18602940658135006</v>
      </c>
      <c r="D83" s="3">
        <f t="shared" si="8"/>
        <v>0.236951850387359</v>
      </c>
      <c r="E83" s="3">
        <f t="shared" si="8"/>
        <v>9.7590007294853329E-2</v>
      </c>
      <c r="F83" s="3">
        <f t="shared" si="8"/>
        <v>0.10244419986513771</v>
      </c>
      <c r="G83" s="3">
        <f t="shared" si="8"/>
        <v>0.19432851579484497</v>
      </c>
    </row>
    <row r="84" spans="1:24" x14ac:dyDescent="0.25">
      <c r="A84" s="2" t="s">
        <v>189</v>
      </c>
      <c r="B84" s="3">
        <f t="shared" si="8"/>
        <v>0.17577017425469749</v>
      </c>
      <c r="C84" s="3">
        <f t="shared" si="8"/>
        <v>0.18602940658135006</v>
      </c>
      <c r="D84" s="3">
        <f t="shared" si="8"/>
        <v>0.25517891580177121</v>
      </c>
      <c r="E84" s="3">
        <f t="shared" si="8"/>
        <v>0.19518001458970666</v>
      </c>
      <c r="F84" s="3">
        <f t="shared" si="8"/>
        <v>0.20488839973027542</v>
      </c>
      <c r="G84" s="3">
        <f t="shared" si="8"/>
        <v>0.19475784623671732</v>
      </c>
      <c r="S84" s="34"/>
      <c r="T84" s="34"/>
      <c r="U84" s="34"/>
      <c r="V84" s="34"/>
      <c r="W84" s="34"/>
      <c r="X84" s="34"/>
    </row>
    <row r="85" spans="1:24" x14ac:dyDescent="0.25">
      <c r="A85" s="2" t="s">
        <v>190</v>
      </c>
      <c r="B85" s="3">
        <f t="shared" si="8"/>
        <v>0.17577017425469749</v>
      </c>
      <c r="C85" s="3">
        <f t="shared" si="8"/>
        <v>0.18602940658135006</v>
      </c>
      <c r="D85" s="3">
        <f t="shared" si="8"/>
        <v>0.21872478497294678</v>
      </c>
      <c r="E85" s="3">
        <f t="shared" si="8"/>
        <v>9.7590007294853329E-2</v>
      </c>
      <c r="F85" s="3">
        <f t="shared" si="8"/>
        <v>0.10244419986513771</v>
      </c>
      <c r="G85" s="3">
        <f t="shared" si="8"/>
        <v>0.19794393004219094</v>
      </c>
      <c r="S85" s="34"/>
      <c r="T85" s="34"/>
      <c r="U85" s="34"/>
      <c r="V85" s="34"/>
      <c r="W85" s="34"/>
      <c r="X85" s="34"/>
    </row>
    <row r="86" spans="1:24" x14ac:dyDescent="0.25">
      <c r="S86" s="34"/>
      <c r="T86" s="34"/>
      <c r="U86" s="34"/>
      <c r="V86" s="34"/>
      <c r="W86" s="34"/>
      <c r="X86" s="34"/>
    </row>
    <row r="87" spans="1:24" x14ac:dyDescent="0.25">
      <c r="A87" s="2" t="s">
        <v>55</v>
      </c>
      <c r="B87" s="2" t="s">
        <v>8</v>
      </c>
      <c r="C87" s="2" t="s">
        <v>9</v>
      </c>
      <c r="D87" s="2" t="s">
        <v>10</v>
      </c>
      <c r="E87" s="2" t="s">
        <v>11</v>
      </c>
      <c r="F87" s="2" t="s">
        <v>12</v>
      </c>
      <c r="G87" s="2" t="s">
        <v>13</v>
      </c>
      <c r="S87" s="34"/>
      <c r="T87" s="34"/>
      <c r="U87" s="34"/>
      <c r="V87" s="34"/>
      <c r="W87" s="34"/>
      <c r="X87" s="34"/>
    </row>
    <row r="88" spans="1:24" x14ac:dyDescent="0.25">
      <c r="A88" s="2" t="s">
        <v>20</v>
      </c>
      <c r="B88" s="3">
        <f>I$56*B56</f>
        <v>5.9045010307256431E-2</v>
      </c>
      <c r="C88" s="3">
        <f>J$56*C56</f>
        <v>2.5725358260673618E-2</v>
      </c>
      <c r="D88" s="3">
        <f t="shared" ref="C88:G103" si="9">K$56*D56</f>
        <v>2.6562006418442859E-2</v>
      </c>
      <c r="E88" s="3">
        <f t="shared" si="9"/>
        <v>7.9017665960794646E-3</v>
      </c>
      <c r="F88" s="3">
        <f>M$56*F56</f>
        <v>7.0833844967262919E-3</v>
      </c>
      <c r="G88" s="3">
        <f t="shared" si="9"/>
        <v>2.649350795832283E-2</v>
      </c>
      <c r="S88" s="34"/>
      <c r="T88" s="34"/>
      <c r="U88" s="34"/>
      <c r="V88" s="34"/>
      <c r="W88" s="34"/>
      <c r="X88" s="34"/>
    </row>
    <row r="89" spans="1:24" x14ac:dyDescent="0.25">
      <c r="A89" s="2" t="s">
        <v>21</v>
      </c>
      <c r="B89" s="3">
        <f t="shared" ref="B89:G104" si="10">I$56*B57</f>
        <v>5.9045010307256431E-2</v>
      </c>
      <c r="C89" s="3">
        <f t="shared" si="9"/>
        <v>2.5725358260673618E-2</v>
      </c>
      <c r="D89" s="3">
        <f t="shared" si="9"/>
        <v>2.6562006418442859E-2</v>
      </c>
      <c r="E89" s="3">
        <f t="shared" si="9"/>
        <v>7.9017665960794646E-3</v>
      </c>
      <c r="F89" s="3">
        <f t="shared" si="9"/>
        <v>7.0833844967262919E-3</v>
      </c>
      <c r="G89" s="3">
        <f t="shared" si="9"/>
        <v>2.7103615598734494E-2</v>
      </c>
      <c r="S89" s="34"/>
      <c r="T89" s="34"/>
      <c r="U89" s="34"/>
      <c r="V89" s="34"/>
      <c r="W89" s="34"/>
      <c r="X89" s="34"/>
    </row>
    <row r="90" spans="1:24" x14ac:dyDescent="0.25">
      <c r="A90" s="2" t="s">
        <v>22</v>
      </c>
      <c r="B90" s="3">
        <f t="shared" si="10"/>
        <v>5.9045010307256431E-2</v>
      </c>
      <c r="C90" s="3">
        <f t="shared" si="9"/>
        <v>2.5725358260673618E-2</v>
      </c>
      <c r="D90" s="3">
        <f t="shared" si="9"/>
        <v>2.6562006418442859E-2</v>
      </c>
      <c r="E90" s="3">
        <f t="shared" si="9"/>
        <v>7.9017665960794646E-3</v>
      </c>
      <c r="F90" s="3">
        <f t="shared" si="9"/>
        <v>7.0833844967262919E-3</v>
      </c>
      <c r="G90" s="3">
        <f t="shared" si="9"/>
        <v>2.7103615598734494E-2</v>
      </c>
    </row>
    <row r="91" spans="1:24" x14ac:dyDescent="0.25">
      <c r="A91" s="2" t="s">
        <v>23</v>
      </c>
      <c r="B91" s="3">
        <f t="shared" si="10"/>
        <v>5.9045010307256431E-2</v>
      </c>
      <c r="C91" s="3">
        <f t="shared" si="9"/>
        <v>2.5725358260673618E-2</v>
      </c>
      <c r="D91" s="3">
        <f t="shared" si="9"/>
        <v>4.5534868145902054E-2</v>
      </c>
      <c r="E91" s="3">
        <f t="shared" si="9"/>
        <v>7.9017665960794646E-3</v>
      </c>
      <c r="F91" s="3">
        <f t="shared" si="9"/>
        <v>7.0833844967262919E-3</v>
      </c>
      <c r="G91" s="3">
        <f t="shared" si="9"/>
        <v>2.8915771543083776E-2</v>
      </c>
    </row>
    <row r="92" spans="1:24" x14ac:dyDescent="0.25">
      <c r="A92" s="2" t="s">
        <v>29</v>
      </c>
      <c r="B92" s="3">
        <f t="shared" si="10"/>
        <v>7.4795322791240126E-2</v>
      </c>
      <c r="C92" s="3">
        <f t="shared" si="9"/>
        <v>2.2708186612816837E-2</v>
      </c>
      <c r="D92" s="3">
        <f t="shared" si="9"/>
        <v>3.7945723454918374E-2</v>
      </c>
      <c r="E92" s="3">
        <f t="shared" si="9"/>
        <v>7.9017665960794646E-3</v>
      </c>
      <c r="F92" s="3">
        <f t="shared" si="9"/>
        <v>7.0833844967262919E-3</v>
      </c>
      <c r="G92" s="3">
        <f t="shared" si="9"/>
        <v>2.9177678793186054E-2</v>
      </c>
    </row>
    <row r="93" spans="1:24" x14ac:dyDescent="0.25">
      <c r="A93" s="2" t="s">
        <v>30</v>
      </c>
      <c r="B93" s="3">
        <f t="shared" si="10"/>
        <v>5.9045010307256431E-2</v>
      </c>
      <c r="C93" s="3">
        <f t="shared" si="9"/>
        <v>2.5725358260673618E-2</v>
      </c>
      <c r="D93" s="3">
        <f t="shared" si="9"/>
        <v>2.6562006418442859E-2</v>
      </c>
      <c r="E93" s="3">
        <f t="shared" si="9"/>
        <v>7.9017665960794646E-3</v>
      </c>
      <c r="F93" s="3">
        <f t="shared" si="9"/>
        <v>7.0833844967262919E-3</v>
      </c>
      <c r="G93" s="3">
        <f t="shared" si="9"/>
        <v>2.9293493270832437E-2</v>
      </c>
    </row>
    <row r="94" spans="1:24" x14ac:dyDescent="0.25">
      <c r="A94" s="2" t="s">
        <v>31</v>
      </c>
      <c r="B94" s="3">
        <f t="shared" si="10"/>
        <v>4.6280539052463952E-3</v>
      </c>
      <c r="C94" s="3">
        <f t="shared" si="9"/>
        <v>2.5725358260673618E-2</v>
      </c>
      <c r="D94" s="3">
        <f t="shared" si="9"/>
        <v>1.1383717036475513E-2</v>
      </c>
      <c r="E94" s="3">
        <f t="shared" si="9"/>
        <v>7.9017665960794646E-3</v>
      </c>
      <c r="F94" s="3">
        <f t="shared" si="9"/>
        <v>3.541692248363146E-3</v>
      </c>
      <c r="G94" s="3">
        <f t="shared" si="9"/>
        <v>2.9445641702250235E-2</v>
      </c>
    </row>
    <row r="95" spans="1:24" x14ac:dyDescent="0.25">
      <c r="A95" s="2" t="s">
        <v>32</v>
      </c>
      <c r="B95" s="3">
        <f t="shared" si="10"/>
        <v>5.9045010307256431E-2</v>
      </c>
      <c r="C95" s="3">
        <f t="shared" si="9"/>
        <v>2.5725358260673618E-2</v>
      </c>
      <c r="D95" s="3">
        <f t="shared" si="9"/>
        <v>4.5534868145902054E-2</v>
      </c>
      <c r="E95" s="3">
        <f t="shared" si="9"/>
        <v>7.9017665960794646E-3</v>
      </c>
      <c r="F95" s="3">
        <f t="shared" si="9"/>
        <v>7.0833844967262919E-3</v>
      </c>
      <c r="G95" s="3">
        <f t="shared" si="9"/>
        <v>2.9520580481903771E-2</v>
      </c>
    </row>
    <row r="96" spans="1:24" x14ac:dyDescent="0.25">
      <c r="A96" s="2" t="s">
        <v>33</v>
      </c>
      <c r="B96" s="3">
        <f t="shared" si="10"/>
        <v>5.9045010307256431E-2</v>
      </c>
      <c r="C96" s="3">
        <f t="shared" si="9"/>
        <v>2.5725358260673618E-2</v>
      </c>
      <c r="D96" s="3">
        <f t="shared" si="9"/>
        <v>4.5534868145902054E-2</v>
      </c>
      <c r="E96" s="3">
        <f t="shared" si="9"/>
        <v>7.9017665960794646E-3</v>
      </c>
      <c r="F96" s="3">
        <f t="shared" si="9"/>
        <v>7.0833844967262919E-3</v>
      </c>
      <c r="G96" s="3">
        <f t="shared" si="9"/>
        <v>2.9520580481903771E-2</v>
      </c>
    </row>
    <row r="97" spans="1:7" x14ac:dyDescent="0.25">
      <c r="A97" s="2" t="s">
        <v>34</v>
      </c>
      <c r="B97" s="3">
        <f t="shared" si="10"/>
        <v>5.9045010307256431E-2</v>
      </c>
      <c r="C97" s="3">
        <f t="shared" si="9"/>
        <v>2.5725358260673618E-2</v>
      </c>
      <c r="D97" s="3">
        <f t="shared" si="9"/>
        <v>2.6562006418442859E-2</v>
      </c>
      <c r="E97" s="3">
        <f t="shared" si="9"/>
        <v>7.9017665960794646E-3</v>
      </c>
      <c r="F97" s="3">
        <f t="shared" si="9"/>
        <v>7.0833844967262919E-3</v>
      </c>
      <c r="G97" s="3">
        <f t="shared" si="9"/>
        <v>2.9521337439274015E-2</v>
      </c>
    </row>
    <row r="98" spans="1:7" x14ac:dyDescent="0.25">
      <c r="A98" s="2" t="s">
        <v>35</v>
      </c>
      <c r="B98" s="3">
        <f t="shared" si="10"/>
        <v>5.9045010307256431E-2</v>
      </c>
      <c r="C98" s="3">
        <f t="shared" si="9"/>
        <v>2.5725358260673618E-2</v>
      </c>
      <c r="D98" s="3">
        <f t="shared" si="9"/>
        <v>4.9329440491393886E-2</v>
      </c>
      <c r="E98" s="3">
        <f t="shared" si="9"/>
        <v>7.9017665960794646E-3</v>
      </c>
      <c r="F98" s="3">
        <f t="shared" si="9"/>
        <v>7.0833844967262919E-3</v>
      </c>
      <c r="G98" s="3">
        <f t="shared" si="9"/>
        <v>3.020259907248803E-2</v>
      </c>
    </row>
    <row r="99" spans="1:7" x14ac:dyDescent="0.25">
      <c r="A99" s="2" t="s">
        <v>36</v>
      </c>
      <c r="B99" s="3">
        <f t="shared" si="10"/>
        <v>5.9045010307256431E-2</v>
      </c>
      <c r="C99" s="3">
        <f t="shared" si="9"/>
        <v>2.5725358260673618E-2</v>
      </c>
      <c r="D99" s="3">
        <f t="shared" si="9"/>
        <v>3.7945723454918374E-2</v>
      </c>
      <c r="E99" s="3">
        <f t="shared" si="9"/>
        <v>6.3214132768635717E-2</v>
      </c>
      <c r="F99" s="3">
        <f t="shared" si="9"/>
        <v>5.5338941380674161E-2</v>
      </c>
      <c r="G99" s="3">
        <f t="shared" si="9"/>
        <v>3.020259907248803E-2</v>
      </c>
    </row>
    <row r="100" spans="1:7" x14ac:dyDescent="0.25">
      <c r="A100" s="2" t="s">
        <v>37</v>
      </c>
      <c r="B100" s="3">
        <f t="shared" si="10"/>
        <v>6.8301118117749221E-2</v>
      </c>
      <c r="C100" s="3">
        <f t="shared" si="9"/>
        <v>2.5725358260673618E-2</v>
      </c>
      <c r="D100" s="3">
        <f t="shared" si="9"/>
        <v>3.7945723454918374E-2</v>
      </c>
      <c r="E100" s="3">
        <f t="shared" si="9"/>
        <v>1.5803533192158929E-2</v>
      </c>
      <c r="F100" s="3">
        <f t="shared" si="9"/>
        <v>1.4166768993452584E-2</v>
      </c>
      <c r="G100" s="3">
        <f t="shared" si="9"/>
        <v>3.020259907248803E-2</v>
      </c>
    </row>
    <row r="101" spans="1:7" x14ac:dyDescent="0.25">
      <c r="A101" s="2" t="s">
        <v>97</v>
      </c>
      <c r="B101" s="3">
        <f t="shared" si="10"/>
        <v>5.9045010307256431E-2</v>
      </c>
      <c r="C101" s="3">
        <f t="shared" si="9"/>
        <v>2.5725358260673618E-2</v>
      </c>
      <c r="D101" s="3">
        <f t="shared" si="9"/>
        <v>2.6562006418442859E-2</v>
      </c>
      <c r="E101" s="3">
        <f t="shared" si="9"/>
        <v>7.9017665960794646E-3</v>
      </c>
      <c r="F101" s="3">
        <f t="shared" si="9"/>
        <v>7.0833844967262919E-3</v>
      </c>
      <c r="G101" s="3">
        <f t="shared" si="9"/>
        <v>3.0277537852141566E-2</v>
      </c>
    </row>
    <row r="102" spans="1:7" x14ac:dyDescent="0.25">
      <c r="A102" s="2" t="s">
        <v>98</v>
      </c>
      <c r="B102" s="3">
        <f t="shared" si="10"/>
        <v>5.9045010307256431E-2</v>
      </c>
      <c r="C102" s="3">
        <f t="shared" si="9"/>
        <v>2.5725358260673618E-2</v>
      </c>
      <c r="D102" s="3">
        <f t="shared" si="9"/>
        <v>4.5534868145902054E-2</v>
      </c>
      <c r="E102" s="3">
        <f t="shared" si="9"/>
        <v>7.9017665960794646E-3</v>
      </c>
      <c r="F102" s="3">
        <f t="shared" si="9"/>
        <v>7.0833844967262919E-3</v>
      </c>
      <c r="G102" s="3">
        <f t="shared" si="9"/>
        <v>3.0743066634837814E-2</v>
      </c>
    </row>
    <row r="103" spans="1:7" x14ac:dyDescent="0.25">
      <c r="A103" s="2" t="s">
        <v>99</v>
      </c>
      <c r="B103" s="3">
        <f t="shared" si="10"/>
        <v>5.9045010307256431E-2</v>
      </c>
      <c r="C103" s="3">
        <f t="shared" si="9"/>
        <v>2.5725358260673618E-2</v>
      </c>
      <c r="D103" s="3">
        <f t="shared" si="9"/>
        <v>2.6562006418442859E-2</v>
      </c>
      <c r="E103" s="3">
        <f t="shared" si="9"/>
        <v>7.9017665960794646E-3</v>
      </c>
      <c r="F103" s="3">
        <f t="shared" si="9"/>
        <v>7.0833844967262919E-3</v>
      </c>
      <c r="G103" s="3">
        <f t="shared" si="9"/>
        <v>3.0990591694905572E-2</v>
      </c>
    </row>
    <row r="104" spans="1:7" x14ac:dyDescent="0.25">
      <c r="A104" s="2" t="s">
        <v>100</v>
      </c>
      <c r="B104" s="3">
        <f t="shared" si="10"/>
        <v>7.4795322791240126E-2</v>
      </c>
      <c r="C104" s="3">
        <f t="shared" si="10"/>
        <v>2.2708186612816837E-2</v>
      </c>
      <c r="D104" s="3">
        <f t="shared" si="10"/>
        <v>3.7945723454918374E-2</v>
      </c>
      <c r="E104" s="3">
        <f t="shared" si="10"/>
        <v>7.9017665960794646E-3</v>
      </c>
      <c r="F104" s="3">
        <f t="shared" si="10"/>
        <v>7.0833844967262919E-3</v>
      </c>
      <c r="G104" s="3">
        <f t="shared" si="10"/>
        <v>3.1034495222379364E-2</v>
      </c>
    </row>
    <row r="105" spans="1:7" x14ac:dyDescent="0.25">
      <c r="A105" s="2" t="s">
        <v>154</v>
      </c>
      <c r="B105" s="3">
        <f t="shared" ref="B105:G117" si="11">I$56*B73</f>
        <v>7.4795322791240126E-2</v>
      </c>
      <c r="C105" s="3">
        <f t="shared" si="11"/>
        <v>2.2708186612816837E-2</v>
      </c>
      <c r="D105" s="3">
        <f t="shared" si="11"/>
        <v>3.7945723454918374E-2</v>
      </c>
      <c r="E105" s="3">
        <f t="shared" si="11"/>
        <v>7.9017665960794646E-3</v>
      </c>
      <c r="F105" s="3">
        <f t="shared" si="11"/>
        <v>7.0833844967262919E-3</v>
      </c>
      <c r="G105" s="3">
        <f t="shared" si="11"/>
        <v>3.1034495222379364E-2</v>
      </c>
    </row>
    <row r="106" spans="1:7" x14ac:dyDescent="0.25">
      <c r="A106" s="2" t="s">
        <v>155</v>
      </c>
      <c r="B106" s="3">
        <f t="shared" si="11"/>
        <v>7.4795322791240126E-2</v>
      </c>
      <c r="C106" s="3">
        <f t="shared" si="11"/>
        <v>2.2708186612816837E-2</v>
      </c>
      <c r="D106" s="3">
        <f t="shared" si="11"/>
        <v>3.7945723454918374E-2</v>
      </c>
      <c r="E106" s="3">
        <f t="shared" si="11"/>
        <v>7.9017665960794646E-3</v>
      </c>
      <c r="F106" s="3">
        <f t="shared" si="11"/>
        <v>7.0833844967262919E-3</v>
      </c>
      <c r="G106" s="3">
        <f t="shared" si="11"/>
        <v>3.1185886696426923E-2</v>
      </c>
    </row>
    <row r="107" spans="1:7" x14ac:dyDescent="0.25">
      <c r="A107" s="2" t="s">
        <v>156</v>
      </c>
      <c r="B107" s="3">
        <f t="shared" si="11"/>
        <v>5.9045010307256431E-2</v>
      </c>
      <c r="C107" s="3">
        <f t="shared" si="11"/>
        <v>2.5725358260673618E-2</v>
      </c>
      <c r="D107" s="3">
        <f t="shared" si="11"/>
        <v>4.9329440491393886E-2</v>
      </c>
      <c r="E107" s="3">
        <f t="shared" si="11"/>
        <v>7.9017665960794646E-3</v>
      </c>
      <c r="F107" s="3">
        <f t="shared" si="11"/>
        <v>7.0833844967262919E-3</v>
      </c>
      <c r="G107" s="3">
        <f t="shared" si="11"/>
        <v>3.1413730864868497E-2</v>
      </c>
    </row>
    <row r="108" spans="1:7" x14ac:dyDescent="0.25">
      <c r="A108" s="2" t="s">
        <v>181</v>
      </c>
      <c r="B108" s="3">
        <f t="shared" si="11"/>
        <v>5.9045010307256431E-2</v>
      </c>
      <c r="C108" s="3">
        <f t="shared" si="11"/>
        <v>2.5725358260673618E-2</v>
      </c>
      <c r="D108" s="3">
        <f t="shared" si="11"/>
        <v>3.7945723454918374E-2</v>
      </c>
      <c r="E108" s="3">
        <f t="shared" si="11"/>
        <v>7.9017665960794646E-3</v>
      </c>
      <c r="F108" s="3">
        <f t="shared" si="11"/>
        <v>7.0833844967262919E-3</v>
      </c>
      <c r="G108" s="3">
        <f t="shared" si="11"/>
        <v>3.1594643676355331E-2</v>
      </c>
    </row>
    <row r="109" spans="1:7" x14ac:dyDescent="0.25">
      <c r="A109" s="2" t="s">
        <v>182</v>
      </c>
      <c r="B109" s="3">
        <f t="shared" si="11"/>
        <v>5.9045010307256431E-2</v>
      </c>
      <c r="C109" s="3">
        <f t="shared" si="11"/>
        <v>2.5725358260673618E-2</v>
      </c>
      <c r="D109" s="3">
        <f t="shared" si="11"/>
        <v>4.5534868145902054E-2</v>
      </c>
      <c r="E109" s="3">
        <f t="shared" si="11"/>
        <v>1.5803533192158929E-2</v>
      </c>
      <c r="F109" s="3">
        <f t="shared" si="11"/>
        <v>7.0833844967262919E-3</v>
      </c>
      <c r="G109" s="3">
        <f t="shared" si="11"/>
        <v>3.1716513812963622E-2</v>
      </c>
    </row>
    <row r="110" spans="1:7" x14ac:dyDescent="0.25">
      <c r="A110" s="2" t="s">
        <v>183</v>
      </c>
      <c r="B110" s="3">
        <f t="shared" si="11"/>
        <v>5.9045010307256431E-2</v>
      </c>
      <c r="C110" s="3">
        <f t="shared" si="11"/>
        <v>2.5725358260673618E-2</v>
      </c>
      <c r="D110" s="3">
        <f t="shared" si="11"/>
        <v>2.6562006418442859E-2</v>
      </c>
      <c r="E110" s="3">
        <f t="shared" si="11"/>
        <v>7.9017665960794646E-3</v>
      </c>
      <c r="F110" s="3">
        <f t="shared" si="11"/>
        <v>7.0833844967262919E-3</v>
      </c>
      <c r="G110" s="3">
        <f t="shared" si="11"/>
        <v>3.1716513812963622E-2</v>
      </c>
    </row>
    <row r="111" spans="1:7" x14ac:dyDescent="0.25">
      <c r="A111" s="2" t="s">
        <v>184</v>
      </c>
      <c r="B111" s="3">
        <f t="shared" si="11"/>
        <v>5.9045010307256431E-2</v>
      </c>
      <c r="C111" s="3">
        <f t="shared" si="11"/>
        <v>2.5725358260673618E-2</v>
      </c>
      <c r="D111" s="3">
        <f t="shared" si="11"/>
        <v>4.5534868145902054E-2</v>
      </c>
      <c r="E111" s="3">
        <f t="shared" si="11"/>
        <v>7.9017665960794646E-3</v>
      </c>
      <c r="F111" s="3">
        <f t="shared" si="11"/>
        <v>7.0833844967262919E-3</v>
      </c>
      <c r="G111" s="3">
        <f t="shared" si="11"/>
        <v>3.1791452592617161E-2</v>
      </c>
    </row>
    <row r="112" spans="1:7" x14ac:dyDescent="0.25">
      <c r="A112" s="2" t="s">
        <v>185</v>
      </c>
      <c r="B112" s="3">
        <f t="shared" si="11"/>
        <v>5.9045010307256431E-2</v>
      </c>
      <c r="C112" s="3">
        <f t="shared" si="11"/>
        <v>2.5725358260673618E-2</v>
      </c>
      <c r="D112" s="3">
        <f t="shared" si="11"/>
        <v>2.6562006418442859E-2</v>
      </c>
      <c r="E112" s="3">
        <f t="shared" si="11"/>
        <v>1.5803533192158929E-2</v>
      </c>
      <c r="F112" s="3">
        <f t="shared" si="11"/>
        <v>7.0833844967262919E-3</v>
      </c>
      <c r="G112" s="3">
        <f t="shared" si="11"/>
        <v>3.2473471183201416E-2</v>
      </c>
    </row>
    <row r="113" spans="1:7" x14ac:dyDescent="0.25">
      <c r="A113" s="2" t="s">
        <v>186</v>
      </c>
      <c r="B113" s="3">
        <f t="shared" si="11"/>
        <v>7.4795322791240126E-2</v>
      </c>
      <c r="C113" s="3">
        <f t="shared" si="11"/>
        <v>2.2708186612816837E-2</v>
      </c>
      <c r="D113" s="3">
        <f t="shared" si="11"/>
        <v>3.7945723454918374E-2</v>
      </c>
      <c r="E113" s="3">
        <f t="shared" si="11"/>
        <v>7.9017665960794646E-3</v>
      </c>
      <c r="F113" s="3">
        <f t="shared" si="11"/>
        <v>7.0833844967262919E-3</v>
      </c>
      <c r="G113" s="3">
        <f t="shared" si="11"/>
        <v>3.2473471183201416E-2</v>
      </c>
    </row>
    <row r="114" spans="1:7" x14ac:dyDescent="0.25">
      <c r="A114" s="2" t="s">
        <v>187</v>
      </c>
      <c r="B114" s="3">
        <f t="shared" si="11"/>
        <v>5.9045010307256431E-2</v>
      </c>
      <c r="C114" s="3">
        <f t="shared" si="11"/>
        <v>2.5725358260673618E-2</v>
      </c>
      <c r="D114" s="3">
        <f t="shared" si="11"/>
        <v>2.6562006418442859E-2</v>
      </c>
      <c r="E114" s="3">
        <f t="shared" si="11"/>
        <v>7.9017665960794646E-3</v>
      </c>
      <c r="F114" s="3">
        <f t="shared" si="11"/>
        <v>7.0833844967262919E-3</v>
      </c>
      <c r="G114" s="3">
        <f t="shared" si="11"/>
        <v>3.2548409962854956E-2</v>
      </c>
    </row>
    <row r="115" spans="1:7" x14ac:dyDescent="0.25">
      <c r="A115" s="2" t="s">
        <v>188</v>
      </c>
      <c r="B115" s="3">
        <f t="shared" si="11"/>
        <v>5.9045010307256431E-2</v>
      </c>
      <c r="C115" s="3">
        <f t="shared" si="11"/>
        <v>2.5725358260673618E-2</v>
      </c>
      <c r="D115" s="3">
        <f t="shared" si="11"/>
        <v>4.9329440491393886E-2</v>
      </c>
      <c r="E115" s="3">
        <f t="shared" si="11"/>
        <v>7.9017665960794646E-3</v>
      </c>
      <c r="F115" s="3">
        <f t="shared" si="11"/>
        <v>7.0833844967262919E-3</v>
      </c>
      <c r="G115" s="3">
        <f t="shared" si="11"/>
        <v>3.2549166920225192E-2</v>
      </c>
    </row>
    <row r="116" spans="1:7" x14ac:dyDescent="0.25">
      <c r="A116" s="2" t="s">
        <v>189</v>
      </c>
      <c r="B116" s="3">
        <f t="shared" si="11"/>
        <v>5.9045010307256431E-2</v>
      </c>
      <c r="C116" s="3">
        <f t="shared" si="11"/>
        <v>2.5725358260673618E-2</v>
      </c>
      <c r="D116" s="3">
        <f t="shared" si="11"/>
        <v>5.3124012836885719E-2</v>
      </c>
      <c r="E116" s="3">
        <f t="shared" si="11"/>
        <v>1.5803533192158929E-2</v>
      </c>
      <c r="F116" s="3">
        <f t="shared" si="11"/>
        <v>1.4166768993452584E-2</v>
      </c>
      <c r="G116" s="3">
        <f t="shared" si="11"/>
        <v>3.2621077870397787E-2</v>
      </c>
    </row>
    <row r="117" spans="1:7" x14ac:dyDescent="0.25">
      <c r="A117" s="2" t="s">
        <v>190</v>
      </c>
      <c r="B117" s="3">
        <f t="shared" si="11"/>
        <v>5.9045010307256431E-2</v>
      </c>
      <c r="C117" s="3">
        <f t="shared" si="11"/>
        <v>2.5725358260673618E-2</v>
      </c>
      <c r="D117" s="3">
        <f t="shared" si="11"/>
        <v>4.5534868145902054E-2</v>
      </c>
      <c r="E117" s="3">
        <f t="shared" si="11"/>
        <v>7.9017665960794646E-3</v>
      </c>
      <c r="F117" s="3">
        <f t="shared" si="11"/>
        <v>7.0833844967262919E-3</v>
      </c>
      <c r="G117" s="3">
        <f t="shared" si="11"/>
        <v>3.3154732816415428E-2</v>
      </c>
    </row>
    <row r="119" spans="1:7" x14ac:dyDescent="0.25">
      <c r="A119" s="2" t="s">
        <v>47</v>
      </c>
      <c r="B119" s="2" t="s">
        <v>8</v>
      </c>
      <c r="C119" s="2" t="s">
        <v>9</v>
      </c>
      <c r="D119" s="2" t="s">
        <v>10</v>
      </c>
      <c r="E119" s="2" t="s">
        <v>11</v>
      </c>
      <c r="F119" s="2" t="s">
        <v>12</v>
      </c>
      <c r="G119" s="2" t="s">
        <v>13</v>
      </c>
    </row>
    <row r="120" spans="1:7" x14ac:dyDescent="0.25">
      <c r="A120" s="2" t="s">
        <v>45</v>
      </c>
      <c r="B120" s="3">
        <f>MAX(B88:B117)</f>
        <v>7.4795322791240126E-2</v>
      </c>
      <c r="C120" s="3">
        <f t="shared" ref="C120:F120" si="12">MAX(C88:C117)</f>
        <v>2.5725358260673618E-2</v>
      </c>
      <c r="D120" s="3">
        <f t="shared" si="12"/>
        <v>5.3124012836885719E-2</v>
      </c>
      <c r="E120" s="3">
        <f t="shared" si="12"/>
        <v>6.3214132768635717E-2</v>
      </c>
      <c r="F120" s="3">
        <f t="shared" si="12"/>
        <v>5.5338941380674161E-2</v>
      </c>
      <c r="G120" s="3">
        <f>MAX(G88:G117)</f>
        <v>3.3154732816415428E-2</v>
      </c>
    </row>
    <row r="121" spans="1:7" x14ac:dyDescent="0.25">
      <c r="A121" s="2" t="s">
        <v>46</v>
      </c>
      <c r="B121" s="3">
        <f>MIN(B88:B117)</f>
        <v>4.6280539052463952E-3</v>
      </c>
      <c r="C121" s="3">
        <f t="shared" ref="C121" si="13">MIN(C88:C117)</f>
        <v>2.2708186612816837E-2</v>
      </c>
      <c r="D121" s="3">
        <f>MIN(D88:D117)</f>
        <v>1.1383717036475513E-2</v>
      </c>
      <c r="E121" s="3">
        <f>MIN(E88:E117)</f>
        <v>7.9017665960794646E-3</v>
      </c>
      <c r="F121" s="3">
        <f>MIN(F88:F117)</f>
        <v>3.541692248363146E-3</v>
      </c>
      <c r="G121" s="3">
        <f>MIN(G88:G117)</f>
        <v>2.649350795832283E-2</v>
      </c>
    </row>
    <row r="123" spans="1:7" x14ac:dyDescent="0.25">
      <c r="A123" s="2" t="s">
        <v>48</v>
      </c>
      <c r="B123" s="2" t="s">
        <v>49</v>
      </c>
      <c r="D123" s="12" t="s">
        <v>50</v>
      </c>
    </row>
    <row r="124" spans="1:7" x14ac:dyDescent="0.25">
      <c r="A124" s="2" t="s">
        <v>20</v>
      </c>
      <c r="B124">
        <f>SQRT(SUM(INDEX(((B88:G88)-B$120:G$120)^2,,)))</f>
        <v>7.9912709043765226E-2</v>
      </c>
      <c r="D124">
        <f>SQRT((B88-B$120)^2+(C88-C$120)^2+(D88-D$120)^2+(E88-E$120)^2+(F88-F$120)^2+(G88-G$120)^2)</f>
        <v>7.9912709043765226E-2</v>
      </c>
    </row>
    <row r="125" spans="1:7" x14ac:dyDescent="0.25">
      <c r="A125" s="2" t="s">
        <v>21</v>
      </c>
      <c r="B125" s="35">
        <f t="shared" ref="B125:B153" si="14">SQRT(SUM(INDEX(((B89:G89)-B$120:G$120)^2,,)))</f>
        <v>7.9864166994250432E-2</v>
      </c>
    </row>
    <row r="126" spans="1:7" x14ac:dyDescent="0.25">
      <c r="A126" s="2" t="s">
        <v>22</v>
      </c>
      <c r="B126" s="35">
        <f t="shared" si="14"/>
        <v>7.9864166994250432E-2</v>
      </c>
    </row>
    <row r="127" spans="1:7" x14ac:dyDescent="0.25">
      <c r="A127" s="2" t="s">
        <v>23</v>
      </c>
      <c r="B127" s="35">
        <f t="shared" si="14"/>
        <v>7.5575742635765719E-2</v>
      </c>
    </row>
    <row r="128" spans="1:7" x14ac:dyDescent="0.25">
      <c r="A128" s="2" t="s">
        <v>29</v>
      </c>
      <c r="B128" s="35">
        <f t="shared" si="14"/>
        <v>7.5122282804810536E-2</v>
      </c>
    </row>
    <row r="129" spans="1:2" x14ac:dyDescent="0.25">
      <c r="A129" s="2" t="s">
        <v>30</v>
      </c>
      <c r="B129" s="35">
        <f t="shared" si="14"/>
        <v>7.9728152624601673E-2</v>
      </c>
    </row>
    <row r="130" spans="1:2" x14ac:dyDescent="0.25">
      <c r="A130" s="2" t="s">
        <v>31</v>
      </c>
      <c r="B130" s="35">
        <f t="shared" si="14"/>
        <v>0.11145343486227736</v>
      </c>
    </row>
    <row r="131" spans="1:2" x14ac:dyDescent="0.25">
      <c r="A131" s="2" t="s">
        <v>32</v>
      </c>
      <c r="B131" s="35">
        <f t="shared" si="14"/>
        <v>7.5544233039068764E-2</v>
      </c>
    </row>
    <row r="132" spans="1:2" x14ac:dyDescent="0.25">
      <c r="A132" s="2" t="s">
        <v>33</v>
      </c>
      <c r="B132" s="35">
        <f t="shared" si="14"/>
        <v>7.5544233039068764E-2</v>
      </c>
    </row>
    <row r="133" spans="1:2" x14ac:dyDescent="0.25">
      <c r="A133" s="2" t="s">
        <v>34</v>
      </c>
      <c r="B133" s="35">
        <f t="shared" si="14"/>
        <v>7.9717442959932161E-2</v>
      </c>
    </row>
    <row r="134" spans="1:2" x14ac:dyDescent="0.25">
      <c r="A134" s="2" t="s">
        <v>35</v>
      </c>
      <c r="B134" s="35">
        <f t="shared" si="14"/>
        <v>7.5227939211819514E-2</v>
      </c>
    </row>
    <row r="135" spans="1:2" x14ac:dyDescent="0.25">
      <c r="A135" s="2" t="s">
        <v>36</v>
      </c>
      <c r="B135" s="35">
        <f t="shared" si="14"/>
        <v>2.2071880426187299E-2</v>
      </c>
    </row>
    <row r="136" spans="1:2" x14ac:dyDescent="0.25">
      <c r="A136" s="2" t="s">
        <v>37</v>
      </c>
      <c r="B136" s="35">
        <f t="shared" si="14"/>
        <v>6.4993714987143791E-2</v>
      </c>
    </row>
    <row r="137" spans="1:2" x14ac:dyDescent="0.25">
      <c r="A137" s="2" t="s">
        <v>97</v>
      </c>
      <c r="B137" s="35">
        <f t="shared" si="14"/>
        <v>7.9686557216169462E-2</v>
      </c>
    </row>
    <row r="138" spans="1:2" x14ac:dyDescent="0.25">
      <c r="A138" s="2" t="s">
        <v>98</v>
      </c>
      <c r="B138" s="35">
        <f t="shared" si="14"/>
        <v>7.5495299297652016E-2</v>
      </c>
    </row>
    <row r="139" spans="1:2" x14ac:dyDescent="0.25">
      <c r="A139" s="2" t="s">
        <v>99</v>
      </c>
      <c r="B139" s="35">
        <f t="shared" si="14"/>
        <v>7.9663998499304667E-2</v>
      </c>
    </row>
    <row r="140" spans="1:2" x14ac:dyDescent="0.25">
      <c r="A140" s="2" t="s">
        <v>100</v>
      </c>
      <c r="B140" s="35">
        <f t="shared" si="14"/>
        <v>7.5046890825386042E-2</v>
      </c>
    </row>
    <row r="141" spans="1:2" x14ac:dyDescent="0.25">
      <c r="A141" s="2" t="s">
        <v>154</v>
      </c>
      <c r="B141" s="35">
        <f t="shared" si="14"/>
        <v>7.5046890825386042E-2</v>
      </c>
    </row>
    <row r="142" spans="1:2" x14ac:dyDescent="0.25">
      <c r="A142" s="2" t="s">
        <v>155</v>
      </c>
      <c r="B142" s="35">
        <f t="shared" si="14"/>
        <v>7.5042766274614647E-2</v>
      </c>
    </row>
    <row r="143" spans="1:2" x14ac:dyDescent="0.25">
      <c r="A143" s="2" t="s">
        <v>156</v>
      </c>
      <c r="B143" s="35">
        <f t="shared" si="14"/>
        <v>7.519015116496619E-2</v>
      </c>
    </row>
    <row r="144" spans="1:2" x14ac:dyDescent="0.25">
      <c r="A144" s="2" t="s">
        <v>181</v>
      </c>
      <c r="B144" s="35">
        <f t="shared" si="14"/>
        <v>7.6609028918383254E-2</v>
      </c>
    </row>
    <row r="145" spans="1:4" x14ac:dyDescent="0.25">
      <c r="A145" s="2" t="s">
        <v>182</v>
      </c>
      <c r="B145" s="35">
        <f t="shared" si="14"/>
        <v>6.9886333834067005E-2</v>
      </c>
    </row>
    <row r="146" spans="1:4" x14ac:dyDescent="0.25">
      <c r="A146" s="2" t="s">
        <v>183</v>
      </c>
      <c r="B146" s="35">
        <f t="shared" si="14"/>
        <v>7.9647583918191114E-2</v>
      </c>
    </row>
    <row r="147" spans="1:4" x14ac:dyDescent="0.25">
      <c r="A147" s="2" t="s">
        <v>184</v>
      </c>
      <c r="B147" s="35">
        <f t="shared" si="14"/>
        <v>7.5469083837285927E-2</v>
      </c>
    </row>
    <row r="148" spans="1:4" x14ac:dyDescent="0.25">
      <c r="A148" s="2" t="s">
        <v>185</v>
      </c>
      <c r="B148" s="35">
        <f t="shared" si="14"/>
        <v>7.4366930608371698E-2</v>
      </c>
    </row>
    <row r="149" spans="1:4" x14ac:dyDescent="0.25">
      <c r="A149" s="2" t="s">
        <v>186</v>
      </c>
      <c r="B149" s="35">
        <f t="shared" si="14"/>
        <v>7.5020027542751125E-2</v>
      </c>
    </row>
    <row r="150" spans="1:4" x14ac:dyDescent="0.25">
      <c r="A150" s="2" t="s">
        <v>187</v>
      </c>
      <c r="B150" s="35">
        <f t="shared" si="14"/>
        <v>7.9636905876020542E-2</v>
      </c>
    </row>
    <row r="151" spans="1:4" x14ac:dyDescent="0.25">
      <c r="A151" s="2" t="s">
        <v>188</v>
      </c>
      <c r="B151" s="35">
        <f t="shared" si="14"/>
        <v>7.5172431479032298E-2</v>
      </c>
    </row>
    <row r="152" spans="1:4" x14ac:dyDescent="0.25">
      <c r="A152" s="2" t="s">
        <v>189</v>
      </c>
      <c r="B152" s="35">
        <f t="shared" si="14"/>
        <v>6.4740017471643097E-2</v>
      </c>
    </row>
    <row r="153" spans="1:4" x14ac:dyDescent="0.25">
      <c r="A153" s="2" t="s">
        <v>190</v>
      </c>
      <c r="B153" s="35">
        <f t="shared" si="14"/>
        <v>7.5456769625201231E-2</v>
      </c>
    </row>
    <row r="155" spans="1:4" x14ac:dyDescent="0.25">
      <c r="A155" s="2" t="s">
        <v>48</v>
      </c>
      <c r="B155" s="2" t="s">
        <v>51</v>
      </c>
      <c r="D155" s="12" t="s">
        <v>52</v>
      </c>
    </row>
    <row r="156" spans="1:4" x14ac:dyDescent="0.25">
      <c r="A156" s="2" t="s">
        <v>20</v>
      </c>
      <c r="B156" s="3">
        <f t="shared" ref="B156:B185" si="15">SQRT(SUM(INDEX(((B88:G88)-B$121:G$121)^2,,)))</f>
        <v>5.668538190182501E-2</v>
      </c>
      <c r="D156">
        <f>SQRT((B88-B$121)^2+(C88-C$121)^2+(D88-D$121)^2+(E88-E$121)^2+(F88-F$121)^2+(G88-G121)^2)</f>
        <v>5.668538190182501E-2</v>
      </c>
    </row>
    <row r="157" spans="1:4" x14ac:dyDescent="0.25">
      <c r="A157" s="2" t="s">
        <v>21</v>
      </c>
      <c r="B157" s="3">
        <f t="shared" si="15"/>
        <v>5.6688665116481962E-2</v>
      </c>
    </row>
    <row r="158" spans="1:4" x14ac:dyDescent="0.25">
      <c r="A158" s="2" t="s">
        <v>22</v>
      </c>
      <c r="B158" s="3">
        <f t="shared" si="15"/>
        <v>5.6688665116481962E-2</v>
      </c>
    </row>
    <row r="159" spans="1:4" x14ac:dyDescent="0.25">
      <c r="A159" s="2" t="s">
        <v>23</v>
      </c>
      <c r="B159" s="3">
        <f t="shared" si="15"/>
        <v>6.4459448770261385E-2</v>
      </c>
    </row>
    <row r="160" spans="1:4" x14ac:dyDescent="0.25">
      <c r="A160" s="2" t="s">
        <v>29</v>
      </c>
      <c r="B160" s="3">
        <f t="shared" si="15"/>
        <v>7.515806121066182E-2</v>
      </c>
    </row>
    <row r="161" spans="1:2" x14ac:dyDescent="0.25">
      <c r="A161" s="2" t="s">
        <v>30</v>
      </c>
      <c r="B161" s="3">
        <f t="shared" si="15"/>
        <v>5.6754492677725692E-2</v>
      </c>
    </row>
    <row r="162" spans="1:2" x14ac:dyDescent="0.25">
      <c r="A162" s="2" t="s">
        <v>31</v>
      </c>
      <c r="B162" s="3">
        <f t="shared" si="15"/>
        <v>4.2211868466896412E-3</v>
      </c>
    </row>
    <row r="163" spans="1:2" x14ac:dyDescent="0.25">
      <c r="A163" s="2" t="s">
        <v>32</v>
      </c>
      <c r="B163" s="3">
        <f t="shared" si="15"/>
        <v>6.4485008668332455E-2</v>
      </c>
    </row>
    <row r="164" spans="1:2" x14ac:dyDescent="0.25">
      <c r="A164" s="2" t="s">
        <v>33</v>
      </c>
      <c r="B164" s="3">
        <f t="shared" si="15"/>
        <v>6.4485008668332455E-2</v>
      </c>
    </row>
    <row r="165" spans="1:2" x14ac:dyDescent="0.25">
      <c r="A165" s="2" t="s">
        <v>34</v>
      </c>
      <c r="B165" s="3">
        <f t="shared" si="15"/>
        <v>5.6766189520888813E-2</v>
      </c>
    </row>
    <row r="166" spans="1:2" x14ac:dyDescent="0.25">
      <c r="A166" s="2" t="s">
        <v>35</v>
      </c>
      <c r="B166" s="3">
        <f t="shared" si="15"/>
        <v>6.660696163467697E-2</v>
      </c>
    </row>
    <row r="167" spans="1:2" x14ac:dyDescent="0.25">
      <c r="A167" s="2" t="s">
        <v>36</v>
      </c>
      <c r="B167" s="3">
        <f t="shared" si="15"/>
        <v>9.7118581538030671E-2</v>
      </c>
    </row>
    <row r="168" spans="1:2" x14ac:dyDescent="0.25">
      <c r="A168" s="2" t="s">
        <v>37</v>
      </c>
      <c r="B168" s="3">
        <f t="shared" si="15"/>
        <v>7.0412996982138709E-2</v>
      </c>
    </row>
    <row r="169" spans="1:2" x14ac:dyDescent="0.25">
      <c r="A169" s="2" t="s">
        <v>97</v>
      </c>
      <c r="B169" s="3">
        <f t="shared" si="15"/>
        <v>5.6811542872844636E-2</v>
      </c>
    </row>
    <row r="170" spans="1:2" x14ac:dyDescent="0.25">
      <c r="A170" s="2" t="s">
        <v>98</v>
      </c>
      <c r="B170" s="3">
        <f t="shared" si="15"/>
        <v>6.4553945842504748E-2</v>
      </c>
    </row>
    <row r="171" spans="1:2" x14ac:dyDescent="0.25">
      <c r="A171" s="2" t="s">
        <v>99</v>
      </c>
      <c r="B171" s="3">
        <f t="shared" si="15"/>
        <v>5.6863488140366375E-2</v>
      </c>
    </row>
    <row r="172" spans="1:2" x14ac:dyDescent="0.25">
      <c r="A172" s="2" t="s">
        <v>100</v>
      </c>
      <c r="B172" s="3">
        <f t="shared" si="15"/>
        <v>7.5247258801946937E-2</v>
      </c>
    </row>
    <row r="173" spans="1:2" x14ac:dyDescent="0.25">
      <c r="A173" s="2" t="s">
        <v>154</v>
      </c>
      <c r="B173" s="3">
        <f t="shared" si="15"/>
        <v>7.5247258801946937E-2</v>
      </c>
    </row>
    <row r="174" spans="1:2" x14ac:dyDescent="0.25">
      <c r="A174" s="2" t="s">
        <v>155</v>
      </c>
      <c r="B174" s="3">
        <f t="shared" si="15"/>
        <v>7.5256546626168472E-2</v>
      </c>
    </row>
    <row r="175" spans="1:2" x14ac:dyDescent="0.25">
      <c r="A175" s="2" t="s">
        <v>156</v>
      </c>
      <c r="B175" s="3">
        <f t="shared" si="15"/>
        <v>6.6685370020419382E-2</v>
      </c>
    </row>
    <row r="176" spans="1:2" x14ac:dyDescent="0.25">
      <c r="A176" s="2" t="s">
        <v>181</v>
      </c>
      <c r="B176" s="3">
        <f t="shared" si="15"/>
        <v>6.0945991036164097E-2</v>
      </c>
    </row>
    <row r="177" spans="1:12" x14ac:dyDescent="0.25">
      <c r="A177" s="2" t="s">
        <v>182</v>
      </c>
      <c r="B177" s="3">
        <f t="shared" si="15"/>
        <v>6.5106611648805851E-2</v>
      </c>
    </row>
    <row r="178" spans="1:12" x14ac:dyDescent="0.25">
      <c r="A178" s="2" t="s">
        <v>183</v>
      </c>
      <c r="B178" s="3">
        <f t="shared" si="15"/>
        <v>5.6925497903078215E-2</v>
      </c>
    </row>
    <row r="179" spans="1:12" x14ac:dyDescent="0.25">
      <c r="A179" s="2" t="s">
        <v>184</v>
      </c>
      <c r="B179" s="3">
        <f t="shared" si="15"/>
        <v>6.4631427279922743E-2</v>
      </c>
    </row>
    <row r="180" spans="1:12" x14ac:dyDescent="0.25">
      <c r="A180" s="2" t="s">
        <v>185</v>
      </c>
      <c r="B180" s="3">
        <f t="shared" si="15"/>
        <v>5.7545029297634109E-2</v>
      </c>
    </row>
    <row r="181" spans="1:12" x14ac:dyDescent="0.25">
      <c r="A181" s="2" t="s">
        <v>186</v>
      </c>
      <c r="B181" s="3">
        <f t="shared" si="15"/>
        <v>7.5347789297667903E-2</v>
      </c>
    </row>
    <row r="182" spans="1:12" x14ac:dyDescent="0.25">
      <c r="A182" s="2" t="s">
        <v>187</v>
      </c>
      <c r="B182" s="3">
        <f t="shared" si="15"/>
        <v>5.7007844720180723E-2</v>
      </c>
    </row>
    <row r="183" spans="1:12" x14ac:dyDescent="0.25">
      <c r="A183" s="2" t="s">
        <v>188</v>
      </c>
      <c r="B183" s="3">
        <f t="shared" si="15"/>
        <v>6.6778746519929669E-2</v>
      </c>
    </row>
    <row r="184" spans="1:12" x14ac:dyDescent="0.25">
      <c r="A184" s="2" t="s">
        <v>189</v>
      </c>
      <c r="B184" s="3">
        <f t="shared" si="15"/>
        <v>7.0181465120941713E-2</v>
      </c>
    </row>
    <row r="185" spans="1:12" x14ac:dyDescent="0.25">
      <c r="A185" s="2" t="s">
        <v>190</v>
      </c>
      <c r="B185" s="3">
        <f t="shared" si="15"/>
        <v>6.4757432712407331E-2</v>
      </c>
    </row>
    <row r="187" spans="1:12" x14ac:dyDescent="0.25">
      <c r="A187" s="2" t="s">
        <v>53</v>
      </c>
      <c r="B187" s="2" t="s">
        <v>104</v>
      </c>
      <c r="D187" t="s">
        <v>101</v>
      </c>
    </row>
    <row r="188" spans="1:12" x14ac:dyDescent="0.25">
      <c r="A188" s="2">
        <v>0.81481840021046759</v>
      </c>
      <c r="B188" t="s">
        <v>36</v>
      </c>
      <c r="D188">
        <f>B156/(B124+B156)</f>
        <v>0.4149793127372764</v>
      </c>
      <c r="E188" t="s">
        <v>20</v>
      </c>
      <c r="F188" t="s">
        <v>105</v>
      </c>
      <c r="K188">
        <v>0.81481840021046759</v>
      </c>
      <c r="L188" t="s">
        <v>36</v>
      </c>
    </row>
    <row r="189" spans="1:12" x14ac:dyDescent="0.25">
      <c r="A189" s="2">
        <v>0.5201652381249392</v>
      </c>
      <c r="B189" t="s">
        <v>189</v>
      </c>
      <c r="D189">
        <f t="shared" ref="D189:D217" si="16">B157/(B125+B157)</f>
        <v>0.41514089631266249</v>
      </c>
      <c r="E189" t="s">
        <v>21</v>
      </c>
      <c r="F189" t="s">
        <v>81</v>
      </c>
      <c r="K189">
        <v>0.5201652381249392</v>
      </c>
      <c r="L189" t="s">
        <v>189</v>
      </c>
    </row>
    <row r="190" spans="1:12" x14ac:dyDescent="0.25">
      <c r="A190" s="2">
        <v>0.52001112764714463</v>
      </c>
      <c r="B190" t="s">
        <v>37</v>
      </c>
      <c r="D190">
        <f t="shared" si="16"/>
        <v>0.41514089631266249</v>
      </c>
      <c r="E190" t="s">
        <v>22</v>
      </c>
      <c r="F190" t="s">
        <v>105</v>
      </c>
      <c r="K190">
        <v>0.52001112764714463</v>
      </c>
      <c r="L190" t="s">
        <v>37</v>
      </c>
    </row>
    <row r="191" spans="1:12" x14ac:dyDescent="0.25">
      <c r="A191" s="2">
        <v>0.50108986670753031</v>
      </c>
      <c r="B191" t="s">
        <v>186</v>
      </c>
      <c r="D191">
        <f t="shared" si="16"/>
        <v>0.46030892751353825</v>
      </c>
      <c r="E191" t="s">
        <v>23</v>
      </c>
      <c r="F191" t="s">
        <v>108</v>
      </c>
      <c r="K191">
        <v>0.50108986670753031</v>
      </c>
      <c r="L191" t="s">
        <v>186</v>
      </c>
    </row>
    <row r="192" spans="1:12" x14ac:dyDescent="0.25">
      <c r="A192" s="2">
        <v>0.50071118206539955</v>
      </c>
      <c r="B192" t="s">
        <v>155</v>
      </c>
      <c r="D192">
        <f t="shared" si="16"/>
        <v>0.5001190388739315</v>
      </c>
      <c r="E192" t="s">
        <v>29</v>
      </c>
      <c r="F192" t="s">
        <v>84</v>
      </c>
      <c r="K192">
        <v>0.50071118206539955</v>
      </c>
      <c r="L192" t="s">
        <v>155</v>
      </c>
    </row>
    <row r="193" spans="1:12" x14ac:dyDescent="0.25">
      <c r="A193" s="2">
        <v>0.50066658608155312</v>
      </c>
      <c r="B193" t="s">
        <v>100</v>
      </c>
      <c r="D193">
        <f t="shared" si="16"/>
        <v>0.4158366988858318</v>
      </c>
      <c r="E193" t="s">
        <v>30</v>
      </c>
      <c r="F193" t="s">
        <v>105</v>
      </c>
      <c r="K193">
        <v>0.50066658608155312</v>
      </c>
      <c r="L193" t="s">
        <v>100</v>
      </c>
    </row>
    <row r="194" spans="1:12" x14ac:dyDescent="0.25">
      <c r="A194" s="2">
        <v>0.50066658608155312</v>
      </c>
      <c r="B194" t="s">
        <v>154</v>
      </c>
      <c r="D194">
        <f t="shared" si="16"/>
        <v>3.6491901026570794E-2</v>
      </c>
      <c r="E194" t="s">
        <v>31</v>
      </c>
      <c r="F194" t="s">
        <v>110</v>
      </c>
      <c r="K194">
        <v>0.50066658608155312</v>
      </c>
      <c r="L194" t="s">
        <v>154</v>
      </c>
    </row>
    <row r="195" spans="1:12" x14ac:dyDescent="0.25">
      <c r="A195" s="2">
        <v>0.5001190388739315</v>
      </c>
      <c r="B195" t="s">
        <v>29</v>
      </c>
      <c r="D195">
        <f t="shared" si="16"/>
        <v>0.46051101814203504</v>
      </c>
      <c r="E195" t="s">
        <v>32</v>
      </c>
      <c r="F195" t="s">
        <v>76</v>
      </c>
      <c r="K195">
        <v>0.5001190388739315</v>
      </c>
      <c r="L195" t="s">
        <v>29</v>
      </c>
    </row>
    <row r="196" spans="1:12" x14ac:dyDescent="0.25">
      <c r="A196" s="2">
        <v>0.48229640012608077</v>
      </c>
      <c r="B196" t="s">
        <v>182</v>
      </c>
      <c r="D196">
        <f t="shared" si="16"/>
        <v>0.46051101814203504</v>
      </c>
      <c r="E196" t="s">
        <v>33</v>
      </c>
      <c r="F196" t="s">
        <v>82</v>
      </c>
      <c r="K196">
        <v>0.48229640012608077</v>
      </c>
      <c r="L196" t="s">
        <v>182</v>
      </c>
    </row>
    <row r="197" spans="1:12" x14ac:dyDescent="0.25">
      <c r="A197" s="2">
        <v>0.47043460618846011</v>
      </c>
      <c r="B197" t="s">
        <v>188</v>
      </c>
      <c r="D197">
        <f t="shared" si="16"/>
        <v>0.41591939259724603</v>
      </c>
      <c r="E197" t="s">
        <v>34</v>
      </c>
      <c r="F197" t="s">
        <v>83</v>
      </c>
      <c r="K197">
        <v>0.47043460618846011</v>
      </c>
      <c r="L197" t="s">
        <v>188</v>
      </c>
    </row>
    <row r="198" spans="1:12" x14ac:dyDescent="0.25">
      <c r="A198" s="2">
        <v>0.47002731312107815</v>
      </c>
      <c r="B198" t="s">
        <v>156</v>
      </c>
      <c r="D198">
        <f t="shared" si="16"/>
        <v>0.46960911057260601</v>
      </c>
      <c r="E198" t="s">
        <v>35</v>
      </c>
      <c r="F198" t="s">
        <v>114</v>
      </c>
      <c r="K198">
        <v>0.47002731312107815</v>
      </c>
      <c r="L198" t="s">
        <v>156</v>
      </c>
    </row>
    <row r="199" spans="1:12" x14ac:dyDescent="0.25">
      <c r="A199" s="2">
        <v>0.46960911057260601</v>
      </c>
      <c r="B199" t="s">
        <v>35</v>
      </c>
      <c r="D199">
        <f t="shared" si="16"/>
        <v>0.81481840021046759</v>
      </c>
      <c r="E199" t="s">
        <v>36</v>
      </c>
      <c r="F199" t="s">
        <v>105</v>
      </c>
      <c r="K199">
        <v>0.46960911057260601</v>
      </c>
      <c r="L199" t="s">
        <v>35</v>
      </c>
    </row>
    <row r="200" spans="1:12" x14ac:dyDescent="0.25">
      <c r="A200" s="2">
        <v>0.46184645801060875</v>
      </c>
      <c r="B200" t="s">
        <v>190</v>
      </c>
      <c r="D200">
        <f t="shared" si="16"/>
        <v>0.52001112764714463</v>
      </c>
      <c r="E200" t="s">
        <v>37</v>
      </c>
      <c r="F200" t="s">
        <v>116</v>
      </c>
      <c r="K200">
        <v>0.46184645801060875</v>
      </c>
      <c r="L200" t="s">
        <v>190</v>
      </c>
    </row>
    <row r="201" spans="1:12" x14ac:dyDescent="0.25">
      <c r="A201" s="2">
        <v>0.46132185217976701</v>
      </c>
      <c r="B201" t="s">
        <v>184</v>
      </c>
      <c r="D201">
        <f t="shared" si="16"/>
        <v>0.41620757238229911</v>
      </c>
      <c r="E201" t="s">
        <v>97</v>
      </c>
      <c r="F201" t="s">
        <v>105</v>
      </c>
      <c r="K201">
        <v>0.46132185217976701</v>
      </c>
      <c r="L201" t="s">
        <v>184</v>
      </c>
    </row>
    <row r="202" spans="1:12" x14ac:dyDescent="0.25">
      <c r="A202" s="2">
        <v>0.4609374779414287</v>
      </c>
      <c r="B202" t="s">
        <v>98</v>
      </c>
      <c r="D202">
        <f t="shared" si="16"/>
        <v>0.4609374779414287</v>
      </c>
      <c r="E202" t="s">
        <v>98</v>
      </c>
      <c r="F202" t="s">
        <v>76</v>
      </c>
      <c r="K202">
        <v>0.4609374779414287</v>
      </c>
      <c r="L202" t="s">
        <v>98</v>
      </c>
    </row>
    <row r="203" spans="1:12" x14ac:dyDescent="0.25">
      <c r="A203" s="2">
        <v>0.46051101814203504</v>
      </c>
      <c r="B203" t="s">
        <v>32</v>
      </c>
      <c r="D203">
        <f t="shared" si="16"/>
        <v>0.41649846151817643</v>
      </c>
      <c r="E203" t="s">
        <v>99</v>
      </c>
      <c r="F203" t="s">
        <v>118</v>
      </c>
      <c r="K203">
        <v>0.46051101814203504</v>
      </c>
      <c r="L203" t="s">
        <v>32</v>
      </c>
    </row>
    <row r="204" spans="1:12" x14ac:dyDescent="0.25">
      <c r="A204" s="2">
        <v>0.46051101814203504</v>
      </c>
      <c r="B204" t="s">
        <v>33</v>
      </c>
      <c r="D204">
        <f t="shared" si="16"/>
        <v>0.50066658608155312</v>
      </c>
      <c r="E204" t="s">
        <v>100</v>
      </c>
      <c r="F204" t="s">
        <v>84</v>
      </c>
      <c r="K204">
        <v>0.46051101814203504</v>
      </c>
      <c r="L204" t="s">
        <v>33</v>
      </c>
    </row>
    <row r="205" spans="1:12" x14ac:dyDescent="0.25">
      <c r="A205" s="2">
        <v>0.46030892751353825</v>
      </c>
      <c r="B205" t="s">
        <v>23</v>
      </c>
      <c r="D205">
        <f t="shared" si="16"/>
        <v>0.50066658608155312</v>
      </c>
      <c r="E205" t="s">
        <v>154</v>
      </c>
      <c r="F205" t="s">
        <v>84</v>
      </c>
      <c r="K205">
        <v>0.46030892751353825</v>
      </c>
      <c r="L205" t="s">
        <v>23</v>
      </c>
    </row>
    <row r="206" spans="1:12" x14ac:dyDescent="0.25">
      <c r="A206" s="2">
        <v>0.44306628036041601</v>
      </c>
      <c r="B206" t="s">
        <v>181</v>
      </c>
      <c r="D206">
        <f t="shared" si="16"/>
        <v>0.50071118206539955</v>
      </c>
      <c r="E206" t="s">
        <v>155</v>
      </c>
      <c r="F206" t="s">
        <v>84</v>
      </c>
      <c r="K206">
        <v>0.44306628036041601</v>
      </c>
      <c r="L206" t="s">
        <v>181</v>
      </c>
    </row>
    <row r="207" spans="1:12" x14ac:dyDescent="0.25">
      <c r="A207" s="2">
        <v>0.43623814958581442</v>
      </c>
      <c r="B207" t="s">
        <v>185</v>
      </c>
      <c r="D207">
        <f t="shared" si="16"/>
        <v>0.47002731312107815</v>
      </c>
      <c r="E207" t="s">
        <v>156</v>
      </c>
      <c r="F207" t="s">
        <v>119</v>
      </c>
      <c r="K207">
        <v>0.43623814958581442</v>
      </c>
      <c r="L207" t="s">
        <v>185</v>
      </c>
    </row>
    <row r="208" spans="1:12" x14ac:dyDescent="0.25">
      <c r="A208" s="2">
        <v>0.41719747353225839</v>
      </c>
      <c r="B208" t="s">
        <v>187</v>
      </c>
      <c r="D208">
        <f t="shared" si="16"/>
        <v>0.44306628036041601</v>
      </c>
      <c r="E208" t="s">
        <v>181</v>
      </c>
      <c r="F208" t="s">
        <v>121</v>
      </c>
      <c r="K208">
        <v>0.41719747353225839</v>
      </c>
      <c r="L208" t="s">
        <v>187</v>
      </c>
    </row>
    <row r="209" spans="1:12" x14ac:dyDescent="0.25">
      <c r="A209" s="2">
        <v>0.41681345360263283</v>
      </c>
      <c r="B209" t="s">
        <v>183</v>
      </c>
      <c r="D209">
        <f t="shared" si="16"/>
        <v>0.48229640012608077</v>
      </c>
      <c r="E209" t="s">
        <v>182</v>
      </c>
      <c r="F209" t="s">
        <v>122</v>
      </c>
      <c r="K209">
        <v>0.41681345360263283</v>
      </c>
      <c r="L209" t="s">
        <v>183</v>
      </c>
    </row>
    <row r="210" spans="1:12" x14ac:dyDescent="0.25">
      <c r="A210" s="2">
        <v>0.41649846151817643</v>
      </c>
      <c r="B210" t="s">
        <v>99</v>
      </c>
      <c r="D210">
        <f t="shared" si="16"/>
        <v>0.41681345360263283</v>
      </c>
      <c r="E210" t="s">
        <v>183</v>
      </c>
      <c r="F210" t="s">
        <v>80</v>
      </c>
      <c r="K210">
        <v>0.41649846151817643</v>
      </c>
      <c r="L210" t="s">
        <v>99</v>
      </c>
    </row>
    <row r="211" spans="1:12" x14ac:dyDescent="0.25">
      <c r="A211" s="2">
        <v>0.41620757238229911</v>
      </c>
      <c r="B211" t="s">
        <v>97</v>
      </c>
      <c r="D211">
        <f t="shared" si="16"/>
        <v>0.46132185217976701</v>
      </c>
      <c r="E211" t="s">
        <v>184</v>
      </c>
      <c r="F211" t="s">
        <v>122</v>
      </c>
      <c r="K211">
        <v>0.41620757238229911</v>
      </c>
      <c r="L211" t="s">
        <v>97</v>
      </c>
    </row>
    <row r="212" spans="1:12" x14ac:dyDescent="0.25">
      <c r="A212" s="2">
        <v>0.41591939259724603</v>
      </c>
      <c r="B212" t="s">
        <v>34</v>
      </c>
      <c r="D212">
        <f t="shared" si="16"/>
        <v>0.43623814958581442</v>
      </c>
      <c r="E212" t="s">
        <v>185</v>
      </c>
      <c r="F212" t="s">
        <v>81</v>
      </c>
      <c r="K212">
        <v>0.41591939259724603</v>
      </c>
      <c r="L212" t="s">
        <v>34</v>
      </c>
    </row>
    <row r="213" spans="1:12" x14ac:dyDescent="0.25">
      <c r="A213" s="2">
        <v>0.4158366988858318</v>
      </c>
      <c r="B213" t="s">
        <v>30</v>
      </c>
      <c r="D213">
        <f t="shared" si="16"/>
        <v>0.50108986670753031</v>
      </c>
      <c r="E213" t="s">
        <v>186</v>
      </c>
      <c r="F213" t="s">
        <v>84</v>
      </c>
      <c r="K213">
        <v>0.4158366988858318</v>
      </c>
      <c r="L213" t="s">
        <v>30</v>
      </c>
    </row>
    <row r="214" spans="1:12" x14ac:dyDescent="0.25">
      <c r="A214" s="2">
        <v>0.41514089631266249</v>
      </c>
      <c r="B214" t="s">
        <v>21</v>
      </c>
      <c r="D214">
        <f t="shared" si="16"/>
        <v>0.41719747353225839</v>
      </c>
      <c r="E214" t="s">
        <v>187</v>
      </c>
      <c r="F214" t="s">
        <v>123</v>
      </c>
      <c r="K214">
        <v>0.41514089631266249</v>
      </c>
      <c r="L214" t="s">
        <v>21</v>
      </c>
    </row>
    <row r="215" spans="1:12" x14ac:dyDescent="0.25">
      <c r="A215" s="2">
        <v>0.41514089631266249</v>
      </c>
      <c r="B215" t="s">
        <v>22</v>
      </c>
      <c r="D215">
        <f t="shared" si="16"/>
        <v>0.47043460618846011</v>
      </c>
      <c r="E215" t="s">
        <v>188</v>
      </c>
      <c r="F215" t="s">
        <v>114</v>
      </c>
      <c r="K215">
        <v>0.41514089631266249</v>
      </c>
      <c r="L215" t="s">
        <v>22</v>
      </c>
    </row>
    <row r="216" spans="1:12" x14ac:dyDescent="0.25">
      <c r="A216" s="2">
        <v>0.4149793127372764</v>
      </c>
      <c r="B216" t="s">
        <v>20</v>
      </c>
      <c r="D216">
        <f t="shared" si="16"/>
        <v>0.5201652381249392</v>
      </c>
      <c r="E216" t="s">
        <v>189</v>
      </c>
      <c r="F216" t="s">
        <v>82</v>
      </c>
      <c r="K216">
        <v>0.4149793127372764</v>
      </c>
      <c r="L216" t="s">
        <v>20</v>
      </c>
    </row>
    <row r="217" spans="1:12" x14ac:dyDescent="0.25">
      <c r="A217" s="2">
        <v>3.6491901026570794E-2</v>
      </c>
      <c r="B217" t="s">
        <v>31</v>
      </c>
      <c r="D217">
        <f t="shared" si="16"/>
        <v>0.46184645801060875</v>
      </c>
      <c r="E217" t="s">
        <v>190</v>
      </c>
      <c r="F217" t="s">
        <v>125</v>
      </c>
      <c r="K217">
        <v>3.6491901026570794E-2</v>
      </c>
      <c r="L217" t="s">
        <v>31</v>
      </c>
    </row>
    <row r="220" spans="1:12" x14ac:dyDescent="0.25">
      <c r="A220" s="12" t="s">
        <v>157</v>
      </c>
    </row>
    <row r="221" spans="1:12" x14ac:dyDescent="0.25">
      <c r="A221" s="2" t="s">
        <v>58</v>
      </c>
      <c r="B221" s="4" t="s">
        <v>57</v>
      </c>
      <c r="C221" s="5"/>
      <c r="D221" s="7"/>
      <c r="E221" s="2" t="s">
        <v>56</v>
      </c>
    </row>
    <row r="222" spans="1:12" x14ac:dyDescent="0.25">
      <c r="A222" s="2">
        <f>A188</f>
        <v>0.81481840021046759</v>
      </c>
      <c r="B222" s="46" t="str">
        <f>VLOOKUP(A222,D188:F217,3,FALSE)</f>
        <v>HP 14 (14-dq1000)</v>
      </c>
      <c r="C222" s="47"/>
      <c r="D222" s="48"/>
      <c r="E222" s="3" t="str">
        <f>B188</f>
        <v>A12</v>
      </c>
    </row>
    <row r="223" spans="1:12" x14ac:dyDescent="0.25">
      <c r="A223" s="2">
        <f>A189</f>
        <v>0.5201652381249392</v>
      </c>
      <c r="B223" s="46" t="str">
        <f t="shared" ref="B223:B225" si="17">VLOOKUP(A223,D189:F218,3,FALSE)</f>
        <v>Lenovo IdeaPad 3 15</v>
      </c>
      <c r="C223" s="47"/>
      <c r="D223" s="48"/>
      <c r="E223" s="3" t="str">
        <f>B189</f>
        <v>A29</v>
      </c>
    </row>
    <row r="224" spans="1:12" x14ac:dyDescent="0.25">
      <c r="A224" s="2">
        <f>A190</f>
        <v>0.52001112764714463</v>
      </c>
      <c r="B224" s="46" t="str">
        <f t="shared" si="17"/>
        <v>HP Pavilion 14</v>
      </c>
      <c r="C224" s="47"/>
      <c r="D224" s="48"/>
      <c r="E224" s="3" t="str">
        <f>B190</f>
        <v>A13</v>
      </c>
    </row>
    <row r="225" spans="1:10" x14ac:dyDescent="0.25">
      <c r="A225" s="2">
        <f>A191</f>
        <v>0.50108986670753031</v>
      </c>
      <c r="B225" s="46" t="str">
        <f t="shared" si="17"/>
        <v>Lenovo IdeaPad Flex 5 14</v>
      </c>
      <c r="C225" s="47"/>
      <c r="D225" s="48"/>
      <c r="E225" s="3" t="str">
        <f>B191</f>
        <v>A26</v>
      </c>
    </row>
    <row r="228" spans="1:10" x14ac:dyDescent="0.25">
      <c r="A228" s="12" t="s">
        <v>59</v>
      </c>
    </row>
    <row r="229" spans="1:10" x14ac:dyDescent="0.25">
      <c r="A229" s="2" t="s">
        <v>159</v>
      </c>
      <c r="B229" s="2"/>
      <c r="G229" s="2" t="s">
        <v>160</v>
      </c>
      <c r="H229" s="2"/>
    </row>
    <row r="230" spans="1:10" x14ac:dyDescent="0.25">
      <c r="A230" s="3">
        <v>0.81399981291900458</v>
      </c>
      <c r="B230" s="3" t="s">
        <v>105</v>
      </c>
      <c r="D230">
        <v>20001</v>
      </c>
      <c r="G230" s="3">
        <f>D188</f>
        <v>0.4149793127372764</v>
      </c>
      <c r="H230" s="3" t="str">
        <f>F188</f>
        <v>HP 14 (14-dq1000)</v>
      </c>
      <c r="J230" s="3"/>
    </row>
    <row r="231" spans="1:10" x14ac:dyDescent="0.25">
      <c r="A231" s="3">
        <v>0.51973525553610045</v>
      </c>
      <c r="B231" s="3" t="s">
        <v>116</v>
      </c>
      <c r="D231">
        <v>20002</v>
      </c>
      <c r="G231" s="3">
        <f t="shared" ref="G231:G259" si="18">D189</f>
        <v>0.41514089631266249</v>
      </c>
      <c r="H231" s="3" t="str">
        <f t="shared" ref="H231:H259" si="19">F189</f>
        <v>Dell Inspiron 3493</v>
      </c>
      <c r="J231" s="3"/>
    </row>
    <row r="232" spans="1:10" x14ac:dyDescent="0.25">
      <c r="A232" s="3">
        <v>0.5181126007139305</v>
      </c>
      <c r="B232" s="3" t="s">
        <v>82</v>
      </c>
      <c r="D232">
        <v>20003</v>
      </c>
      <c r="G232" s="3">
        <f t="shared" si="18"/>
        <v>0.41514089631266249</v>
      </c>
      <c r="H232" s="3" t="str">
        <f t="shared" si="19"/>
        <v>HP 14 (14-dq1000)</v>
      </c>
      <c r="J232" s="3"/>
    </row>
    <row r="233" spans="1:10" x14ac:dyDescent="0.25">
      <c r="A233" s="3">
        <v>0.50050037641306777</v>
      </c>
      <c r="B233" s="3" t="s">
        <v>84</v>
      </c>
      <c r="D233">
        <v>20004</v>
      </c>
      <c r="G233" s="3">
        <f t="shared" si="18"/>
        <v>0.46030892751353825</v>
      </c>
      <c r="H233" s="3" t="str">
        <f t="shared" si="19"/>
        <v>HP 15 (15-dy1024wm)</v>
      </c>
      <c r="J233" s="3"/>
    </row>
    <row r="234" spans="1:10" x14ac:dyDescent="0.25">
      <c r="A234" s="3">
        <v>0.49995271502600297</v>
      </c>
      <c r="B234" s="3" t="s">
        <v>84</v>
      </c>
      <c r="D234">
        <v>20005</v>
      </c>
      <c r="G234" s="3">
        <f t="shared" si="18"/>
        <v>0.5001190388739315</v>
      </c>
      <c r="H234" s="3" t="str">
        <f t="shared" si="19"/>
        <v>Lenovo IdeaPad Flex 5 14</v>
      </c>
      <c r="J234" s="3"/>
    </row>
    <row r="235" spans="1:10" x14ac:dyDescent="0.25">
      <c r="A235" s="3">
        <v>0.49995271502600297</v>
      </c>
      <c r="B235" s="3" t="s">
        <v>84</v>
      </c>
      <c r="D235">
        <v>20006</v>
      </c>
      <c r="G235" s="3">
        <f t="shared" si="18"/>
        <v>0.4158366988858318</v>
      </c>
      <c r="H235" s="3" t="str">
        <f t="shared" si="19"/>
        <v>HP 14 (14-dq1000)</v>
      </c>
      <c r="J235" s="3"/>
    </row>
    <row r="236" spans="1:10" x14ac:dyDescent="0.25">
      <c r="A236" s="3">
        <v>0.49990807659209824</v>
      </c>
      <c r="B236" s="3" t="s">
        <v>84</v>
      </c>
      <c r="D236">
        <v>20007</v>
      </c>
      <c r="G236" s="3">
        <f t="shared" si="18"/>
        <v>3.6491901026570794E-2</v>
      </c>
      <c r="H236" s="3" t="str">
        <f t="shared" si="19"/>
        <v>HP Stream 11 (11-ak0012dx)</v>
      </c>
      <c r="J236" s="3"/>
    </row>
    <row r="237" spans="1:10" x14ac:dyDescent="0.25">
      <c r="A237" s="3">
        <v>0.49952882947750837</v>
      </c>
      <c r="B237" s="3" t="s">
        <v>84</v>
      </c>
      <c r="D237">
        <v>20008</v>
      </c>
      <c r="G237" s="3">
        <f t="shared" si="18"/>
        <v>0.46051101814203504</v>
      </c>
      <c r="H237" s="3" t="str">
        <f t="shared" si="19"/>
        <v>Lenovo IdeaPad S145 15</v>
      </c>
      <c r="J237" s="3"/>
    </row>
    <row r="238" spans="1:10" x14ac:dyDescent="0.25">
      <c r="A238" s="3">
        <v>0.48090902603450791</v>
      </c>
      <c r="B238" s="3" t="s">
        <v>122</v>
      </c>
      <c r="D238">
        <v>20009</v>
      </c>
      <c r="G238" s="3">
        <f t="shared" si="18"/>
        <v>0.46051101814203504</v>
      </c>
      <c r="H238" s="3" t="str">
        <f t="shared" si="19"/>
        <v>Lenovo IdeaPad 3 15</v>
      </c>
      <c r="J238" s="3"/>
    </row>
    <row r="239" spans="1:10" x14ac:dyDescent="0.25">
      <c r="A239" s="3">
        <v>0.4693565832900331</v>
      </c>
      <c r="B239" s="3" t="s">
        <v>114</v>
      </c>
      <c r="D239">
        <v>20010</v>
      </c>
      <c r="G239" s="3">
        <f t="shared" si="18"/>
        <v>0.41591939259724603</v>
      </c>
      <c r="H239" s="3" t="str">
        <f t="shared" si="19"/>
        <v>HP 14 (14-dq1037wm)</v>
      </c>
      <c r="J239" s="3"/>
    </row>
    <row r="240" spans="1:10" x14ac:dyDescent="0.25">
      <c r="A240" s="3">
        <v>0.46896720920365093</v>
      </c>
      <c r="B240" s="3" t="s">
        <v>119</v>
      </c>
      <c r="D240">
        <v>20011</v>
      </c>
      <c r="G240" s="3">
        <f t="shared" si="18"/>
        <v>0.46960911057260601</v>
      </c>
      <c r="H240" s="3" t="str">
        <f t="shared" si="19"/>
        <v>ASUS VivoBook R (R564)</v>
      </c>
      <c r="J240" s="3"/>
    </row>
    <row r="241" spans="1:10" x14ac:dyDescent="0.25">
      <c r="A241" s="3">
        <v>0.46861908178859391</v>
      </c>
      <c r="B241" s="3" t="s">
        <v>114</v>
      </c>
      <c r="D241">
        <v>20012</v>
      </c>
      <c r="G241" s="3">
        <f t="shared" si="18"/>
        <v>0.81481840021046759</v>
      </c>
      <c r="H241" s="3" t="str">
        <f t="shared" si="19"/>
        <v>HP 14 (14-dq1000)</v>
      </c>
      <c r="J241" s="3"/>
    </row>
    <row r="242" spans="1:10" x14ac:dyDescent="0.25">
      <c r="A242" s="3">
        <v>0.46093367941943397</v>
      </c>
      <c r="B242" s="3" t="s">
        <v>108</v>
      </c>
      <c r="D242">
        <v>20013</v>
      </c>
      <c r="G242" s="3">
        <f t="shared" si="18"/>
        <v>0.52001112764714463</v>
      </c>
      <c r="H242" s="3" t="str">
        <f t="shared" si="19"/>
        <v>HP Pavilion 14</v>
      </c>
      <c r="J242" s="3"/>
    </row>
    <row r="243" spans="1:10" x14ac:dyDescent="0.25">
      <c r="A243" s="3">
        <v>0.46071982151571356</v>
      </c>
      <c r="B243" s="3" t="s">
        <v>76</v>
      </c>
      <c r="D243">
        <v>20014</v>
      </c>
      <c r="G243" s="3">
        <f t="shared" si="18"/>
        <v>0.41620757238229911</v>
      </c>
      <c r="H243" s="3" t="str">
        <f t="shared" si="19"/>
        <v>HP 14 (14-dq1000)</v>
      </c>
      <c r="J243" s="3"/>
    </row>
    <row r="244" spans="1:10" x14ac:dyDescent="0.25">
      <c r="A244" s="3">
        <v>0.46071982151571356</v>
      </c>
      <c r="B244" s="3" t="s">
        <v>82</v>
      </c>
      <c r="D244">
        <v>20015</v>
      </c>
      <c r="G244" s="3">
        <f t="shared" si="18"/>
        <v>0.4609374779414287</v>
      </c>
      <c r="H244" s="3" t="str">
        <f t="shared" si="19"/>
        <v>Lenovo IdeaPad S145 15</v>
      </c>
      <c r="J244" s="3"/>
    </row>
    <row r="245" spans="1:10" x14ac:dyDescent="0.25">
      <c r="A245" s="3">
        <v>0.46030543983130612</v>
      </c>
      <c r="B245" s="3" t="s">
        <v>76</v>
      </c>
      <c r="D245">
        <v>20016</v>
      </c>
      <c r="G245" s="3">
        <f t="shared" si="18"/>
        <v>0.41649846151817643</v>
      </c>
      <c r="H245" s="3" t="str">
        <f t="shared" si="19"/>
        <v>HP 14 (14-dq1010nr)</v>
      </c>
      <c r="J245" s="3"/>
    </row>
    <row r="246" spans="1:10" x14ac:dyDescent="0.25">
      <c r="A246" s="3">
        <v>0.45996960770126344</v>
      </c>
      <c r="B246" s="3" t="s">
        <v>122</v>
      </c>
      <c r="D246">
        <v>20017</v>
      </c>
      <c r="G246" s="3">
        <f t="shared" si="18"/>
        <v>0.50066658608155312</v>
      </c>
      <c r="H246" s="3" t="str">
        <f t="shared" si="19"/>
        <v>Lenovo IdeaPad Flex 5 14</v>
      </c>
      <c r="J246" s="3"/>
    </row>
    <row r="247" spans="1:10" x14ac:dyDescent="0.25">
      <c r="A247" s="3">
        <v>0.45956062545648702</v>
      </c>
      <c r="B247" s="3" t="s">
        <v>125</v>
      </c>
      <c r="D247">
        <v>20018</v>
      </c>
      <c r="G247" s="3">
        <f t="shared" si="18"/>
        <v>0.50066658608155312</v>
      </c>
      <c r="H247" s="3" t="str">
        <f t="shared" si="19"/>
        <v>Lenovo IdeaPad Flex 5 14</v>
      </c>
      <c r="J247" s="3"/>
    </row>
    <row r="248" spans="1:10" x14ac:dyDescent="0.25">
      <c r="A248" s="3">
        <v>0.44178578933968193</v>
      </c>
      <c r="B248" s="3" t="s">
        <v>121</v>
      </c>
      <c r="D248">
        <v>20019</v>
      </c>
      <c r="G248" s="3">
        <f t="shared" si="18"/>
        <v>0.50071118206539955</v>
      </c>
      <c r="H248" s="3" t="str">
        <f t="shared" si="19"/>
        <v>Lenovo IdeaPad Flex 5 14</v>
      </c>
      <c r="J248" s="3"/>
    </row>
    <row r="249" spans="1:10" x14ac:dyDescent="0.25">
      <c r="A249" s="3">
        <v>0.43413929235794085</v>
      </c>
      <c r="B249" s="3" t="s">
        <v>81</v>
      </c>
      <c r="D249">
        <v>20020</v>
      </c>
      <c r="G249" s="3">
        <f t="shared" si="18"/>
        <v>0.47002731312107815</v>
      </c>
      <c r="H249" s="3" t="str">
        <f t="shared" si="19"/>
        <v>ASUS VivoBook R R564</v>
      </c>
      <c r="J249" s="3"/>
    </row>
    <row r="250" spans="1:10" x14ac:dyDescent="0.25">
      <c r="A250" s="3">
        <v>0.41749262709981289</v>
      </c>
      <c r="B250" s="3" t="s">
        <v>105</v>
      </c>
      <c r="D250">
        <v>20021</v>
      </c>
      <c r="G250" s="3">
        <f t="shared" si="18"/>
        <v>0.44306628036041601</v>
      </c>
      <c r="H250" s="3" t="str">
        <f t="shared" si="19"/>
        <v>HP 14 (14-dq1033cl)</v>
      </c>
      <c r="J250" s="3"/>
    </row>
    <row r="251" spans="1:10" x14ac:dyDescent="0.25">
      <c r="A251" s="3">
        <v>0.41719567128406709</v>
      </c>
      <c r="B251" s="3" t="s">
        <v>81</v>
      </c>
      <c r="D251">
        <v>20022</v>
      </c>
      <c r="G251" s="3">
        <f t="shared" si="18"/>
        <v>0.48229640012608077</v>
      </c>
      <c r="H251" s="3" t="str">
        <f t="shared" si="19"/>
        <v>Dell Inspiron 3593</v>
      </c>
      <c r="J251" s="3"/>
    </row>
    <row r="252" spans="1:10" x14ac:dyDescent="0.25">
      <c r="A252" s="3">
        <v>0.41719567128406709</v>
      </c>
      <c r="B252" s="3" t="s">
        <v>105</v>
      </c>
      <c r="D252">
        <v>20023</v>
      </c>
      <c r="G252" s="3">
        <f t="shared" si="18"/>
        <v>0.41681345360263283</v>
      </c>
      <c r="H252" s="3" t="str">
        <f t="shared" si="19"/>
        <v>HP 14</v>
      </c>
      <c r="J252" s="3"/>
    </row>
    <row r="253" spans="1:10" x14ac:dyDescent="0.25">
      <c r="A253" s="3">
        <v>0.41623817656909967</v>
      </c>
      <c r="B253" s="3" t="s">
        <v>105</v>
      </c>
      <c r="D253">
        <v>20024</v>
      </c>
      <c r="G253" s="3">
        <f t="shared" si="18"/>
        <v>0.46132185217976701</v>
      </c>
      <c r="H253" s="3" t="str">
        <f t="shared" si="19"/>
        <v>Dell Inspiron 3593</v>
      </c>
      <c r="J253" s="3"/>
    </row>
    <row r="254" spans="1:10" x14ac:dyDescent="0.25">
      <c r="A254" s="3">
        <v>0.41614849181084301</v>
      </c>
      <c r="B254" s="3" t="s">
        <v>83</v>
      </c>
      <c r="D254">
        <v>20025</v>
      </c>
      <c r="G254" s="3">
        <f t="shared" si="18"/>
        <v>0.43623814958581442</v>
      </c>
      <c r="H254" s="3" t="str">
        <f t="shared" si="19"/>
        <v>Dell Inspiron 3493</v>
      </c>
      <c r="J254" s="3"/>
    </row>
    <row r="255" spans="1:10" x14ac:dyDescent="0.25">
      <c r="A255" s="3">
        <v>0.41586450588977208</v>
      </c>
      <c r="B255" s="3" t="s">
        <v>105</v>
      </c>
      <c r="D255">
        <v>20026</v>
      </c>
      <c r="G255" s="3">
        <f t="shared" si="18"/>
        <v>0.50108986670753031</v>
      </c>
      <c r="H255" s="3" t="str">
        <f t="shared" si="19"/>
        <v>Lenovo IdeaPad Flex 5 14</v>
      </c>
      <c r="J255" s="3"/>
    </row>
    <row r="256" spans="1:10" x14ac:dyDescent="0.25">
      <c r="A256" s="3">
        <v>0.41561613126836411</v>
      </c>
      <c r="B256" s="3" t="s">
        <v>118</v>
      </c>
      <c r="D256">
        <v>20027</v>
      </c>
      <c r="G256" s="3">
        <f t="shared" si="18"/>
        <v>0.41719747353225839</v>
      </c>
      <c r="H256" s="3" t="str">
        <f t="shared" si="19"/>
        <v>HP 14 (14-dq1020nr)</v>
      </c>
      <c r="J256" s="3"/>
    </row>
    <row r="257" spans="1:10" x14ac:dyDescent="0.25">
      <c r="A257" s="3">
        <v>0.41538280725497739</v>
      </c>
      <c r="B257" s="3" t="s">
        <v>80</v>
      </c>
      <c r="D257">
        <v>20028</v>
      </c>
      <c r="G257" s="3">
        <f t="shared" si="18"/>
        <v>0.47043460618846011</v>
      </c>
      <c r="H257" s="3" t="str">
        <f t="shared" si="19"/>
        <v>ASUS VivoBook R (R564)</v>
      </c>
      <c r="J257" s="3"/>
    </row>
    <row r="258" spans="1:10" x14ac:dyDescent="0.25">
      <c r="A258" s="3">
        <v>0.41513985031604328</v>
      </c>
      <c r="B258" s="3" t="s">
        <v>123</v>
      </c>
      <c r="D258">
        <v>20029</v>
      </c>
      <c r="G258" s="3">
        <f t="shared" si="18"/>
        <v>0.5201652381249392</v>
      </c>
      <c r="H258" s="3" t="str">
        <f t="shared" si="19"/>
        <v>Lenovo IdeaPad 3 15</v>
      </c>
      <c r="J258" s="3"/>
    </row>
    <row r="259" spans="1:10" x14ac:dyDescent="0.25">
      <c r="A259" s="3">
        <v>4.1142743815940207E-2</v>
      </c>
      <c r="B259" s="3" t="s">
        <v>110</v>
      </c>
      <c r="D259">
        <v>20030</v>
      </c>
      <c r="G259" s="3">
        <f t="shared" si="18"/>
        <v>0.46184645801060875</v>
      </c>
      <c r="H259" s="3" t="str">
        <f t="shared" si="19"/>
        <v>Lenovo IdeaPad 3 (15)</v>
      </c>
      <c r="J259" s="3"/>
    </row>
    <row r="262" spans="1:10" x14ac:dyDescent="0.25">
      <c r="A262" s="2" t="s">
        <v>161</v>
      </c>
      <c r="B262" s="2"/>
      <c r="D262" s="2" t="s">
        <v>162</v>
      </c>
    </row>
    <row r="263" spans="1:10" x14ac:dyDescent="0.25">
      <c r="A263" s="49">
        <f>IF(A230&gt;=G$230,1,0)</f>
        <v>1</v>
      </c>
      <c r="B263" s="50"/>
      <c r="D263" s="11">
        <f>SUM(A263:B292)/30</f>
        <v>0.96666666666666667</v>
      </c>
    </row>
    <row r="264" spans="1:10" x14ac:dyDescent="0.25">
      <c r="A264" s="49">
        <f t="shared" ref="A264:A292" si="20">IF(A231&gt;=G$230,1,0)</f>
        <v>1</v>
      </c>
      <c r="B264" s="50"/>
    </row>
    <row r="265" spans="1:10" x14ac:dyDescent="0.25">
      <c r="A265" s="49">
        <f t="shared" si="20"/>
        <v>1</v>
      </c>
      <c r="B265" s="50"/>
    </row>
    <row r="266" spans="1:10" x14ac:dyDescent="0.25">
      <c r="A266" s="49">
        <f t="shared" si="20"/>
        <v>1</v>
      </c>
      <c r="B266" s="50"/>
    </row>
    <row r="267" spans="1:10" x14ac:dyDescent="0.25">
      <c r="A267" s="49">
        <f t="shared" si="20"/>
        <v>1</v>
      </c>
      <c r="B267" s="50"/>
    </row>
    <row r="268" spans="1:10" x14ac:dyDescent="0.25">
      <c r="A268" s="49">
        <f t="shared" si="20"/>
        <v>1</v>
      </c>
      <c r="B268" s="50"/>
    </row>
    <row r="269" spans="1:10" x14ac:dyDescent="0.25">
      <c r="A269" s="49">
        <f t="shared" si="20"/>
        <v>1</v>
      </c>
      <c r="B269" s="50"/>
    </row>
    <row r="270" spans="1:10" x14ac:dyDescent="0.25">
      <c r="A270" s="49">
        <f t="shared" si="20"/>
        <v>1</v>
      </c>
      <c r="B270" s="50"/>
    </row>
    <row r="271" spans="1:10" x14ac:dyDescent="0.25">
      <c r="A271" s="49">
        <f t="shared" si="20"/>
        <v>1</v>
      </c>
      <c r="B271" s="50"/>
    </row>
    <row r="272" spans="1:10" x14ac:dyDescent="0.25">
      <c r="A272" s="49">
        <f t="shared" si="20"/>
        <v>1</v>
      </c>
      <c r="B272" s="50"/>
    </row>
    <row r="273" spans="1:2" x14ac:dyDescent="0.25">
      <c r="A273" s="49">
        <f t="shared" si="20"/>
        <v>1</v>
      </c>
      <c r="B273" s="50"/>
    </row>
    <row r="274" spans="1:2" x14ac:dyDescent="0.25">
      <c r="A274" s="49">
        <f t="shared" si="20"/>
        <v>1</v>
      </c>
      <c r="B274" s="50"/>
    </row>
    <row r="275" spans="1:2" x14ac:dyDescent="0.25">
      <c r="A275" s="49">
        <f t="shared" si="20"/>
        <v>1</v>
      </c>
      <c r="B275" s="50"/>
    </row>
    <row r="276" spans="1:2" x14ac:dyDescent="0.25">
      <c r="A276" s="49">
        <f t="shared" si="20"/>
        <v>1</v>
      </c>
      <c r="B276" s="50"/>
    </row>
    <row r="277" spans="1:2" x14ac:dyDescent="0.25">
      <c r="A277" s="49">
        <f t="shared" si="20"/>
        <v>1</v>
      </c>
      <c r="B277" s="50"/>
    </row>
    <row r="278" spans="1:2" x14ac:dyDescent="0.25">
      <c r="A278" s="49">
        <f t="shared" si="20"/>
        <v>1</v>
      </c>
      <c r="B278" s="50"/>
    </row>
    <row r="279" spans="1:2" x14ac:dyDescent="0.25">
      <c r="A279" s="49">
        <f t="shared" si="20"/>
        <v>1</v>
      </c>
      <c r="B279" s="50"/>
    </row>
    <row r="280" spans="1:2" x14ac:dyDescent="0.25">
      <c r="A280" s="49">
        <f t="shared" si="20"/>
        <v>1</v>
      </c>
      <c r="B280" s="50"/>
    </row>
    <row r="281" spans="1:2" x14ac:dyDescent="0.25">
      <c r="A281" s="49">
        <f t="shared" si="20"/>
        <v>1</v>
      </c>
      <c r="B281" s="50"/>
    </row>
    <row r="282" spans="1:2" x14ac:dyDescent="0.25">
      <c r="A282" s="49">
        <f t="shared" si="20"/>
        <v>1</v>
      </c>
      <c r="B282" s="50"/>
    </row>
    <row r="283" spans="1:2" x14ac:dyDescent="0.25">
      <c r="A283" s="49">
        <f t="shared" si="20"/>
        <v>1</v>
      </c>
      <c r="B283" s="50"/>
    </row>
    <row r="284" spans="1:2" x14ac:dyDescent="0.25">
      <c r="A284" s="49">
        <f t="shared" si="20"/>
        <v>1</v>
      </c>
      <c r="B284" s="50"/>
    </row>
    <row r="285" spans="1:2" x14ac:dyDescent="0.25">
      <c r="A285" s="49">
        <f t="shared" si="20"/>
        <v>1</v>
      </c>
      <c r="B285" s="50"/>
    </row>
    <row r="286" spans="1:2" x14ac:dyDescent="0.25">
      <c r="A286" s="49">
        <f t="shared" si="20"/>
        <v>1</v>
      </c>
      <c r="B286" s="50"/>
    </row>
    <row r="287" spans="1:2" x14ac:dyDescent="0.25">
      <c r="A287" s="49">
        <f t="shared" si="20"/>
        <v>1</v>
      </c>
      <c r="B287" s="50"/>
    </row>
    <row r="288" spans="1:2" x14ac:dyDescent="0.25">
      <c r="A288" s="49">
        <f t="shared" si="20"/>
        <v>1</v>
      </c>
      <c r="B288" s="50"/>
    </row>
    <row r="289" spans="1:2" x14ac:dyDescent="0.25">
      <c r="A289" s="49">
        <f t="shared" si="20"/>
        <v>1</v>
      </c>
      <c r="B289" s="50"/>
    </row>
    <row r="290" spans="1:2" x14ac:dyDescent="0.25">
      <c r="A290" s="49">
        <f t="shared" si="20"/>
        <v>1</v>
      </c>
      <c r="B290" s="50"/>
    </row>
    <row r="291" spans="1:2" x14ac:dyDescent="0.25">
      <c r="A291" s="49">
        <f t="shared" si="20"/>
        <v>1</v>
      </c>
      <c r="B291" s="50"/>
    </row>
    <row r="292" spans="1:2" x14ac:dyDescent="0.25">
      <c r="A292" s="49">
        <f t="shared" si="20"/>
        <v>0</v>
      </c>
      <c r="B292" s="50"/>
    </row>
    <row r="293" spans="1:2" x14ac:dyDescent="0.25">
      <c r="B293">
        <f>SUM(A263:B292)</f>
        <v>29</v>
      </c>
    </row>
  </sheetData>
  <sortState xmlns:xlrd2="http://schemas.microsoft.com/office/spreadsheetml/2017/richdata2" ref="K188:L217">
    <sortCondition descending="1" ref="K188:K217"/>
  </sortState>
  <mergeCells count="51">
    <mergeCell ref="A291:B291"/>
    <mergeCell ref="A292:B292"/>
    <mergeCell ref="A286:B286"/>
    <mergeCell ref="A287:B287"/>
    <mergeCell ref="A288:B288"/>
    <mergeCell ref="A289:B289"/>
    <mergeCell ref="A290:B290"/>
    <mergeCell ref="A264:B264"/>
    <mergeCell ref="A263:B263"/>
    <mergeCell ref="A283:B283"/>
    <mergeCell ref="A284:B284"/>
    <mergeCell ref="A285:B285"/>
    <mergeCell ref="A281:B281"/>
    <mergeCell ref="A282:B282"/>
    <mergeCell ref="A266:B266"/>
    <mergeCell ref="A267:B267"/>
    <mergeCell ref="A268:B268"/>
    <mergeCell ref="A269:B269"/>
    <mergeCell ref="B225:D225"/>
    <mergeCell ref="B224:D224"/>
    <mergeCell ref="B223:D223"/>
    <mergeCell ref="B222:D222"/>
    <mergeCell ref="A280:B280"/>
    <mergeCell ref="A275:B275"/>
    <mergeCell ref="A276:B276"/>
    <mergeCell ref="A277:B277"/>
    <mergeCell ref="A278:B278"/>
    <mergeCell ref="A279:B279"/>
    <mergeCell ref="A270:B270"/>
    <mergeCell ref="A271:B271"/>
    <mergeCell ref="A272:B272"/>
    <mergeCell ref="A273:B273"/>
    <mergeCell ref="A274:B274"/>
    <mergeCell ref="A265:B265"/>
    <mergeCell ref="I55:N55"/>
    <mergeCell ref="A2:B2"/>
    <mergeCell ref="A12:E13"/>
    <mergeCell ref="A1:B1"/>
    <mergeCell ref="A5:B5"/>
    <mergeCell ref="A6:B6"/>
    <mergeCell ref="A9:B9"/>
    <mergeCell ref="M4:N4"/>
    <mergeCell ref="A8:B8"/>
    <mergeCell ref="A7:B7"/>
    <mergeCell ref="A10:B10"/>
    <mergeCell ref="O4:P4"/>
    <mergeCell ref="Q4:R4"/>
    <mergeCell ref="S4:T4"/>
    <mergeCell ref="BL24:BR34"/>
    <mergeCell ref="BT24:BY34"/>
    <mergeCell ref="BL23:BM2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BDD5-9629-4E4E-B53D-6963B8637B8A}">
  <dimension ref="A1:CI657"/>
  <sheetViews>
    <sheetView tabSelected="1" topLeftCell="AF125" zoomScale="70" zoomScaleNormal="70" workbookViewId="0">
      <selection activeCell="AK93" sqref="AK93"/>
    </sheetView>
  </sheetViews>
  <sheetFormatPr defaultRowHeight="15" x14ac:dyDescent="0.25"/>
  <cols>
    <col min="1" max="1" width="4.42578125" customWidth="1"/>
    <col min="2" max="31" width="7.140625" customWidth="1"/>
    <col min="32" max="32" width="13.140625" customWidth="1"/>
    <col min="33" max="33" width="1.28515625" customWidth="1"/>
    <col min="36" max="36" width="19.5703125" customWidth="1"/>
    <col min="37" max="37" width="18" customWidth="1"/>
    <col min="38" max="38" width="22.5703125" customWidth="1"/>
    <col min="39" max="39" width="12.5703125" customWidth="1"/>
    <col min="40" max="40" width="11.42578125" customWidth="1"/>
    <col min="41" max="41" width="14.85546875" customWidth="1"/>
    <col min="42" max="42" width="18.28515625" customWidth="1"/>
    <col min="43" max="43" width="15.28515625" customWidth="1"/>
    <col min="46" max="46" width="12" customWidth="1"/>
    <col min="48" max="48" width="20.85546875" customWidth="1"/>
    <col min="49" max="49" width="19.140625" customWidth="1"/>
    <col min="50" max="50" width="21.5703125" customWidth="1"/>
    <col min="51" max="51" width="14.140625" customWidth="1"/>
    <col min="57" max="57" width="28.5703125" customWidth="1"/>
    <col min="60" max="60" width="18.7109375" customWidth="1"/>
    <col min="61" max="61" width="21.85546875" customWidth="1"/>
    <col min="62" max="62" width="29.7109375" customWidth="1"/>
  </cols>
  <sheetData>
    <row r="1" spans="1:69" x14ac:dyDescent="0.25">
      <c r="A1" s="45" t="s">
        <v>61</v>
      </c>
      <c r="B1" s="45"/>
      <c r="AG1" s="13"/>
    </row>
    <row r="2" spans="1:69" x14ac:dyDescent="0.25">
      <c r="A2" s="42">
        <v>20</v>
      </c>
      <c r="B2" s="42"/>
      <c r="AG2" s="13"/>
    </row>
    <row r="3" spans="1:69" x14ac:dyDescent="0.25">
      <c r="AG3" s="13"/>
    </row>
    <row r="4" spans="1:69" x14ac:dyDescent="0.25">
      <c r="A4" s="2" t="s">
        <v>0</v>
      </c>
      <c r="B4" s="2"/>
      <c r="C4" s="2" t="s">
        <v>1</v>
      </c>
      <c r="M4" s="38"/>
      <c r="N4" s="38"/>
      <c r="O4" s="38"/>
      <c r="P4" s="38"/>
      <c r="Q4" s="38"/>
      <c r="R4" s="38"/>
      <c r="S4" s="38"/>
      <c r="T4" s="38"/>
      <c r="AG4" s="13"/>
      <c r="AJ4" t="s">
        <v>58</v>
      </c>
      <c r="BB4" t="s">
        <v>25</v>
      </c>
    </row>
    <row r="5" spans="1:69" x14ac:dyDescent="0.25">
      <c r="A5" s="45" t="s">
        <v>2</v>
      </c>
      <c r="B5" s="45"/>
      <c r="C5" s="3" t="s">
        <v>8</v>
      </c>
      <c r="N5" s="1"/>
      <c r="P5" s="1"/>
      <c r="Q5" s="1"/>
      <c r="R5" s="1"/>
      <c r="S5" s="1"/>
      <c r="T5" s="1"/>
      <c r="AG5" s="14"/>
      <c r="AH5" s="1"/>
      <c r="AJ5" s="2" t="s">
        <v>88</v>
      </c>
      <c r="AK5" s="2" t="s">
        <v>89</v>
      </c>
      <c r="AL5" s="2" t="s">
        <v>90</v>
      </c>
      <c r="AM5" s="2" t="s">
        <v>91</v>
      </c>
      <c r="AN5" s="2" t="s">
        <v>92</v>
      </c>
      <c r="AO5" s="2" t="s">
        <v>70</v>
      </c>
      <c r="AQ5" t="s">
        <v>191</v>
      </c>
      <c r="AT5" s="8"/>
      <c r="BB5" s="2" t="s">
        <v>87</v>
      </c>
      <c r="BC5" s="2" t="s">
        <v>26</v>
      </c>
      <c r="BD5" s="2" t="s">
        <v>40</v>
      </c>
      <c r="BE5" s="2" t="s">
        <v>88</v>
      </c>
      <c r="BF5" s="2" t="s">
        <v>39</v>
      </c>
      <c r="BG5" s="2" t="s">
        <v>89</v>
      </c>
      <c r="BH5" s="2" t="s">
        <v>66</v>
      </c>
      <c r="BI5" s="2" t="s">
        <v>90</v>
      </c>
      <c r="BJ5" s="2" t="s">
        <v>67</v>
      </c>
      <c r="BK5" s="2" t="s">
        <v>91</v>
      </c>
      <c r="BL5" s="2" t="s">
        <v>67</v>
      </c>
      <c r="BM5" s="2" t="s">
        <v>92</v>
      </c>
      <c r="BN5" s="2" t="s">
        <v>68</v>
      </c>
      <c r="BO5" s="2" t="s">
        <v>69</v>
      </c>
      <c r="BP5" s="2" t="s">
        <v>70</v>
      </c>
      <c r="BQ5" s="2" t="s">
        <v>71</v>
      </c>
    </row>
    <row r="6" spans="1:69" x14ac:dyDescent="0.25">
      <c r="A6" s="45" t="s">
        <v>3</v>
      </c>
      <c r="B6" s="45"/>
      <c r="C6" s="3" t="s">
        <v>9</v>
      </c>
      <c r="N6" s="1"/>
      <c r="P6" s="1"/>
      <c r="Q6" s="1"/>
      <c r="R6" s="1"/>
      <c r="S6" s="1"/>
      <c r="T6" s="1"/>
      <c r="AG6" s="14"/>
      <c r="AH6" s="1"/>
      <c r="AJ6" s="3">
        <f t="shared" ref="AJ6:AJ35" si="0">BE6</f>
        <v>791</v>
      </c>
      <c r="AK6" s="3">
        <f t="shared" ref="AK6:AK35" si="1">BG6</f>
        <v>324</v>
      </c>
      <c r="AL6" s="3">
        <f t="shared" ref="AL6:AL35" si="2">BI6</f>
        <v>35</v>
      </c>
      <c r="AM6" s="3">
        <f t="shared" ref="AM6:AM35" si="3">BK6</f>
        <v>4</v>
      </c>
      <c r="AN6" s="3">
        <f t="shared" ref="AN6:AN35" si="4">BM6</f>
        <v>64</v>
      </c>
      <c r="AO6" s="6">
        <f>BP6</f>
        <v>5080197.5</v>
      </c>
      <c r="AQ6" s="9" t="s">
        <v>40</v>
      </c>
      <c r="AR6" s="21" t="s">
        <v>103</v>
      </c>
      <c r="AT6" s="8"/>
      <c r="BB6" s="3">
        <v>20001</v>
      </c>
      <c r="BC6" s="16" t="s">
        <v>105</v>
      </c>
      <c r="BD6" s="3" t="s">
        <v>42</v>
      </c>
      <c r="BE6" s="3">
        <v>791</v>
      </c>
      <c r="BF6" s="3" t="s">
        <v>43</v>
      </c>
      <c r="BG6" s="3">
        <v>324</v>
      </c>
      <c r="BH6" s="3" t="s">
        <v>72</v>
      </c>
      <c r="BI6" s="3">
        <v>35</v>
      </c>
      <c r="BJ6" s="3" t="s">
        <v>106</v>
      </c>
      <c r="BK6" s="3">
        <v>4</v>
      </c>
      <c r="BL6" s="3" t="s">
        <v>28</v>
      </c>
      <c r="BM6" s="3">
        <v>64</v>
      </c>
      <c r="BN6" s="3" t="s">
        <v>126</v>
      </c>
      <c r="BO6" s="3"/>
      <c r="BP6" s="6">
        <v>5080197.5</v>
      </c>
      <c r="BQ6" s="3">
        <v>0</v>
      </c>
    </row>
    <row r="7" spans="1:69" x14ac:dyDescent="0.25">
      <c r="A7" s="45" t="s">
        <v>6</v>
      </c>
      <c r="B7" s="45"/>
      <c r="C7" s="3" t="s">
        <v>10</v>
      </c>
      <c r="N7" s="1"/>
      <c r="P7" s="1"/>
      <c r="Q7" s="1"/>
      <c r="R7" s="1"/>
      <c r="S7" s="1"/>
      <c r="T7" s="1"/>
      <c r="AG7" s="14"/>
      <c r="AH7" s="1"/>
      <c r="AJ7" s="3">
        <f t="shared" si="0"/>
        <v>791</v>
      </c>
      <c r="AK7" s="3">
        <f t="shared" si="1"/>
        <v>324</v>
      </c>
      <c r="AL7" s="3">
        <f t="shared" si="2"/>
        <v>35</v>
      </c>
      <c r="AM7" s="3">
        <f t="shared" si="3"/>
        <v>4</v>
      </c>
      <c r="AN7" s="3">
        <f t="shared" si="4"/>
        <v>64</v>
      </c>
      <c r="AO7" s="6">
        <f t="shared" ref="AO7:AO35" si="5">BP7</f>
        <v>5197187.1909999996</v>
      </c>
      <c r="AQ7" s="9" t="s">
        <v>39</v>
      </c>
      <c r="AR7" s="21" t="s">
        <v>103</v>
      </c>
      <c r="AT7" s="8"/>
      <c r="BB7" s="3">
        <v>20002</v>
      </c>
      <c r="BC7" s="3" t="s">
        <v>81</v>
      </c>
      <c r="BD7" s="3" t="s">
        <v>42</v>
      </c>
      <c r="BE7" s="3">
        <v>791</v>
      </c>
      <c r="BF7" s="17" t="s">
        <v>43</v>
      </c>
      <c r="BG7" s="3">
        <v>324</v>
      </c>
      <c r="BH7" s="3" t="s">
        <v>72</v>
      </c>
      <c r="BI7" s="3">
        <v>35</v>
      </c>
      <c r="BJ7" s="3" t="s">
        <v>107</v>
      </c>
      <c r="BK7" s="3">
        <v>4</v>
      </c>
      <c r="BL7" s="3" t="s">
        <v>28</v>
      </c>
      <c r="BM7" s="3">
        <v>64</v>
      </c>
      <c r="BN7" s="3" t="s">
        <v>127</v>
      </c>
      <c r="BO7" s="3"/>
      <c r="BP7" s="6">
        <v>5197187.1909999996</v>
      </c>
      <c r="BQ7" s="3">
        <v>0</v>
      </c>
    </row>
    <row r="8" spans="1:69" x14ac:dyDescent="0.25">
      <c r="A8" s="45" t="s">
        <v>4</v>
      </c>
      <c r="B8" s="45"/>
      <c r="C8" s="3" t="s">
        <v>11</v>
      </c>
      <c r="N8" s="1"/>
      <c r="P8" s="1"/>
      <c r="Q8" s="1"/>
      <c r="R8" s="1"/>
      <c r="S8" s="1"/>
      <c r="T8" s="1"/>
      <c r="AG8" s="14"/>
      <c r="AH8" s="1"/>
      <c r="AJ8" s="3">
        <f t="shared" si="0"/>
        <v>791</v>
      </c>
      <c r="AK8" s="3">
        <f t="shared" si="1"/>
        <v>324</v>
      </c>
      <c r="AL8" s="3">
        <f t="shared" si="2"/>
        <v>35</v>
      </c>
      <c r="AM8" s="3">
        <f t="shared" si="3"/>
        <v>4</v>
      </c>
      <c r="AN8" s="3">
        <f t="shared" si="4"/>
        <v>64</v>
      </c>
      <c r="AO8" s="6">
        <f t="shared" si="5"/>
        <v>5197187.1909999996</v>
      </c>
      <c r="AQ8" s="9" t="s">
        <v>66</v>
      </c>
      <c r="AR8" s="21" t="s">
        <v>103</v>
      </c>
      <c r="AT8" s="8"/>
      <c r="BB8" s="3">
        <v>20003</v>
      </c>
      <c r="BC8" s="3" t="s">
        <v>105</v>
      </c>
      <c r="BD8" s="3" t="s">
        <v>42</v>
      </c>
      <c r="BE8" s="3">
        <v>791</v>
      </c>
      <c r="BF8" s="17" t="s">
        <v>43</v>
      </c>
      <c r="BG8" s="3">
        <v>324</v>
      </c>
      <c r="BH8" s="3" t="s">
        <v>72</v>
      </c>
      <c r="BI8" s="3">
        <v>35</v>
      </c>
      <c r="BJ8" s="3" t="s">
        <v>106</v>
      </c>
      <c r="BK8" s="3">
        <v>4</v>
      </c>
      <c r="BL8" s="3" t="s">
        <v>28</v>
      </c>
      <c r="BM8" s="3">
        <v>64</v>
      </c>
      <c r="BN8" s="3" t="s">
        <v>128</v>
      </c>
      <c r="BO8" s="3"/>
      <c r="BP8" s="6">
        <v>5197187.1909999996</v>
      </c>
      <c r="BQ8" s="3">
        <v>0</v>
      </c>
    </row>
    <row r="9" spans="1:69" x14ac:dyDescent="0.25">
      <c r="A9" s="45" t="s">
        <v>5</v>
      </c>
      <c r="B9" s="45"/>
      <c r="C9" s="3" t="s">
        <v>12</v>
      </c>
      <c r="N9" s="1"/>
      <c r="P9" s="22"/>
      <c r="Q9" s="1"/>
      <c r="R9" s="22"/>
      <c r="S9" s="1"/>
      <c r="T9" s="22"/>
      <c r="AG9" s="14"/>
      <c r="AH9" s="22"/>
      <c r="AJ9" s="3">
        <f t="shared" si="0"/>
        <v>791</v>
      </c>
      <c r="AK9" s="3">
        <f t="shared" si="1"/>
        <v>324</v>
      </c>
      <c r="AL9" s="3">
        <f t="shared" si="2"/>
        <v>60</v>
      </c>
      <c r="AM9" s="3">
        <f t="shared" si="3"/>
        <v>4</v>
      </c>
      <c r="AN9" s="3">
        <f t="shared" si="4"/>
        <v>64</v>
      </c>
      <c r="AO9" s="6">
        <f t="shared" si="5"/>
        <v>5544672.7000000002</v>
      </c>
      <c r="AQ9" s="9" t="s">
        <v>102</v>
      </c>
      <c r="AR9" s="21" t="s">
        <v>103</v>
      </c>
      <c r="AT9" s="8"/>
      <c r="BB9" s="3">
        <v>20004</v>
      </c>
      <c r="BC9" s="3" t="s">
        <v>108</v>
      </c>
      <c r="BD9" s="3" t="s">
        <v>42</v>
      </c>
      <c r="BE9" s="3">
        <v>791</v>
      </c>
      <c r="BF9" s="17" t="s">
        <v>43</v>
      </c>
      <c r="BG9" s="3">
        <v>324</v>
      </c>
      <c r="BH9" s="3" t="s">
        <v>75</v>
      </c>
      <c r="BI9" s="3">
        <v>60</v>
      </c>
      <c r="BJ9" s="3" t="s">
        <v>107</v>
      </c>
      <c r="BK9" s="3">
        <v>4</v>
      </c>
      <c r="BL9" s="3" t="s">
        <v>28</v>
      </c>
      <c r="BM9" s="3">
        <v>64</v>
      </c>
      <c r="BN9" s="3" t="s">
        <v>129</v>
      </c>
      <c r="BO9" s="3"/>
      <c r="BP9" s="6">
        <v>5544672.7000000002</v>
      </c>
      <c r="BQ9" s="3">
        <v>0</v>
      </c>
    </row>
    <row r="10" spans="1:69" x14ac:dyDescent="0.25">
      <c r="A10" s="45" t="s">
        <v>7</v>
      </c>
      <c r="B10" s="45"/>
      <c r="C10" s="3" t="s">
        <v>13</v>
      </c>
      <c r="M10" s="1"/>
      <c r="N10" s="1"/>
      <c r="O10" s="1"/>
      <c r="P10" s="1"/>
      <c r="Q10" s="1"/>
      <c r="R10" s="1"/>
      <c r="S10" s="1"/>
      <c r="AG10" s="14"/>
      <c r="AH10" s="1"/>
      <c r="AJ10" s="3">
        <f t="shared" si="0"/>
        <v>1002</v>
      </c>
      <c r="AK10" s="3">
        <f t="shared" si="1"/>
        <v>286</v>
      </c>
      <c r="AL10" s="3">
        <f t="shared" si="2"/>
        <v>50</v>
      </c>
      <c r="AM10" s="3">
        <f t="shared" si="3"/>
        <v>4</v>
      </c>
      <c r="AN10" s="3">
        <f t="shared" si="4"/>
        <v>64</v>
      </c>
      <c r="AO10" s="6">
        <f t="shared" si="5"/>
        <v>5594894.0810000002</v>
      </c>
      <c r="AQ10" s="9" t="s">
        <v>4</v>
      </c>
      <c r="AR10" s="21" t="s">
        <v>103</v>
      </c>
      <c r="AT10" s="8"/>
      <c r="BB10" s="3">
        <v>20005</v>
      </c>
      <c r="BC10" s="3" t="s">
        <v>84</v>
      </c>
      <c r="BD10" s="3" t="s">
        <v>94</v>
      </c>
      <c r="BE10" s="3">
        <v>1002</v>
      </c>
      <c r="BF10" s="17" t="s">
        <v>93</v>
      </c>
      <c r="BG10" s="3">
        <v>286</v>
      </c>
      <c r="BH10" s="3" t="s">
        <v>77</v>
      </c>
      <c r="BI10" s="3">
        <v>50</v>
      </c>
      <c r="BJ10" s="3" t="s">
        <v>109</v>
      </c>
      <c r="BK10" s="3">
        <v>4</v>
      </c>
      <c r="BL10" s="3" t="s">
        <v>28</v>
      </c>
      <c r="BM10" s="3">
        <v>64</v>
      </c>
      <c r="BN10" s="3" t="s">
        <v>130</v>
      </c>
      <c r="BO10" s="3"/>
      <c r="BP10" s="6">
        <v>5594894.0810000002</v>
      </c>
      <c r="BQ10" s="3">
        <v>0</v>
      </c>
    </row>
    <row r="11" spans="1:69" x14ac:dyDescent="0.25">
      <c r="M11" s="1"/>
      <c r="N11" s="1"/>
      <c r="O11" s="1"/>
      <c r="P11" s="1"/>
      <c r="Q11" s="1"/>
      <c r="R11" s="1"/>
      <c r="S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4"/>
      <c r="AH11" s="1"/>
      <c r="AJ11" s="3">
        <f t="shared" si="0"/>
        <v>791</v>
      </c>
      <c r="AK11" s="3">
        <f t="shared" si="1"/>
        <v>324</v>
      </c>
      <c r="AL11" s="3">
        <f t="shared" si="2"/>
        <v>35</v>
      </c>
      <c r="AM11" s="3">
        <f t="shared" si="3"/>
        <v>4</v>
      </c>
      <c r="AN11" s="3">
        <f t="shared" si="4"/>
        <v>64</v>
      </c>
      <c r="AO11" s="6">
        <f t="shared" si="5"/>
        <v>5617101.8015000001</v>
      </c>
      <c r="AQ11" s="9" t="s">
        <v>7</v>
      </c>
      <c r="AR11" s="21" t="s">
        <v>103</v>
      </c>
      <c r="BB11" s="3">
        <v>20006</v>
      </c>
      <c r="BC11" s="3" t="s">
        <v>105</v>
      </c>
      <c r="BD11" s="3" t="s">
        <v>42</v>
      </c>
      <c r="BE11" s="3">
        <v>791</v>
      </c>
      <c r="BF11" s="17" t="s">
        <v>43</v>
      </c>
      <c r="BG11" s="3">
        <v>324</v>
      </c>
      <c r="BH11" s="3" t="s">
        <v>72</v>
      </c>
      <c r="BI11" s="3">
        <v>35</v>
      </c>
      <c r="BJ11" s="3" t="s">
        <v>106</v>
      </c>
      <c r="BK11" s="3">
        <v>4</v>
      </c>
      <c r="BL11" s="3" t="s">
        <v>28</v>
      </c>
      <c r="BM11" s="3">
        <v>64</v>
      </c>
      <c r="BN11" s="3" t="s">
        <v>128</v>
      </c>
      <c r="BO11" s="3"/>
      <c r="BP11" s="6">
        <v>5617101.8015000001</v>
      </c>
      <c r="BQ11" s="3">
        <v>0</v>
      </c>
    </row>
    <row r="12" spans="1:69" x14ac:dyDescent="0.25">
      <c r="A12" s="43" t="s">
        <v>60</v>
      </c>
      <c r="B12" s="44"/>
      <c r="C12" s="44"/>
      <c r="D12" s="44"/>
      <c r="E12" s="44"/>
      <c r="M12" s="1"/>
      <c r="N12" s="1"/>
      <c r="O12" s="1"/>
      <c r="P12" s="1"/>
      <c r="Q12" s="1"/>
      <c r="R12" s="1"/>
      <c r="S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4"/>
      <c r="AH12" s="1"/>
      <c r="AJ12" s="3">
        <f t="shared" si="0"/>
        <v>62</v>
      </c>
      <c r="AK12" s="3">
        <f t="shared" si="1"/>
        <v>324</v>
      </c>
      <c r="AL12" s="3">
        <f t="shared" si="2"/>
        <v>15</v>
      </c>
      <c r="AM12" s="3">
        <f t="shared" si="3"/>
        <v>4</v>
      </c>
      <c r="AN12" s="3">
        <f t="shared" si="4"/>
        <v>32</v>
      </c>
      <c r="AO12" s="6">
        <f t="shared" si="5"/>
        <v>5646276.6500000004</v>
      </c>
      <c r="BB12" s="3">
        <v>20007</v>
      </c>
      <c r="BC12" s="3" t="s">
        <v>110</v>
      </c>
      <c r="BD12" s="3" t="s">
        <v>111</v>
      </c>
      <c r="BE12" s="3">
        <v>62</v>
      </c>
      <c r="BF12" s="17" t="s">
        <v>43</v>
      </c>
      <c r="BG12" s="3">
        <v>324</v>
      </c>
      <c r="BH12" s="3" t="s">
        <v>74</v>
      </c>
      <c r="BI12" s="3">
        <v>15</v>
      </c>
      <c r="BJ12" s="3" t="s">
        <v>107</v>
      </c>
      <c r="BK12" s="3">
        <v>4</v>
      </c>
      <c r="BL12" s="3" t="s">
        <v>73</v>
      </c>
      <c r="BM12" s="3">
        <v>32</v>
      </c>
      <c r="BN12" s="3" t="s">
        <v>131</v>
      </c>
      <c r="BO12" s="3"/>
      <c r="BP12" s="6">
        <v>5646276.6500000004</v>
      </c>
      <c r="BQ12" s="3">
        <v>0</v>
      </c>
    </row>
    <row r="13" spans="1:69" x14ac:dyDescent="0.25">
      <c r="A13" s="44"/>
      <c r="B13" s="44"/>
      <c r="C13" s="44"/>
      <c r="D13" s="44"/>
      <c r="E13" s="44"/>
      <c r="M13" s="1"/>
      <c r="O13" s="1"/>
      <c r="P13" s="1"/>
      <c r="Q13" s="1"/>
      <c r="R13" s="1"/>
      <c r="S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4"/>
      <c r="AH13" s="1"/>
      <c r="AJ13" s="3">
        <f t="shared" si="0"/>
        <v>791</v>
      </c>
      <c r="AK13" s="3">
        <f t="shared" si="1"/>
        <v>324</v>
      </c>
      <c r="AL13" s="3">
        <f t="shared" si="2"/>
        <v>60</v>
      </c>
      <c r="AM13" s="3">
        <f t="shared" si="3"/>
        <v>4</v>
      </c>
      <c r="AN13" s="3">
        <f t="shared" si="4"/>
        <v>64</v>
      </c>
      <c r="AO13" s="6">
        <f t="shared" si="5"/>
        <v>5660646.3514999999</v>
      </c>
      <c r="BB13" s="3">
        <v>20008</v>
      </c>
      <c r="BC13" s="3" t="s">
        <v>76</v>
      </c>
      <c r="BD13" s="3" t="s">
        <v>42</v>
      </c>
      <c r="BE13" s="3">
        <v>791</v>
      </c>
      <c r="BF13" s="17" t="s">
        <v>43</v>
      </c>
      <c r="BG13" s="3">
        <v>324</v>
      </c>
      <c r="BH13" s="3" t="s">
        <v>75</v>
      </c>
      <c r="BI13" s="3">
        <v>60</v>
      </c>
      <c r="BJ13" s="3" t="s">
        <v>112</v>
      </c>
      <c r="BK13" s="3">
        <v>4</v>
      </c>
      <c r="BL13" s="3" t="s">
        <v>28</v>
      </c>
      <c r="BM13" s="3">
        <v>64</v>
      </c>
      <c r="BN13" s="3" t="s">
        <v>132</v>
      </c>
      <c r="BO13" s="3"/>
      <c r="BP13" s="6">
        <v>5660646.3514999999</v>
      </c>
      <c r="BQ13" s="3">
        <v>0</v>
      </c>
    </row>
    <row r="14" spans="1:69" x14ac:dyDescent="0.25">
      <c r="M14" s="1"/>
      <c r="O14" s="1"/>
      <c r="P14" s="1"/>
      <c r="Q14" s="1"/>
      <c r="R14" s="1"/>
      <c r="S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G14" s="14"/>
      <c r="AH14" s="1"/>
      <c r="AJ14" s="3">
        <f t="shared" si="0"/>
        <v>791</v>
      </c>
      <c r="AK14" s="3">
        <f t="shared" si="1"/>
        <v>324</v>
      </c>
      <c r="AL14" s="3">
        <f t="shared" si="2"/>
        <v>60</v>
      </c>
      <c r="AM14" s="3">
        <f t="shared" si="3"/>
        <v>4</v>
      </c>
      <c r="AN14" s="3">
        <f t="shared" si="4"/>
        <v>64</v>
      </c>
      <c r="AO14" s="6">
        <f t="shared" si="5"/>
        <v>5660646.3514999999</v>
      </c>
      <c r="BB14" s="3">
        <v>20009</v>
      </c>
      <c r="BC14" s="3" t="s">
        <v>82</v>
      </c>
      <c r="BD14" s="3" t="s">
        <v>42</v>
      </c>
      <c r="BE14" s="3">
        <v>791</v>
      </c>
      <c r="BF14" s="17" t="s">
        <v>43</v>
      </c>
      <c r="BG14" s="3">
        <v>324</v>
      </c>
      <c r="BH14" s="3" t="s">
        <v>75</v>
      </c>
      <c r="BI14" s="3">
        <v>60</v>
      </c>
      <c r="BJ14" s="3" t="s">
        <v>113</v>
      </c>
      <c r="BK14" s="3">
        <v>4</v>
      </c>
      <c r="BL14" s="3" t="s">
        <v>28</v>
      </c>
      <c r="BM14" s="3">
        <v>64</v>
      </c>
      <c r="BN14" s="3" t="s">
        <v>133</v>
      </c>
      <c r="BO14" s="3"/>
      <c r="BP14" s="6">
        <v>5660646.3514999999</v>
      </c>
      <c r="BQ14" s="3">
        <v>0</v>
      </c>
    </row>
    <row r="15" spans="1:69" x14ac:dyDescent="0.25">
      <c r="A15" t="s">
        <v>14</v>
      </c>
      <c r="M15" s="1"/>
      <c r="N15" s="1"/>
      <c r="O15" s="1"/>
      <c r="P15" s="1"/>
      <c r="Q15" s="1"/>
      <c r="R15" s="1"/>
      <c r="S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G15" s="14"/>
      <c r="AH15" s="1"/>
      <c r="AJ15" s="3">
        <f t="shared" si="0"/>
        <v>791</v>
      </c>
      <c r="AK15" s="3">
        <f t="shared" si="1"/>
        <v>324</v>
      </c>
      <c r="AL15" s="3">
        <f t="shared" si="2"/>
        <v>35</v>
      </c>
      <c r="AM15" s="3">
        <f t="shared" si="3"/>
        <v>4</v>
      </c>
      <c r="AN15" s="3">
        <f t="shared" si="4"/>
        <v>64</v>
      </c>
      <c r="AO15" s="6">
        <f t="shared" si="5"/>
        <v>5660791.5</v>
      </c>
      <c r="BB15" s="3">
        <v>20010</v>
      </c>
      <c r="BC15" s="3" t="s">
        <v>83</v>
      </c>
      <c r="BD15" s="3" t="s">
        <v>42</v>
      </c>
      <c r="BE15" s="3">
        <v>791</v>
      </c>
      <c r="BF15" s="17" t="s">
        <v>43</v>
      </c>
      <c r="BG15" s="3">
        <v>324</v>
      </c>
      <c r="BH15" s="3" t="s">
        <v>72</v>
      </c>
      <c r="BI15" s="3">
        <v>35</v>
      </c>
      <c r="BJ15" s="3" t="s">
        <v>107</v>
      </c>
      <c r="BK15" s="3">
        <v>4</v>
      </c>
      <c r="BL15" s="3" t="s">
        <v>28</v>
      </c>
      <c r="BM15" s="3">
        <v>64</v>
      </c>
      <c r="BN15" s="3" t="s">
        <v>128</v>
      </c>
      <c r="BO15" s="3"/>
      <c r="BP15" s="6">
        <v>5660791.5</v>
      </c>
      <c r="BQ15" s="3">
        <v>0</v>
      </c>
    </row>
    <row r="16" spans="1:69" x14ac:dyDescent="0.25">
      <c r="A16" s="2"/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AG16" s="13"/>
      <c r="AJ16" s="3">
        <f t="shared" si="0"/>
        <v>791</v>
      </c>
      <c r="AK16" s="3">
        <f t="shared" si="1"/>
        <v>324</v>
      </c>
      <c r="AL16" s="3">
        <f t="shared" si="2"/>
        <v>65</v>
      </c>
      <c r="AM16" s="3">
        <f t="shared" si="3"/>
        <v>4</v>
      </c>
      <c r="AN16" s="3">
        <f t="shared" si="4"/>
        <v>64</v>
      </c>
      <c r="AO16" s="6">
        <f t="shared" si="5"/>
        <v>5791425.1500000004</v>
      </c>
      <c r="BB16" s="3">
        <v>20011</v>
      </c>
      <c r="BC16" s="3" t="s">
        <v>114</v>
      </c>
      <c r="BD16" s="3" t="s">
        <v>42</v>
      </c>
      <c r="BE16" s="3">
        <v>791</v>
      </c>
      <c r="BF16" s="17" t="s">
        <v>43</v>
      </c>
      <c r="BG16" s="3">
        <v>324</v>
      </c>
      <c r="BH16" s="3" t="s">
        <v>79</v>
      </c>
      <c r="BI16" s="3">
        <v>65</v>
      </c>
      <c r="BJ16" s="3" t="s">
        <v>112</v>
      </c>
      <c r="BK16" s="3">
        <v>4</v>
      </c>
      <c r="BL16" s="3" t="s">
        <v>28</v>
      </c>
      <c r="BM16" s="3">
        <v>64</v>
      </c>
      <c r="BN16" s="3" t="s">
        <v>134</v>
      </c>
      <c r="BO16" s="3"/>
      <c r="BP16" s="6">
        <v>5791425.1500000004</v>
      </c>
      <c r="BQ16" s="3">
        <v>0</v>
      </c>
    </row>
    <row r="17" spans="1:87" x14ac:dyDescent="0.25">
      <c r="A17" s="2" t="s">
        <v>8</v>
      </c>
      <c r="B17" s="3">
        <v>1</v>
      </c>
      <c r="C17" s="3">
        <v>2</v>
      </c>
      <c r="D17" s="3">
        <v>3</v>
      </c>
      <c r="E17" s="3">
        <v>3</v>
      </c>
      <c r="F17" s="3">
        <v>2</v>
      </c>
      <c r="G17" s="3">
        <v>4</v>
      </c>
      <c r="AG17" s="13"/>
      <c r="AJ17" s="3">
        <f t="shared" si="0"/>
        <v>791</v>
      </c>
      <c r="AK17" s="3">
        <f t="shared" si="1"/>
        <v>324</v>
      </c>
      <c r="AL17" s="3">
        <f t="shared" si="2"/>
        <v>50</v>
      </c>
      <c r="AM17" s="3">
        <f t="shared" si="3"/>
        <v>32</v>
      </c>
      <c r="AN17" s="3">
        <f t="shared" si="4"/>
        <v>500</v>
      </c>
      <c r="AO17" s="6">
        <f t="shared" si="5"/>
        <v>5791425.1500000004</v>
      </c>
      <c r="BB17" s="3">
        <v>20012</v>
      </c>
      <c r="BC17" s="3" t="s">
        <v>105</v>
      </c>
      <c r="BD17" s="3" t="s">
        <v>42</v>
      </c>
      <c r="BE17" s="3">
        <v>791</v>
      </c>
      <c r="BF17" s="17" t="s">
        <v>43</v>
      </c>
      <c r="BG17" s="3">
        <v>324</v>
      </c>
      <c r="BH17" s="3" t="s">
        <v>77</v>
      </c>
      <c r="BI17" s="3">
        <v>50</v>
      </c>
      <c r="BJ17" s="3" t="s">
        <v>115</v>
      </c>
      <c r="BK17" s="3">
        <v>32</v>
      </c>
      <c r="BL17" s="3" t="s">
        <v>85</v>
      </c>
      <c r="BM17" s="3">
        <v>500</v>
      </c>
      <c r="BN17" s="3" t="s">
        <v>135</v>
      </c>
      <c r="BO17" s="3"/>
      <c r="BP17" s="6">
        <v>5791425.1500000004</v>
      </c>
      <c r="BQ17" s="3">
        <v>0</v>
      </c>
    </row>
    <row r="18" spans="1:87" x14ac:dyDescent="0.25">
      <c r="A18" s="2" t="s">
        <v>9</v>
      </c>
      <c r="B18" s="3">
        <f>1/C17</f>
        <v>0.5</v>
      </c>
      <c r="C18" s="3">
        <v>1</v>
      </c>
      <c r="D18" s="3">
        <v>0.25</v>
      </c>
      <c r="E18" s="3">
        <v>2</v>
      </c>
      <c r="F18" s="3">
        <v>3</v>
      </c>
      <c r="G18" s="3">
        <v>1</v>
      </c>
      <c r="AG18" s="13"/>
      <c r="AJ18" s="3">
        <f t="shared" si="0"/>
        <v>915</v>
      </c>
      <c r="AK18" s="3">
        <f t="shared" si="1"/>
        <v>324</v>
      </c>
      <c r="AL18" s="3">
        <f t="shared" si="2"/>
        <v>50</v>
      </c>
      <c r="AM18" s="3">
        <f t="shared" si="3"/>
        <v>8</v>
      </c>
      <c r="AN18" s="3">
        <f t="shared" si="4"/>
        <v>128</v>
      </c>
      <c r="AO18" s="6">
        <f t="shared" si="5"/>
        <v>5791425.1500000004</v>
      </c>
      <c r="BB18" s="3">
        <v>20013</v>
      </c>
      <c r="BC18" s="3" t="s">
        <v>116</v>
      </c>
      <c r="BD18" s="3" t="s">
        <v>117</v>
      </c>
      <c r="BE18" s="3">
        <v>915</v>
      </c>
      <c r="BF18" s="17" t="s">
        <v>43</v>
      </c>
      <c r="BG18" s="3">
        <v>324</v>
      </c>
      <c r="BH18" s="3" t="s">
        <v>77</v>
      </c>
      <c r="BI18" s="3">
        <v>50</v>
      </c>
      <c r="BJ18" s="3" t="s">
        <v>27</v>
      </c>
      <c r="BK18" s="3">
        <v>8</v>
      </c>
      <c r="BL18" s="3" t="s">
        <v>41</v>
      </c>
      <c r="BM18" s="3">
        <v>128</v>
      </c>
      <c r="BN18" s="3" t="s">
        <v>136</v>
      </c>
      <c r="BO18" s="3"/>
      <c r="BP18" s="6">
        <v>5791425.1500000004</v>
      </c>
      <c r="BQ18" s="3">
        <v>0</v>
      </c>
    </row>
    <row r="19" spans="1:87" x14ac:dyDescent="0.25">
      <c r="A19" s="2" t="s">
        <v>10</v>
      </c>
      <c r="B19" s="3">
        <f>1/D17</f>
        <v>0.33333333333333331</v>
      </c>
      <c r="C19" s="3">
        <v>2</v>
      </c>
      <c r="D19" s="3">
        <v>1</v>
      </c>
      <c r="E19" s="3">
        <v>3</v>
      </c>
      <c r="F19" s="3">
        <v>3</v>
      </c>
      <c r="G19" s="3">
        <v>2</v>
      </c>
      <c r="AG19" s="13"/>
      <c r="AJ19" s="3">
        <f t="shared" si="0"/>
        <v>791</v>
      </c>
      <c r="AK19" s="3">
        <f t="shared" si="1"/>
        <v>324</v>
      </c>
      <c r="AL19" s="3">
        <f t="shared" si="2"/>
        <v>35</v>
      </c>
      <c r="AM19" s="3">
        <f t="shared" si="3"/>
        <v>4</v>
      </c>
      <c r="AN19" s="3">
        <f t="shared" si="4"/>
        <v>64</v>
      </c>
      <c r="AO19" s="6">
        <f t="shared" si="5"/>
        <v>5805794.8514999999</v>
      </c>
      <c r="BB19" s="3">
        <v>20014</v>
      </c>
      <c r="BC19" s="3" t="s">
        <v>105</v>
      </c>
      <c r="BD19" s="3" t="s">
        <v>42</v>
      </c>
      <c r="BE19" s="3">
        <v>791</v>
      </c>
      <c r="BF19" s="17" t="s">
        <v>43</v>
      </c>
      <c r="BG19" s="3">
        <v>324</v>
      </c>
      <c r="BH19" s="3" t="s">
        <v>72</v>
      </c>
      <c r="BI19" s="3">
        <v>35</v>
      </c>
      <c r="BJ19" s="3" t="s">
        <v>107</v>
      </c>
      <c r="BK19" s="3">
        <v>4</v>
      </c>
      <c r="BL19" s="3" t="s">
        <v>28</v>
      </c>
      <c r="BM19" s="3">
        <v>64</v>
      </c>
      <c r="BN19" s="3" t="s">
        <v>137</v>
      </c>
      <c r="BO19" s="3"/>
      <c r="BP19" s="6">
        <v>5805794.8514999999</v>
      </c>
      <c r="BQ19" s="3">
        <v>0</v>
      </c>
    </row>
    <row r="20" spans="1:87" x14ac:dyDescent="0.25">
      <c r="A20" s="2" t="s">
        <v>11</v>
      </c>
      <c r="B20" s="3">
        <f>1/E17</f>
        <v>0.33333333333333331</v>
      </c>
      <c r="C20" s="3">
        <f>1/E18</f>
        <v>0.5</v>
      </c>
      <c r="D20" s="3">
        <f>1/E19</f>
        <v>0.33333333333333331</v>
      </c>
      <c r="E20" s="3">
        <v>1</v>
      </c>
      <c r="F20" s="3">
        <v>2</v>
      </c>
      <c r="G20" s="3">
        <v>0.25</v>
      </c>
      <c r="AG20" s="13"/>
      <c r="AJ20" s="3">
        <f t="shared" si="0"/>
        <v>791</v>
      </c>
      <c r="AK20" s="3">
        <f t="shared" si="1"/>
        <v>324</v>
      </c>
      <c r="AL20" s="3">
        <f t="shared" si="2"/>
        <v>60</v>
      </c>
      <c r="AM20" s="3">
        <f t="shared" si="3"/>
        <v>4</v>
      </c>
      <c r="AN20" s="3">
        <f t="shared" si="4"/>
        <v>64</v>
      </c>
      <c r="AO20" s="6">
        <f t="shared" si="5"/>
        <v>5895061.1789999995</v>
      </c>
      <c r="BB20" s="3">
        <v>20015</v>
      </c>
      <c r="BC20" s="3" t="s">
        <v>76</v>
      </c>
      <c r="BD20" s="3" t="s">
        <v>42</v>
      </c>
      <c r="BE20" s="3">
        <v>791</v>
      </c>
      <c r="BF20" s="17" t="s">
        <v>43</v>
      </c>
      <c r="BG20" s="3">
        <v>324</v>
      </c>
      <c r="BH20" s="3" t="s">
        <v>75</v>
      </c>
      <c r="BI20" s="3">
        <v>60</v>
      </c>
      <c r="BJ20" s="3" t="s">
        <v>107</v>
      </c>
      <c r="BK20" s="3">
        <v>4</v>
      </c>
      <c r="BL20" s="3" t="s">
        <v>28</v>
      </c>
      <c r="BM20" s="3">
        <v>64</v>
      </c>
      <c r="BN20" s="3" t="s">
        <v>138</v>
      </c>
      <c r="BO20" s="3"/>
      <c r="BP20" s="6">
        <v>5895061.1789999995</v>
      </c>
      <c r="BQ20" s="3">
        <v>0</v>
      </c>
    </row>
    <row r="21" spans="1:87" x14ac:dyDescent="0.25">
      <c r="A21" s="2" t="s">
        <v>12</v>
      </c>
      <c r="B21" s="3">
        <f>1/F17</f>
        <v>0.5</v>
      </c>
      <c r="C21" s="3">
        <f>1/F18</f>
        <v>0.33333333333333331</v>
      </c>
      <c r="D21" s="3">
        <f>1/F19</f>
        <v>0.33333333333333331</v>
      </c>
      <c r="E21" s="3">
        <f>1/F20</f>
        <v>0.5</v>
      </c>
      <c r="F21" s="3">
        <v>1</v>
      </c>
      <c r="G21" s="3">
        <v>0.25</v>
      </c>
      <c r="AG21" s="13"/>
      <c r="AJ21" s="3">
        <f t="shared" si="0"/>
        <v>791</v>
      </c>
      <c r="AK21" s="3">
        <f t="shared" si="1"/>
        <v>324</v>
      </c>
      <c r="AL21" s="3">
        <f t="shared" si="2"/>
        <v>35</v>
      </c>
      <c r="AM21" s="3">
        <f t="shared" si="3"/>
        <v>4</v>
      </c>
      <c r="AN21" s="3">
        <f t="shared" si="4"/>
        <v>64</v>
      </c>
      <c r="AO21" s="6">
        <f t="shared" si="5"/>
        <v>5942524.7385</v>
      </c>
      <c r="BB21" s="3">
        <v>20016</v>
      </c>
      <c r="BC21" s="3" t="s">
        <v>118</v>
      </c>
      <c r="BD21" s="3" t="s">
        <v>42</v>
      </c>
      <c r="BE21" s="3">
        <v>791</v>
      </c>
      <c r="BF21" s="17" t="s">
        <v>43</v>
      </c>
      <c r="BG21" s="3">
        <v>324</v>
      </c>
      <c r="BH21" s="3" t="s">
        <v>72</v>
      </c>
      <c r="BI21" s="3">
        <v>35</v>
      </c>
      <c r="BJ21" s="3" t="s">
        <v>107</v>
      </c>
      <c r="BK21" s="3">
        <v>4</v>
      </c>
      <c r="BL21" s="3" t="s">
        <v>28</v>
      </c>
      <c r="BM21" s="3">
        <v>64</v>
      </c>
      <c r="BN21" s="3" t="s">
        <v>139</v>
      </c>
      <c r="BO21" s="3"/>
      <c r="BP21" s="6">
        <v>5942524.7385</v>
      </c>
      <c r="BQ21" s="3">
        <v>0</v>
      </c>
    </row>
    <row r="22" spans="1:87" x14ac:dyDescent="0.25">
      <c r="A22" s="2" t="s">
        <v>13</v>
      </c>
      <c r="B22" s="3">
        <f>1/G17</f>
        <v>0.25</v>
      </c>
      <c r="C22" s="3">
        <f>1/G18</f>
        <v>1</v>
      </c>
      <c r="D22" s="3">
        <f>1/G19</f>
        <v>0.5</v>
      </c>
      <c r="E22" s="3">
        <f>1/G20</f>
        <v>4</v>
      </c>
      <c r="F22" s="3">
        <f>1/G21</f>
        <v>4</v>
      </c>
      <c r="G22" s="3">
        <v>1</v>
      </c>
      <c r="AG22" s="13"/>
      <c r="AJ22" s="3">
        <f t="shared" si="0"/>
        <v>1002</v>
      </c>
      <c r="AK22" s="3">
        <f t="shared" si="1"/>
        <v>286</v>
      </c>
      <c r="AL22" s="3">
        <f t="shared" si="2"/>
        <v>50</v>
      </c>
      <c r="AM22" s="3">
        <f t="shared" si="3"/>
        <v>4</v>
      </c>
      <c r="AN22" s="3">
        <f t="shared" si="4"/>
        <v>64</v>
      </c>
      <c r="AO22" s="6">
        <f t="shared" si="5"/>
        <v>5950943.3514999999</v>
      </c>
      <c r="BB22" s="3">
        <v>20017</v>
      </c>
      <c r="BC22" s="3" t="s">
        <v>84</v>
      </c>
      <c r="BD22" s="3" t="s">
        <v>94</v>
      </c>
      <c r="BE22" s="3">
        <v>1002</v>
      </c>
      <c r="BF22" s="17" t="s">
        <v>93</v>
      </c>
      <c r="BG22" s="3">
        <v>286</v>
      </c>
      <c r="BH22" s="3" t="s">
        <v>77</v>
      </c>
      <c r="BI22" s="3">
        <v>50</v>
      </c>
      <c r="BJ22" s="3" t="s">
        <v>112</v>
      </c>
      <c r="BK22" s="3">
        <v>4</v>
      </c>
      <c r="BL22" s="3" t="s">
        <v>28</v>
      </c>
      <c r="BM22" s="3">
        <v>64</v>
      </c>
      <c r="BN22" s="3" t="s">
        <v>140</v>
      </c>
      <c r="BO22" s="3"/>
      <c r="BP22" s="6">
        <v>5950943.3514999999</v>
      </c>
      <c r="BQ22" s="3">
        <v>0</v>
      </c>
    </row>
    <row r="23" spans="1:87" x14ac:dyDescent="0.25">
      <c r="A23" s="2" t="s">
        <v>38</v>
      </c>
      <c r="B23" s="3">
        <f t="shared" ref="B23:G23" si="6">SUM(B17:B22)</f>
        <v>2.9166666666666665</v>
      </c>
      <c r="C23" s="3">
        <f t="shared" si="6"/>
        <v>6.833333333333333</v>
      </c>
      <c r="D23" s="3">
        <f t="shared" si="6"/>
        <v>5.4166666666666661</v>
      </c>
      <c r="E23" s="3">
        <f t="shared" si="6"/>
        <v>13.5</v>
      </c>
      <c r="F23" s="3">
        <f t="shared" si="6"/>
        <v>15</v>
      </c>
      <c r="G23" s="3">
        <f t="shared" si="6"/>
        <v>8.5</v>
      </c>
      <c r="AG23" s="13"/>
      <c r="AJ23" s="3">
        <f t="shared" si="0"/>
        <v>1002</v>
      </c>
      <c r="AK23" s="3">
        <f t="shared" si="1"/>
        <v>286</v>
      </c>
      <c r="AL23" s="3">
        <f t="shared" si="2"/>
        <v>50</v>
      </c>
      <c r="AM23" s="3">
        <f t="shared" si="3"/>
        <v>4</v>
      </c>
      <c r="AN23" s="3">
        <f t="shared" si="4"/>
        <v>64</v>
      </c>
      <c r="AO23" s="6">
        <f t="shared" si="5"/>
        <v>5950943.3514999999</v>
      </c>
      <c r="BB23" s="3">
        <v>20018</v>
      </c>
      <c r="BC23" s="3" t="s">
        <v>84</v>
      </c>
      <c r="BD23" s="3" t="s">
        <v>94</v>
      </c>
      <c r="BE23" s="3">
        <v>1002</v>
      </c>
      <c r="BF23" s="17" t="s">
        <v>93</v>
      </c>
      <c r="BG23" s="3">
        <v>286</v>
      </c>
      <c r="BH23" s="3" t="s">
        <v>77</v>
      </c>
      <c r="BI23" s="3">
        <v>50</v>
      </c>
      <c r="BJ23" s="3" t="s">
        <v>109</v>
      </c>
      <c r="BK23" s="3">
        <v>4</v>
      </c>
      <c r="BL23" s="3" t="s">
        <v>28</v>
      </c>
      <c r="BM23" s="3">
        <v>64</v>
      </c>
      <c r="BN23" s="3" t="s">
        <v>141</v>
      </c>
      <c r="BO23" s="3"/>
      <c r="BP23" s="6">
        <v>5950943.3514999999</v>
      </c>
      <c r="BQ23" s="3">
        <v>0</v>
      </c>
      <c r="BV23" s="40"/>
      <c r="BW23" s="40"/>
    </row>
    <row r="24" spans="1:87" x14ac:dyDescent="0.25">
      <c r="AG24" s="13"/>
      <c r="AJ24" s="3">
        <f t="shared" si="0"/>
        <v>1002</v>
      </c>
      <c r="AK24" s="3">
        <f t="shared" si="1"/>
        <v>286</v>
      </c>
      <c r="AL24" s="3">
        <f t="shared" si="2"/>
        <v>50</v>
      </c>
      <c r="AM24" s="3">
        <f t="shared" si="3"/>
        <v>4</v>
      </c>
      <c r="AN24" s="3">
        <f t="shared" si="4"/>
        <v>64</v>
      </c>
      <c r="AO24" s="6">
        <f t="shared" si="5"/>
        <v>5979973.0515000001</v>
      </c>
      <c r="BB24" s="3">
        <v>20019</v>
      </c>
      <c r="BC24" s="3" t="s">
        <v>84</v>
      </c>
      <c r="BD24" s="3" t="s">
        <v>94</v>
      </c>
      <c r="BE24" s="3">
        <v>1002</v>
      </c>
      <c r="BF24" s="17" t="s">
        <v>93</v>
      </c>
      <c r="BG24" s="3">
        <v>286</v>
      </c>
      <c r="BH24" s="3" t="s">
        <v>77</v>
      </c>
      <c r="BI24" s="3">
        <v>50</v>
      </c>
      <c r="BJ24" s="3" t="s">
        <v>109</v>
      </c>
      <c r="BK24" s="3">
        <v>4</v>
      </c>
      <c r="BL24" s="3" t="s">
        <v>28</v>
      </c>
      <c r="BM24" s="3">
        <v>64</v>
      </c>
      <c r="BN24" s="3" t="s">
        <v>142</v>
      </c>
      <c r="BO24" s="3"/>
      <c r="BP24" s="6">
        <v>5979973.0515000001</v>
      </c>
      <c r="BQ24" s="3">
        <v>0</v>
      </c>
      <c r="BV24" s="39"/>
      <c r="BW24" s="39"/>
      <c r="BX24" s="39"/>
      <c r="BY24" s="39"/>
      <c r="BZ24" s="39"/>
      <c r="CA24" s="39"/>
      <c r="CB24" s="39"/>
      <c r="CD24" s="39"/>
      <c r="CE24" s="39"/>
      <c r="CF24" s="39"/>
      <c r="CG24" s="39"/>
      <c r="CH24" s="39"/>
      <c r="CI24" s="39"/>
    </row>
    <row r="25" spans="1:87" x14ac:dyDescent="0.25">
      <c r="A25" t="s">
        <v>15</v>
      </c>
      <c r="AG25" s="13"/>
      <c r="AJ25" s="3">
        <f t="shared" si="0"/>
        <v>791</v>
      </c>
      <c r="AK25" s="3">
        <f t="shared" si="1"/>
        <v>324</v>
      </c>
      <c r="AL25" s="3">
        <f t="shared" si="2"/>
        <v>65</v>
      </c>
      <c r="AM25" s="3">
        <f t="shared" si="3"/>
        <v>4</v>
      </c>
      <c r="AN25" s="3">
        <f t="shared" si="4"/>
        <v>64</v>
      </c>
      <c r="AO25" s="6">
        <f t="shared" si="5"/>
        <v>6023662.75</v>
      </c>
      <c r="BB25" s="3">
        <v>20020</v>
      </c>
      <c r="BC25" s="3" t="s">
        <v>119</v>
      </c>
      <c r="BD25" s="3" t="s">
        <v>42</v>
      </c>
      <c r="BE25" s="3">
        <v>791</v>
      </c>
      <c r="BF25" s="17" t="s">
        <v>43</v>
      </c>
      <c r="BG25" s="3">
        <v>324</v>
      </c>
      <c r="BH25" s="3" t="s">
        <v>79</v>
      </c>
      <c r="BI25" s="3">
        <v>65</v>
      </c>
      <c r="BJ25" s="3" t="s">
        <v>120</v>
      </c>
      <c r="BK25" s="3">
        <v>4</v>
      </c>
      <c r="BL25" s="3" t="s">
        <v>28</v>
      </c>
      <c r="BM25" s="3">
        <v>64</v>
      </c>
      <c r="BN25" s="3" t="s">
        <v>143</v>
      </c>
      <c r="BO25" s="3"/>
      <c r="BP25" s="6">
        <v>6023662.75</v>
      </c>
      <c r="BQ25" s="3">
        <v>0</v>
      </c>
      <c r="BV25" s="39"/>
      <c r="BW25" s="39"/>
      <c r="BX25" s="39"/>
      <c r="BY25" s="39"/>
      <c r="BZ25" s="39"/>
      <c r="CA25" s="39"/>
      <c r="CB25" s="39"/>
      <c r="CD25" s="39"/>
      <c r="CE25" s="39"/>
      <c r="CF25" s="39"/>
      <c r="CG25" s="39"/>
      <c r="CH25" s="39"/>
      <c r="CI25" s="39"/>
    </row>
    <row r="26" spans="1:87" x14ac:dyDescent="0.25">
      <c r="A26" s="2"/>
      <c r="B26" s="2" t="s">
        <v>8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13</v>
      </c>
      <c r="AG26" s="13"/>
      <c r="AJ26" s="3">
        <f t="shared" si="0"/>
        <v>791</v>
      </c>
      <c r="AK26" s="3">
        <f t="shared" si="1"/>
        <v>324</v>
      </c>
      <c r="AL26" s="3">
        <f t="shared" si="2"/>
        <v>50</v>
      </c>
      <c r="AM26" s="3">
        <f t="shared" si="3"/>
        <v>4</v>
      </c>
      <c r="AN26" s="3">
        <f t="shared" si="4"/>
        <v>64</v>
      </c>
      <c r="AO26" s="6">
        <f t="shared" si="5"/>
        <v>6058353.2414999995</v>
      </c>
      <c r="BB26" s="3">
        <v>20021</v>
      </c>
      <c r="BC26" s="3" t="s">
        <v>121</v>
      </c>
      <c r="BD26" s="3" t="s">
        <v>42</v>
      </c>
      <c r="BE26" s="3">
        <v>791</v>
      </c>
      <c r="BF26" s="17" t="s">
        <v>43</v>
      </c>
      <c r="BG26" s="3">
        <v>324</v>
      </c>
      <c r="BH26" s="3" t="s">
        <v>77</v>
      </c>
      <c r="BI26" s="3">
        <v>50</v>
      </c>
      <c r="BJ26" s="3" t="s">
        <v>107</v>
      </c>
      <c r="BK26" s="3">
        <v>4</v>
      </c>
      <c r="BL26" s="3" t="s">
        <v>28</v>
      </c>
      <c r="BM26" s="3">
        <v>64</v>
      </c>
      <c r="BN26" s="3" t="s">
        <v>144</v>
      </c>
      <c r="BO26" s="3"/>
      <c r="BP26" s="6">
        <v>6058353.2414999995</v>
      </c>
      <c r="BQ26" s="3">
        <v>0</v>
      </c>
      <c r="BV26" s="39"/>
      <c r="BW26" s="39"/>
      <c r="BX26" s="39"/>
      <c r="BY26" s="39"/>
      <c r="BZ26" s="39"/>
      <c r="CA26" s="39"/>
      <c r="CB26" s="39"/>
      <c r="CD26" s="39"/>
      <c r="CE26" s="39"/>
      <c r="CF26" s="39"/>
      <c r="CG26" s="39"/>
      <c r="CH26" s="39"/>
      <c r="CI26" s="39"/>
    </row>
    <row r="27" spans="1:87" x14ac:dyDescent="0.25">
      <c r="A27" s="2" t="s">
        <v>8</v>
      </c>
      <c r="B27" s="3">
        <f t="shared" ref="B27:G32" si="7">B17/SUM(B$17:B$22)</f>
        <v>0.34285714285714286</v>
      </c>
      <c r="C27" s="3">
        <f t="shared" si="7"/>
        <v>0.29268292682926833</v>
      </c>
      <c r="D27" s="3">
        <f t="shared" si="7"/>
        <v>0.55384615384615388</v>
      </c>
      <c r="E27" s="3">
        <f t="shared" si="7"/>
        <v>0.22222222222222221</v>
      </c>
      <c r="F27" s="3">
        <f t="shared" si="7"/>
        <v>0.13333333333333333</v>
      </c>
      <c r="G27" s="3">
        <f t="shared" si="7"/>
        <v>0.47058823529411764</v>
      </c>
      <c r="I27" t="s">
        <v>62</v>
      </c>
      <c r="AG27" s="13"/>
      <c r="AJ27" s="3">
        <f t="shared" si="0"/>
        <v>791</v>
      </c>
      <c r="AK27" s="3">
        <f t="shared" si="1"/>
        <v>324</v>
      </c>
      <c r="AL27" s="3">
        <f t="shared" si="2"/>
        <v>60</v>
      </c>
      <c r="AM27" s="3">
        <f t="shared" si="3"/>
        <v>8</v>
      </c>
      <c r="AN27" s="3">
        <f t="shared" si="4"/>
        <v>64</v>
      </c>
      <c r="AO27" s="6">
        <f t="shared" si="5"/>
        <v>6081722.1500000004</v>
      </c>
      <c r="BB27" s="3">
        <v>20022</v>
      </c>
      <c r="BC27" s="3" t="s">
        <v>122</v>
      </c>
      <c r="BD27" s="3" t="s">
        <v>42</v>
      </c>
      <c r="BE27" s="3">
        <v>791</v>
      </c>
      <c r="BF27" s="17" t="s">
        <v>43</v>
      </c>
      <c r="BG27" s="3">
        <v>324</v>
      </c>
      <c r="BH27" s="3" t="s">
        <v>75</v>
      </c>
      <c r="BI27" s="3">
        <v>60</v>
      </c>
      <c r="BJ27" s="3" t="s">
        <v>86</v>
      </c>
      <c r="BK27" s="3">
        <v>8</v>
      </c>
      <c r="BL27" s="3" t="s">
        <v>28</v>
      </c>
      <c r="BM27" s="3">
        <v>64</v>
      </c>
      <c r="BN27" s="3" t="s">
        <v>145</v>
      </c>
      <c r="BO27" s="3"/>
      <c r="BP27" s="6">
        <v>6081722.1500000004</v>
      </c>
      <c r="BQ27" s="3">
        <v>0</v>
      </c>
      <c r="BV27" s="39"/>
      <c r="BW27" s="39"/>
      <c r="BX27" s="39"/>
      <c r="BY27" s="39"/>
      <c r="BZ27" s="39"/>
      <c r="CA27" s="39"/>
      <c r="CB27" s="39"/>
      <c r="CD27" s="39"/>
      <c r="CE27" s="39"/>
      <c r="CF27" s="39"/>
      <c r="CG27" s="39"/>
      <c r="CH27" s="39"/>
      <c r="CI27" s="39"/>
    </row>
    <row r="28" spans="1:87" x14ac:dyDescent="0.25">
      <c r="A28" s="2" t="s">
        <v>9</v>
      </c>
      <c r="B28" s="3">
        <f t="shared" si="7"/>
        <v>0.17142857142857143</v>
      </c>
      <c r="C28" s="3">
        <f t="shared" si="7"/>
        <v>0.14634146341463417</v>
      </c>
      <c r="D28" s="3">
        <f t="shared" si="7"/>
        <v>4.6153846153846156E-2</v>
      </c>
      <c r="E28" s="3">
        <f t="shared" si="7"/>
        <v>0.14814814814814814</v>
      </c>
      <c r="F28" s="3">
        <f t="shared" si="7"/>
        <v>0.2</v>
      </c>
      <c r="G28" s="3">
        <f t="shared" si="7"/>
        <v>0.11764705882352941</v>
      </c>
      <c r="AG28" s="13"/>
      <c r="AJ28" s="3">
        <f t="shared" si="0"/>
        <v>791</v>
      </c>
      <c r="AK28" s="3">
        <f t="shared" si="1"/>
        <v>324</v>
      </c>
      <c r="AL28" s="3">
        <f t="shared" si="2"/>
        <v>35</v>
      </c>
      <c r="AM28" s="3">
        <f t="shared" si="3"/>
        <v>4</v>
      </c>
      <c r="AN28" s="3">
        <f t="shared" si="4"/>
        <v>64</v>
      </c>
      <c r="AO28" s="6">
        <f t="shared" si="5"/>
        <v>6081722.1500000004</v>
      </c>
      <c r="BB28" s="3">
        <v>20023</v>
      </c>
      <c r="BC28" s="3" t="s">
        <v>80</v>
      </c>
      <c r="BD28" s="3" t="s">
        <v>42</v>
      </c>
      <c r="BE28" s="3">
        <v>791</v>
      </c>
      <c r="BF28" s="17" t="s">
        <v>43</v>
      </c>
      <c r="BG28" s="3">
        <v>324</v>
      </c>
      <c r="BH28" s="3" t="s">
        <v>72</v>
      </c>
      <c r="BI28" s="3">
        <v>35</v>
      </c>
      <c r="BJ28" s="3" t="s">
        <v>107</v>
      </c>
      <c r="BK28" s="3">
        <v>4</v>
      </c>
      <c r="BL28" s="3" t="s">
        <v>28</v>
      </c>
      <c r="BM28" s="3">
        <v>64</v>
      </c>
      <c r="BN28" s="3" t="s">
        <v>146</v>
      </c>
      <c r="BO28" s="3"/>
      <c r="BP28" s="6">
        <v>6081722.1500000004</v>
      </c>
      <c r="BQ28" s="3">
        <v>0</v>
      </c>
      <c r="BV28" s="39"/>
      <c r="BW28" s="39"/>
      <c r="BX28" s="39"/>
      <c r="BY28" s="39"/>
      <c r="BZ28" s="39"/>
      <c r="CA28" s="39"/>
      <c r="CB28" s="39"/>
      <c r="CD28" s="39"/>
      <c r="CE28" s="39"/>
      <c r="CF28" s="39"/>
      <c r="CG28" s="39"/>
      <c r="CH28" s="39"/>
      <c r="CI28" s="39"/>
    </row>
    <row r="29" spans="1:87" x14ac:dyDescent="0.25">
      <c r="A29" s="2" t="s">
        <v>10</v>
      </c>
      <c r="B29" s="3">
        <f t="shared" si="7"/>
        <v>0.11428571428571428</v>
      </c>
      <c r="C29" s="3">
        <f t="shared" si="7"/>
        <v>0.29268292682926833</v>
      </c>
      <c r="D29" s="3">
        <f t="shared" si="7"/>
        <v>0.18461538461538463</v>
      </c>
      <c r="E29" s="3">
        <f t="shared" si="7"/>
        <v>0.22222222222222221</v>
      </c>
      <c r="F29" s="3">
        <f t="shared" si="7"/>
        <v>0.2</v>
      </c>
      <c r="G29" s="3">
        <f t="shared" si="7"/>
        <v>0.23529411764705882</v>
      </c>
      <c r="AG29" s="13"/>
      <c r="AJ29" s="3">
        <f t="shared" si="0"/>
        <v>791</v>
      </c>
      <c r="AK29" s="3">
        <f t="shared" si="1"/>
        <v>324</v>
      </c>
      <c r="AL29" s="3">
        <f t="shared" si="2"/>
        <v>60</v>
      </c>
      <c r="AM29" s="3">
        <f t="shared" si="3"/>
        <v>4</v>
      </c>
      <c r="AN29" s="3">
        <f t="shared" si="4"/>
        <v>64</v>
      </c>
      <c r="AO29" s="6">
        <f t="shared" si="5"/>
        <v>6096091.8514999999</v>
      </c>
      <c r="BB29" s="3">
        <v>20024</v>
      </c>
      <c r="BC29" s="3" t="s">
        <v>122</v>
      </c>
      <c r="BD29" s="3" t="s">
        <v>42</v>
      </c>
      <c r="BE29" s="3">
        <v>791</v>
      </c>
      <c r="BF29" s="17" t="s">
        <v>43</v>
      </c>
      <c r="BG29" s="3">
        <v>324</v>
      </c>
      <c r="BH29" s="3" t="s">
        <v>75</v>
      </c>
      <c r="BI29" s="3">
        <v>60</v>
      </c>
      <c r="BJ29" s="3" t="s">
        <v>107</v>
      </c>
      <c r="BK29" s="3">
        <v>4</v>
      </c>
      <c r="BL29" s="3" t="s">
        <v>28</v>
      </c>
      <c r="BM29" s="3">
        <v>64</v>
      </c>
      <c r="BN29" s="3" t="s">
        <v>147</v>
      </c>
      <c r="BO29" s="3"/>
      <c r="BP29" s="6">
        <v>6096091.8514999999</v>
      </c>
      <c r="BQ29" s="3">
        <v>0</v>
      </c>
      <c r="BV29" s="39"/>
      <c r="BW29" s="39"/>
      <c r="BX29" s="39"/>
      <c r="BY29" s="39"/>
      <c r="BZ29" s="39"/>
      <c r="CA29" s="39"/>
      <c r="CB29" s="39"/>
      <c r="CD29" s="39"/>
      <c r="CE29" s="39"/>
      <c r="CF29" s="39"/>
      <c r="CG29" s="39"/>
      <c r="CH29" s="39"/>
      <c r="CI29" s="39"/>
    </row>
    <row r="30" spans="1:87" x14ac:dyDescent="0.25">
      <c r="A30" s="2" t="s">
        <v>11</v>
      </c>
      <c r="B30" s="3">
        <f t="shared" si="7"/>
        <v>0.11428571428571428</v>
      </c>
      <c r="C30" s="3">
        <f t="shared" si="7"/>
        <v>7.3170731707317083E-2</v>
      </c>
      <c r="D30" s="3">
        <f t="shared" si="7"/>
        <v>6.1538461538461542E-2</v>
      </c>
      <c r="E30" s="3">
        <f t="shared" si="7"/>
        <v>7.407407407407407E-2</v>
      </c>
      <c r="F30" s="3">
        <f t="shared" si="7"/>
        <v>0.13333333333333333</v>
      </c>
      <c r="G30" s="3">
        <f t="shared" si="7"/>
        <v>2.9411764705882353E-2</v>
      </c>
      <c r="AG30" s="13"/>
      <c r="AJ30" s="3">
        <f t="shared" si="0"/>
        <v>791</v>
      </c>
      <c r="AK30" s="3">
        <f t="shared" si="1"/>
        <v>324</v>
      </c>
      <c r="AL30" s="3">
        <f t="shared" si="2"/>
        <v>35</v>
      </c>
      <c r="AM30" s="3">
        <f t="shared" si="3"/>
        <v>8</v>
      </c>
      <c r="AN30" s="3">
        <f t="shared" si="4"/>
        <v>64</v>
      </c>
      <c r="AO30" s="6">
        <f t="shared" si="5"/>
        <v>6226870.6500000004</v>
      </c>
      <c r="BB30" s="3">
        <v>20025</v>
      </c>
      <c r="BC30" s="3" t="s">
        <v>81</v>
      </c>
      <c r="BD30" s="3" t="s">
        <v>42</v>
      </c>
      <c r="BE30" s="3">
        <v>791</v>
      </c>
      <c r="BF30" s="17" t="s">
        <v>43</v>
      </c>
      <c r="BG30" s="3">
        <v>324</v>
      </c>
      <c r="BH30" s="3" t="s">
        <v>72</v>
      </c>
      <c r="BI30" s="3">
        <v>35</v>
      </c>
      <c r="BJ30" s="3" t="s">
        <v>27</v>
      </c>
      <c r="BK30" s="3">
        <v>8</v>
      </c>
      <c r="BL30" s="3" t="s">
        <v>28</v>
      </c>
      <c r="BM30" s="3">
        <v>64</v>
      </c>
      <c r="BN30" s="3" t="s">
        <v>148</v>
      </c>
      <c r="BO30" s="3"/>
      <c r="BP30" s="6">
        <v>6226870.6500000004</v>
      </c>
      <c r="BQ30" s="3">
        <v>0</v>
      </c>
      <c r="BV30" s="39"/>
      <c r="BW30" s="39"/>
      <c r="BX30" s="39"/>
      <c r="BY30" s="39"/>
      <c r="BZ30" s="39"/>
      <c r="CA30" s="39"/>
      <c r="CB30" s="39"/>
      <c r="CD30" s="39"/>
      <c r="CE30" s="39"/>
      <c r="CF30" s="39"/>
      <c r="CG30" s="39"/>
      <c r="CH30" s="39"/>
      <c r="CI30" s="39"/>
    </row>
    <row r="31" spans="1:87" x14ac:dyDescent="0.25">
      <c r="A31" s="2" t="s">
        <v>12</v>
      </c>
      <c r="B31" s="3">
        <f t="shared" si="7"/>
        <v>0.17142857142857143</v>
      </c>
      <c r="C31" s="3">
        <f t="shared" si="7"/>
        <v>4.878048780487805E-2</v>
      </c>
      <c r="D31" s="3">
        <f t="shared" si="7"/>
        <v>6.1538461538461542E-2</v>
      </c>
      <c r="E31" s="3">
        <f t="shared" si="7"/>
        <v>3.7037037037037035E-2</v>
      </c>
      <c r="F31" s="3">
        <f t="shared" si="7"/>
        <v>6.6666666666666666E-2</v>
      </c>
      <c r="G31" s="3">
        <f t="shared" si="7"/>
        <v>2.9411764705882353E-2</v>
      </c>
      <c r="AG31" s="13"/>
      <c r="AJ31" s="3">
        <f t="shared" si="0"/>
        <v>1002</v>
      </c>
      <c r="AK31" s="3">
        <f t="shared" si="1"/>
        <v>286</v>
      </c>
      <c r="AL31" s="3">
        <f t="shared" si="2"/>
        <v>50</v>
      </c>
      <c r="AM31" s="3">
        <f t="shared" si="3"/>
        <v>4</v>
      </c>
      <c r="AN31" s="3">
        <f t="shared" si="4"/>
        <v>64</v>
      </c>
      <c r="AO31" s="6">
        <f t="shared" si="5"/>
        <v>6226870.6500000004</v>
      </c>
      <c r="BB31" s="3">
        <v>20026</v>
      </c>
      <c r="BC31" s="3" t="s">
        <v>84</v>
      </c>
      <c r="BD31" s="3" t="s">
        <v>94</v>
      </c>
      <c r="BE31" s="3">
        <v>1002</v>
      </c>
      <c r="BF31" s="17" t="s">
        <v>93</v>
      </c>
      <c r="BG31" s="3">
        <v>286</v>
      </c>
      <c r="BH31" s="3" t="s">
        <v>77</v>
      </c>
      <c r="BI31" s="3">
        <v>50</v>
      </c>
      <c r="BJ31" s="3" t="s">
        <v>109</v>
      </c>
      <c r="BK31" s="3">
        <v>4</v>
      </c>
      <c r="BL31" s="3" t="s">
        <v>28</v>
      </c>
      <c r="BM31" s="3">
        <v>64</v>
      </c>
      <c r="BN31" s="3" t="s">
        <v>149</v>
      </c>
      <c r="BO31" s="3"/>
      <c r="BP31" s="6">
        <v>6226870.6500000004</v>
      </c>
      <c r="BQ31" s="3">
        <v>0</v>
      </c>
      <c r="BV31" s="39"/>
      <c r="BW31" s="39"/>
      <c r="BX31" s="39"/>
      <c r="BY31" s="39"/>
      <c r="BZ31" s="39"/>
      <c r="CA31" s="39"/>
      <c r="CB31" s="39"/>
      <c r="CD31" s="39"/>
      <c r="CE31" s="39"/>
      <c r="CF31" s="39"/>
      <c r="CG31" s="39"/>
      <c r="CH31" s="39"/>
      <c r="CI31" s="39"/>
    </row>
    <row r="32" spans="1:87" x14ac:dyDescent="0.25">
      <c r="A32" s="2" t="s">
        <v>13</v>
      </c>
      <c r="B32" s="3">
        <f t="shared" si="7"/>
        <v>8.5714285714285715E-2</v>
      </c>
      <c r="C32" s="3">
        <f t="shared" si="7"/>
        <v>0.14634146341463417</v>
      </c>
      <c r="D32" s="3">
        <f t="shared" si="7"/>
        <v>9.2307692307692313E-2</v>
      </c>
      <c r="E32" s="3">
        <f t="shared" si="7"/>
        <v>0.29629629629629628</v>
      </c>
      <c r="F32" s="3">
        <f t="shared" si="7"/>
        <v>0.26666666666666666</v>
      </c>
      <c r="G32" s="3">
        <f t="shared" si="7"/>
        <v>0.11764705882352941</v>
      </c>
      <c r="AG32" s="13"/>
      <c r="AJ32" s="3">
        <f t="shared" si="0"/>
        <v>791</v>
      </c>
      <c r="AK32" s="3">
        <f t="shared" si="1"/>
        <v>324</v>
      </c>
      <c r="AL32" s="3">
        <f t="shared" si="2"/>
        <v>35</v>
      </c>
      <c r="AM32" s="3">
        <f t="shared" si="3"/>
        <v>4</v>
      </c>
      <c r="AN32" s="3">
        <f t="shared" si="4"/>
        <v>64</v>
      </c>
      <c r="AO32" s="6">
        <f t="shared" si="5"/>
        <v>6241240.3514999999</v>
      </c>
      <c r="BB32" s="3">
        <v>20027</v>
      </c>
      <c r="BC32" s="3" t="s">
        <v>123</v>
      </c>
      <c r="BD32" s="3" t="s">
        <v>42</v>
      </c>
      <c r="BE32" s="3">
        <v>791</v>
      </c>
      <c r="BF32" s="17" t="s">
        <v>43</v>
      </c>
      <c r="BG32" s="3">
        <v>324</v>
      </c>
      <c r="BH32" s="3" t="s">
        <v>72</v>
      </c>
      <c r="BI32" s="3">
        <v>35</v>
      </c>
      <c r="BJ32" s="3" t="s">
        <v>107</v>
      </c>
      <c r="BK32" s="3">
        <v>4</v>
      </c>
      <c r="BL32" s="3" t="s">
        <v>28</v>
      </c>
      <c r="BM32" s="3">
        <v>64</v>
      </c>
      <c r="BN32" s="3" t="s">
        <v>150</v>
      </c>
      <c r="BO32" s="3"/>
      <c r="BP32" s="6">
        <v>6241240.3514999999</v>
      </c>
      <c r="BQ32" s="3">
        <v>0</v>
      </c>
      <c r="BV32" s="39"/>
      <c r="BW32" s="39"/>
      <c r="BX32" s="39"/>
      <c r="BY32" s="39"/>
      <c r="BZ32" s="39"/>
      <c r="CA32" s="39"/>
      <c r="CB32" s="39"/>
      <c r="CD32" s="39"/>
      <c r="CE32" s="39"/>
      <c r="CF32" s="39"/>
      <c r="CG32" s="39"/>
      <c r="CH32" s="39"/>
      <c r="CI32" s="39"/>
    </row>
    <row r="33" spans="1:87" x14ac:dyDescent="0.25">
      <c r="AG33" s="13"/>
      <c r="AJ33" s="3">
        <f t="shared" si="0"/>
        <v>791</v>
      </c>
      <c r="AK33" s="3">
        <f t="shared" si="1"/>
        <v>324</v>
      </c>
      <c r="AL33" s="3">
        <f t="shared" si="2"/>
        <v>65</v>
      </c>
      <c r="AM33" s="3">
        <f t="shared" si="3"/>
        <v>4</v>
      </c>
      <c r="AN33" s="3">
        <f t="shared" si="4"/>
        <v>64</v>
      </c>
      <c r="AO33" s="6">
        <f t="shared" si="5"/>
        <v>6241385.5</v>
      </c>
      <c r="BB33" s="3">
        <v>20028</v>
      </c>
      <c r="BC33" s="3" t="s">
        <v>114</v>
      </c>
      <c r="BD33" s="3" t="s">
        <v>42</v>
      </c>
      <c r="BE33" s="3">
        <v>791</v>
      </c>
      <c r="BF33" s="17" t="s">
        <v>43</v>
      </c>
      <c r="BG33" s="3">
        <v>324</v>
      </c>
      <c r="BH33" s="3" t="s">
        <v>79</v>
      </c>
      <c r="BI33" s="3">
        <v>65</v>
      </c>
      <c r="BJ33" s="3" t="s">
        <v>112</v>
      </c>
      <c r="BK33" s="3">
        <v>4</v>
      </c>
      <c r="BL33" s="3" t="s">
        <v>28</v>
      </c>
      <c r="BM33" s="3">
        <v>64</v>
      </c>
      <c r="BN33" s="3" t="s">
        <v>151</v>
      </c>
      <c r="BO33" s="3"/>
      <c r="BP33" s="6">
        <v>6241385.5</v>
      </c>
      <c r="BQ33" s="3">
        <v>0</v>
      </c>
      <c r="BV33" s="39"/>
      <c r="BW33" s="39"/>
      <c r="BX33" s="39"/>
      <c r="BY33" s="39"/>
      <c r="BZ33" s="39"/>
      <c r="CA33" s="39"/>
      <c r="CB33" s="39"/>
      <c r="CD33" s="39"/>
      <c r="CE33" s="39"/>
      <c r="CF33" s="39"/>
      <c r="CG33" s="39"/>
      <c r="CH33" s="39"/>
      <c r="CI33" s="39"/>
    </row>
    <row r="34" spans="1:87" x14ac:dyDescent="0.25">
      <c r="AG34" s="13"/>
      <c r="AJ34" s="3">
        <f t="shared" si="0"/>
        <v>791</v>
      </c>
      <c r="AK34" s="3">
        <f t="shared" si="1"/>
        <v>324</v>
      </c>
      <c r="AL34" s="3">
        <f t="shared" si="2"/>
        <v>70</v>
      </c>
      <c r="AM34" s="3">
        <f t="shared" si="3"/>
        <v>8</v>
      </c>
      <c r="AN34" s="3">
        <f t="shared" si="4"/>
        <v>128</v>
      </c>
      <c r="AO34" s="6">
        <f t="shared" si="5"/>
        <v>6255174.6074999999</v>
      </c>
      <c r="BB34" s="3">
        <v>20029</v>
      </c>
      <c r="BC34" s="3" t="s">
        <v>82</v>
      </c>
      <c r="BD34" s="3" t="s">
        <v>42</v>
      </c>
      <c r="BE34" s="3">
        <v>791</v>
      </c>
      <c r="BF34" s="17" t="s">
        <v>43</v>
      </c>
      <c r="BG34" s="3">
        <v>324</v>
      </c>
      <c r="BH34" s="3" t="s">
        <v>78</v>
      </c>
      <c r="BI34" s="3">
        <v>70</v>
      </c>
      <c r="BJ34" s="3" t="s">
        <v>124</v>
      </c>
      <c r="BK34" s="3">
        <v>8</v>
      </c>
      <c r="BL34" s="3" t="s">
        <v>41</v>
      </c>
      <c r="BM34" s="3">
        <v>128</v>
      </c>
      <c r="BN34" s="3" t="s">
        <v>152</v>
      </c>
      <c r="BO34" s="3"/>
      <c r="BP34" s="6">
        <v>6255174.6074999999</v>
      </c>
      <c r="BQ34" s="3">
        <v>0</v>
      </c>
      <c r="BV34" s="39"/>
      <c r="BW34" s="39"/>
      <c r="BX34" s="39"/>
      <c r="BY34" s="39"/>
      <c r="BZ34" s="39"/>
      <c r="CA34" s="39"/>
      <c r="CB34" s="39"/>
      <c r="CD34" s="39"/>
      <c r="CE34" s="39"/>
      <c r="CF34" s="39"/>
      <c r="CG34" s="39"/>
      <c r="CH34" s="39"/>
      <c r="CI34" s="39"/>
    </row>
    <row r="35" spans="1:87" x14ac:dyDescent="0.25">
      <c r="A35" t="s">
        <v>16</v>
      </c>
      <c r="AG35" s="13"/>
      <c r="AJ35" s="3">
        <f t="shared" si="0"/>
        <v>791</v>
      </c>
      <c r="AK35" s="3">
        <f t="shared" si="1"/>
        <v>324</v>
      </c>
      <c r="AL35" s="3">
        <f t="shared" si="2"/>
        <v>60</v>
      </c>
      <c r="AM35" s="3">
        <f t="shared" si="3"/>
        <v>4</v>
      </c>
      <c r="AN35" s="3">
        <f t="shared" si="4"/>
        <v>64</v>
      </c>
      <c r="AO35" s="6">
        <f t="shared" si="5"/>
        <v>6357504.2999999998</v>
      </c>
      <c r="BB35" s="3">
        <v>20030</v>
      </c>
      <c r="BC35" s="3" t="s">
        <v>125</v>
      </c>
      <c r="BD35" s="3" t="s">
        <v>42</v>
      </c>
      <c r="BE35" s="3">
        <v>791</v>
      </c>
      <c r="BF35" s="17" t="s">
        <v>43</v>
      </c>
      <c r="BG35" s="3">
        <v>324</v>
      </c>
      <c r="BH35" s="3" t="s">
        <v>75</v>
      </c>
      <c r="BI35" s="3">
        <v>60</v>
      </c>
      <c r="BJ35" s="3" t="s">
        <v>107</v>
      </c>
      <c r="BK35" s="3">
        <v>4</v>
      </c>
      <c r="BL35" s="3" t="s">
        <v>28</v>
      </c>
      <c r="BM35" s="3">
        <v>64</v>
      </c>
      <c r="BN35" s="3" t="s">
        <v>153</v>
      </c>
      <c r="BO35" s="3"/>
      <c r="BP35" s="6">
        <v>6357504.2999999998</v>
      </c>
      <c r="BQ35" s="3">
        <v>0</v>
      </c>
    </row>
    <row r="36" spans="1:87" x14ac:dyDescent="0.25">
      <c r="A36" s="2" t="s">
        <v>8</v>
      </c>
      <c r="B36" s="3">
        <f>AVERAGE(B27:G27)</f>
        <v>0.33592166906370641</v>
      </c>
      <c r="AG36" s="13"/>
      <c r="AI36" t="s">
        <v>95</v>
      </c>
      <c r="AJ36">
        <f t="shared" ref="AJ36:AO36" si="8">MAX(AJ$6:AJ$35)</f>
        <v>1002</v>
      </c>
      <c r="AK36">
        <f t="shared" si="8"/>
        <v>324</v>
      </c>
      <c r="AL36">
        <f t="shared" si="8"/>
        <v>70</v>
      </c>
      <c r="AM36">
        <f t="shared" si="8"/>
        <v>32</v>
      </c>
      <c r="AN36">
        <f t="shared" si="8"/>
        <v>500</v>
      </c>
      <c r="AO36" s="8">
        <f t="shared" si="8"/>
        <v>6357504.2999999998</v>
      </c>
    </row>
    <row r="37" spans="1:87" x14ac:dyDescent="0.25">
      <c r="A37" s="2" t="s">
        <v>9</v>
      </c>
      <c r="B37" s="3">
        <f t="shared" ref="B37:B41" si="9">AVERAGE(B28:G28)</f>
        <v>0.13828651466145489</v>
      </c>
      <c r="AG37" s="13"/>
      <c r="AI37" t="s">
        <v>96</v>
      </c>
      <c r="AJ37">
        <f>MIN(AJ6:AJ35)</f>
        <v>62</v>
      </c>
      <c r="AK37">
        <f>MIN(AK6:AK25)</f>
        <v>286</v>
      </c>
      <c r="AL37" s="8">
        <f>MIN(AL6:AL25)</f>
        <v>15</v>
      </c>
      <c r="AM37">
        <f>MIN(AM6:AM25)</f>
        <v>4</v>
      </c>
      <c r="AN37">
        <f>MIN(AN6:AN25)</f>
        <v>32</v>
      </c>
      <c r="AO37" s="8">
        <f>MIN(AO6:AO25)</f>
        <v>5080197.5</v>
      </c>
    </row>
    <row r="38" spans="1:87" x14ac:dyDescent="0.25">
      <c r="A38" s="2" t="s">
        <v>10</v>
      </c>
      <c r="B38" s="3">
        <f t="shared" si="9"/>
        <v>0.20818339426660806</v>
      </c>
      <c r="AG38" s="13"/>
    </row>
    <row r="39" spans="1:87" x14ac:dyDescent="0.25">
      <c r="A39" s="2" t="s">
        <v>11</v>
      </c>
      <c r="B39" s="3">
        <f t="shared" si="9"/>
        <v>8.0969013274130433E-2</v>
      </c>
      <c r="AG39" s="13"/>
    </row>
    <row r="40" spans="1:87" x14ac:dyDescent="0.25">
      <c r="A40" s="2" t="s">
        <v>12</v>
      </c>
      <c r="B40" s="3">
        <f t="shared" si="9"/>
        <v>6.9143831530249514E-2</v>
      </c>
      <c r="AG40" s="13"/>
    </row>
    <row r="41" spans="1:87" x14ac:dyDescent="0.25">
      <c r="A41" s="2" t="s">
        <v>13</v>
      </c>
      <c r="B41" s="3">
        <f t="shared" si="9"/>
        <v>0.16749557720385078</v>
      </c>
      <c r="AG41" s="13"/>
    </row>
    <row r="42" spans="1:87" x14ac:dyDescent="0.25">
      <c r="AG42" s="13"/>
    </row>
    <row r="43" spans="1:87" x14ac:dyDescent="0.25">
      <c r="AG43" s="13"/>
    </row>
    <row r="44" spans="1:87" x14ac:dyDescent="0.25">
      <c r="AG44" s="13"/>
    </row>
    <row r="45" spans="1:87" x14ac:dyDescent="0.25">
      <c r="B45" t="s">
        <v>64</v>
      </c>
      <c r="E45" t="s">
        <v>65</v>
      </c>
      <c r="AG45" s="13"/>
    </row>
    <row r="46" spans="1:87" x14ac:dyDescent="0.25">
      <c r="A46" s="2"/>
      <c r="B46" s="2" t="s">
        <v>17</v>
      </c>
      <c r="D46" s="2"/>
      <c r="E46" s="2" t="s">
        <v>63</v>
      </c>
      <c r="J46" s="2" t="s">
        <v>18</v>
      </c>
      <c r="AG46" s="13"/>
    </row>
    <row r="47" spans="1:87" x14ac:dyDescent="0.25">
      <c r="A47" s="3" t="s">
        <v>8</v>
      </c>
      <c r="B47" s="3">
        <f t="array" ref="B47:B52">MMULT(B17:G22,B36:B41)</f>
        <v>2.2882218928847338</v>
      </c>
      <c r="D47" s="3" t="s">
        <v>8</v>
      </c>
      <c r="E47" s="3">
        <f>B47/B36</f>
        <v>6.811772218394105</v>
      </c>
      <c r="J47" s="3">
        <f>AVERAGE(INDEX((B47:B52/B36:B41),,))</f>
        <v>6.5110891543256173</v>
      </c>
      <c r="AG47" s="13"/>
    </row>
    <row r="48" spans="1:87" x14ac:dyDescent="0.25">
      <c r="A48" s="3" t="s">
        <v>9</v>
      </c>
      <c r="B48" s="3">
        <v>0.89515829610282027</v>
      </c>
      <c r="D48" s="3" t="s">
        <v>9</v>
      </c>
      <c r="E48" s="3">
        <f t="shared" ref="E48:E52" si="10">B48/B37</f>
        <v>6.4732146753014597</v>
      </c>
      <c r="J48" s="2" t="s">
        <v>19</v>
      </c>
      <c r="AG48" s="13"/>
    </row>
    <row r="49" spans="1:79" x14ac:dyDescent="0.25">
      <c r="A49" s="3" t="s">
        <v>10</v>
      </c>
      <c r="B49" s="3">
        <v>1.3820600020982614</v>
      </c>
      <c r="D49" s="3" t="s">
        <v>10</v>
      </c>
      <c r="E49" s="3">
        <f t="shared" si="10"/>
        <v>6.6386659078501697</v>
      </c>
      <c r="J49" s="3">
        <f>(J47-6)/(6-1)</f>
        <v>0.10221783086512345</v>
      </c>
      <c r="AG49" s="13"/>
    </row>
    <row r="50" spans="1:79" x14ac:dyDescent="0.25">
      <c r="A50" s="3" t="s">
        <v>11</v>
      </c>
      <c r="B50" s="3">
        <v>0.51164218240975767</v>
      </c>
      <c r="D50" s="3" t="s">
        <v>11</v>
      </c>
      <c r="E50" s="3">
        <f t="shared" si="10"/>
        <v>6.3189874955932943</v>
      </c>
      <c r="J50" s="2" t="s">
        <v>24</v>
      </c>
      <c r="AG50" s="13"/>
    </row>
    <row r="51" spans="1:79" x14ac:dyDescent="0.25">
      <c r="A51" s="3" t="s">
        <v>12</v>
      </c>
      <c r="B51" s="3">
        <v>0.43495303664281826</v>
      </c>
      <c r="D51" s="3" t="s">
        <v>12</v>
      </c>
      <c r="E51" s="3">
        <f t="shared" si="10"/>
        <v>6.290554443060218</v>
      </c>
      <c r="J51" s="3">
        <f>J49/1.24</f>
        <v>8.2433734568647943E-2</v>
      </c>
      <c r="AG51" s="13"/>
    </row>
    <row r="52" spans="1:79" x14ac:dyDescent="0.25">
      <c r="A52" s="3" t="s">
        <v>13</v>
      </c>
      <c r="B52" s="3">
        <v>1.094305585482056</v>
      </c>
      <c r="D52" s="3" t="s">
        <v>13</v>
      </c>
      <c r="E52" s="3">
        <f t="shared" si="10"/>
        <v>6.5333401857544544</v>
      </c>
      <c r="AG52" s="13"/>
    </row>
    <row r="53" spans="1:79" ht="26.25" x14ac:dyDescent="0.4">
      <c r="B53" s="19"/>
      <c r="G53" s="19"/>
      <c r="I53" s="19"/>
      <c r="J53" s="23"/>
      <c r="K53" s="23"/>
      <c r="L53" s="23"/>
      <c r="M53" s="23"/>
      <c r="N53" s="23"/>
      <c r="O53" s="23"/>
      <c r="P53" s="23"/>
      <c r="Q53" s="19"/>
      <c r="R53" s="23"/>
      <c r="S53" s="23"/>
      <c r="T53" s="23"/>
      <c r="U53" s="23"/>
      <c r="V53" s="23"/>
      <c r="W53" s="23"/>
      <c r="X53" s="23"/>
      <c r="AG53" s="13"/>
    </row>
    <row r="54" spans="1:79" ht="14.25" customHeight="1" x14ac:dyDescent="0.4"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4"/>
      <c r="AH54" s="23"/>
    </row>
    <row r="55" spans="1:79" ht="15" customHeight="1" x14ac:dyDescent="0.4"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13"/>
      <c r="AH55" s="51" t="s">
        <v>177</v>
      </c>
      <c r="AI55" s="51"/>
      <c r="AJ55" s="51"/>
    </row>
    <row r="56" spans="1:79" ht="15" customHeight="1" x14ac:dyDescent="0.4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4"/>
      <c r="AH56" s="51"/>
      <c r="AI56" s="51"/>
      <c r="AJ56" s="51"/>
    </row>
    <row r="57" spans="1:79" ht="15" customHeight="1" x14ac:dyDescent="0.4">
      <c r="A57" s="25" t="s">
        <v>163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4"/>
      <c r="AH57" s="23"/>
      <c r="AI57" s="2"/>
      <c r="AJ57" s="2" t="s">
        <v>8</v>
      </c>
      <c r="AK57" s="2" t="s">
        <v>9</v>
      </c>
      <c r="AL57" s="2" t="s">
        <v>10</v>
      </c>
      <c r="AM57" s="2" t="s">
        <v>11</v>
      </c>
      <c r="AN57" s="2" t="s">
        <v>12</v>
      </c>
      <c r="AO57" s="2" t="s">
        <v>13</v>
      </c>
      <c r="AP57" s="4" t="s">
        <v>178</v>
      </c>
      <c r="AQ57" s="26"/>
    </row>
    <row r="58" spans="1:79" ht="15" customHeight="1" x14ac:dyDescent="0.4">
      <c r="A58" s="27"/>
      <c r="B58" s="27" t="s">
        <v>20</v>
      </c>
      <c r="C58" s="27" t="s">
        <v>21</v>
      </c>
      <c r="D58" s="27" t="s">
        <v>22</v>
      </c>
      <c r="E58" s="27" t="s">
        <v>23</v>
      </c>
      <c r="F58" s="27" t="s">
        <v>29</v>
      </c>
      <c r="G58" s="27" t="s">
        <v>30</v>
      </c>
      <c r="H58" s="27" t="s">
        <v>31</v>
      </c>
      <c r="I58" s="27" t="s">
        <v>32</v>
      </c>
      <c r="J58" s="27" t="s">
        <v>33</v>
      </c>
      <c r="K58" s="27" t="s">
        <v>34</v>
      </c>
      <c r="L58" s="27" t="s">
        <v>35</v>
      </c>
      <c r="M58" s="27" t="s">
        <v>36</v>
      </c>
      <c r="N58" s="27" t="s">
        <v>37</v>
      </c>
      <c r="O58" s="27" t="s">
        <v>97</v>
      </c>
      <c r="P58" s="27" t="s">
        <v>98</v>
      </c>
      <c r="Q58" s="27" t="s">
        <v>99</v>
      </c>
      <c r="R58" s="27" t="s">
        <v>100</v>
      </c>
      <c r="S58" s="27" t="s">
        <v>154</v>
      </c>
      <c r="T58" s="27" t="s">
        <v>155</v>
      </c>
      <c r="U58" s="27" t="s">
        <v>156</v>
      </c>
      <c r="V58" s="27" t="s">
        <v>181</v>
      </c>
      <c r="W58" s="27" t="s">
        <v>182</v>
      </c>
      <c r="X58" s="27" t="s">
        <v>183</v>
      </c>
      <c r="Y58" s="27" t="s">
        <v>184</v>
      </c>
      <c r="Z58" s="27" t="s">
        <v>185</v>
      </c>
      <c r="AA58" s="27" t="s">
        <v>186</v>
      </c>
      <c r="AB58" s="27" t="s">
        <v>187</v>
      </c>
      <c r="AC58" s="27" t="s">
        <v>188</v>
      </c>
      <c r="AD58" s="27" t="s">
        <v>189</v>
      </c>
      <c r="AE58" s="27" t="s">
        <v>190</v>
      </c>
      <c r="AF58" s="25"/>
      <c r="AG58" s="24"/>
      <c r="AH58" s="23"/>
      <c r="AI58" s="2"/>
      <c r="AJ58" s="3">
        <v>0.33592166906370641</v>
      </c>
      <c r="AK58" s="3">
        <v>0.13828651466145489</v>
      </c>
      <c r="AL58" s="3">
        <v>0.20818339426660806</v>
      </c>
      <c r="AM58" s="3">
        <v>8.0969013274130433E-2</v>
      </c>
      <c r="AN58" s="3">
        <v>6.9143831530249514E-2</v>
      </c>
      <c r="AO58" s="3">
        <v>0.16749557720385078</v>
      </c>
      <c r="AP58" s="18"/>
      <c r="AQ58" s="26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</row>
    <row r="59" spans="1:79" ht="15" customHeight="1" x14ac:dyDescent="0.4">
      <c r="A59" s="27" t="s">
        <v>20</v>
      </c>
      <c r="B59">
        <v>1</v>
      </c>
      <c r="C59">
        <v>1</v>
      </c>
      <c r="D59">
        <v>1</v>
      </c>
      <c r="E59">
        <v>1</v>
      </c>
      <c r="F59">
        <v>0.78942115768463073</v>
      </c>
      <c r="G59">
        <v>1</v>
      </c>
      <c r="H59">
        <v>12.758064516129032</v>
      </c>
      <c r="I59">
        <v>1</v>
      </c>
      <c r="J59">
        <v>1</v>
      </c>
      <c r="K59">
        <v>1</v>
      </c>
      <c r="L59">
        <v>1</v>
      </c>
      <c r="M59">
        <v>1</v>
      </c>
      <c r="N59">
        <v>0.86448087431693987</v>
      </c>
      <c r="O59">
        <v>1</v>
      </c>
      <c r="P59">
        <v>1</v>
      </c>
      <c r="Q59">
        <v>1</v>
      </c>
      <c r="R59">
        <v>0.78942115768463073</v>
      </c>
      <c r="S59">
        <v>0.78942115768463073</v>
      </c>
      <c r="T59">
        <v>0.78942115768463073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0.78942115768463073</v>
      </c>
      <c r="AB59">
        <v>1</v>
      </c>
      <c r="AC59">
        <v>1</v>
      </c>
      <c r="AD59">
        <v>1</v>
      </c>
      <c r="AE59">
        <v>1</v>
      </c>
      <c r="AF59" s="25"/>
      <c r="AG59" s="24"/>
      <c r="AH59" s="23"/>
      <c r="AI59" s="2" t="s">
        <v>20</v>
      </c>
      <c r="AJ59" s="3">
        <f t="shared" ref="AJ59:AJ88" si="11">AF93</f>
        <v>3.2712985938792377E-2</v>
      </c>
      <c r="AK59" s="3">
        <f t="shared" ref="AK59:AK88" si="12">AF161</f>
        <v>3.3997901364113313E-2</v>
      </c>
      <c r="AL59" s="3">
        <f t="shared" ref="AL59:AL88" si="13">AF229</f>
        <v>2.4137931034482765E-2</v>
      </c>
      <c r="AM59" s="3">
        <f t="shared" ref="AM59:AM88" si="14">AF297</f>
        <v>2.4390243902439036E-2</v>
      </c>
      <c r="AN59" s="3">
        <f t="shared" ref="AN59:AN88" si="15">AF365</f>
        <v>2.6101141924959236E-2</v>
      </c>
      <c r="AO59" s="3">
        <f>AF433</f>
        <v>2.8922321255922871E-2</v>
      </c>
      <c r="AP59" s="18">
        <f>SUMPRODUCT($AJ$58:$AO$58,AJ59:AO59)</f>
        <v>2.9339516370534148E-2</v>
      </c>
      <c r="AQ59" s="26"/>
      <c r="AR59" s="19">
        <v>3.2712985938792301E-2</v>
      </c>
      <c r="AS59" s="19">
        <v>3.3997901364113299E-2</v>
      </c>
      <c r="AT59" s="19">
        <v>2.4137931034482699E-2</v>
      </c>
      <c r="AU59" s="19">
        <v>2.4390243902439001E-2</v>
      </c>
      <c r="AV59" s="19">
        <v>2.6101141924959201E-2</v>
      </c>
      <c r="AW59">
        <v>2.8922321255922801E-2</v>
      </c>
      <c r="AX59" s="30"/>
      <c r="AY59" s="30">
        <v>3.2712985938792377E-2</v>
      </c>
      <c r="AZ59" s="30">
        <v>3.3997901364113313E-2</v>
      </c>
      <c r="BA59">
        <v>2.4137931034482765E-2</v>
      </c>
      <c r="BB59">
        <v>2.4390243902439036E-2</v>
      </c>
      <c r="BC59">
        <v>2.6101141924959236E-2</v>
      </c>
      <c r="BD59">
        <v>2.8922321255922871E-2</v>
      </c>
    </row>
    <row r="60" spans="1:79" ht="15" customHeight="1" x14ac:dyDescent="0.4">
      <c r="A60" s="27" t="s">
        <v>21</v>
      </c>
      <c r="B60">
        <v>1</v>
      </c>
      <c r="C60">
        <v>1</v>
      </c>
      <c r="D60">
        <v>1</v>
      </c>
      <c r="E60">
        <v>1</v>
      </c>
      <c r="F60">
        <v>0.78942115768463073</v>
      </c>
      <c r="G60">
        <v>1</v>
      </c>
      <c r="H60">
        <v>12.758064516129032</v>
      </c>
      <c r="I60">
        <v>1</v>
      </c>
      <c r="J60">
        <v>1</v>
      </c>
      <c r="K60">
        <v>1</v>
      </c>
      <c r="L60">
        <v>1</v>
      </c>
      <c r="M60">
        <v>1</v>
      </c>
      <c r="N60">
        <v>0.86448087431693987</v>
      </c>
      <c r="O60">
        <v>1</v>
      </c>
      <c r="P60">
        <v>1</v>
      </c>
      <c r="Q60">
        <v>1</v>
      </c>
      <c r="R60">
        <v>0.78942115768463073</v>
      </c>
      <c r="S60">
        <v>0.78942115768463073</v>
      </c>
      <c r="T60">
        <v>0.78942115768463073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0.78942115768463073</v>
      </c>
      <c r="AB60">
        <v>1</v>
      </c>
      <c r="AC60">
        <v>1</v>
      </c>
      <c r="AD60">
        <v>1</v>
      </c>
      <c r="AE60">
        <v>1</v>
      </c>
      <c r="AF60" s="25"/>
      <c r="AG60" s="24"/>
      <c r="AH60" s="23"/>
      <c r="AI60" s="2" t="s">
        <v>21</v>
      </c>
      <c r="AJ60" s="3">
        <f t="shared" si="11"/>
        <v>3.2712985938792377E-2</v>
      </c>
      <c r="AK60" s="3">
        <f t="shared" si="12"/>
        <v>3.3997901364113313E-2</v>
      </c>
      <c r="AL60" s="3">
        <f t="shared" si="13"/>
        <v>2.4137931034482765E-2</v>
      </c>
      <c r="AM60" s="3">
        <f t="shared" si="14"/>
        <v>2.4390243902439036E-2</v>
      </c>
      <c r="AN60" s="3">
        <f t="shared" si="15"/>
        <v>2.6101141924959236E-2</v>
      </c>
      <c r="AO60" s="3">
        <f t="shared" ref="AO60:AO88" si="16">AF434</f>
        <v>2.9588360996845E-2</v>
      </c>
      <c r="AP60" s="18">
        <f t="shared" ref="AP60:AP88" si="17">SUMPRODUCT($AJ$58:$AO$58,AJ60:AO60)</f>
        <v>2.9451075081380604E-2</v>
      </c>
      <c r="AQ60" s="26"/>
      <c r="AR60">
        <v>3.2712985938792301E-2</v>
      </c>
      <c r="AS60">
        <v>3.3997901364113299E-2</v>
      </c>
      <c r="AT60">
        <v>2.4137931034482699E-2</v>
      </c>
      <c r="AU60">
        <v>2.4390243902439001E-2</v>
      </c>
      <c r="AV60">
        <v>2.6101141924959201E-2</v>
      </c>
      <c r="AW60">
        <v>2.9588360996844899E-2</v>
      </c>
      <c r="AX60" s="30"/>
      <c r="AY60" s="30">
        <v>3.2712985938792377E-2</v>
      </c>
      <c r="AZ60" s="30">
        <v>3.3997901364113313E-2</v>
      </c>
      <c r="BA60">
        <v>2.4137931034482765E-2</v>
      </c>
      <c r="BB60">
        <v>2.4390243902439036E-2</v>
      </c>
      <c r="BC60">
        <v>2.6101141924959236E-2</v>
      </c>
      <c r="BD60">
        <v>2.9588360996845E-2</v>
      </c>
    </row>
    <row r="61" spans="1:79" ht="15" customHeight="1" x14ac:dyDescent="0.4">
      <c r="A61" s="27" t="s">
        <v>22</v>
      </c>
      <c r="B61">
        <v>1</v>
      </c>
      <c r="C61">
        <v>1</v>
      </c>
      <c r="D61">
        <v>1</v>
      </c>
      <c r="E61">
        <v>1</v>
      </c>
      <c r="F61">
        <v>0.78942115768463073</v>
      </c>
      <c r="G61">
        <v>1</v>
      </c>
      <c r="H61">
        <v>12.758064516129032</v>
      </c>
      <c r="I61">
        <v>1</v>
      </c>
      <c r="J61">
        <v>1</v>
      </c>
      <c r="K61">
        <v>1</v>
      </c>
      <c r="L61">
        <v>1</v>
      </c>
      <c r="M61">
        <v>1</v>
      </c>
      <c r="N61">
        <v>0.86448087431693987</v>
      </c>
      <c r="O61">
        <v>1</v>
      </c>
      <c r="P61">
        <v>1</v>
      </c>
      <c r="Q61">
        <v>1</v>
      </c>
      <c r="R61">
        <v>0.78942115768463073</v>
      </c>
      <c r="S61">
        <v>0.78942115768463073</v>
      </c>
      <c r="T61">
        <v>0.78942115768463073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0.78942115768463073</v>
      </c>
      <c r="AB61">
        <v>1</v>
      </c>
      <c r="AC61">
        <v>1</v>
      </c>
      <c r="AD61">
        <v>1</v>
      </c>
      <c r="AE61">
        <v>1</v>
      </c>
      <c r="AF61" s="25"/>
      <c r="AG61" s="24"/>
      <c r="AH61" s="23"/>
      <c r="AI61" s="2" t="s">
        <v>22</v>
      </c>
      <c r="AJ61" s="3">
        <f t="shared" si="11"/>
        <v>3.2712985938792377E-2</v>
      </c>
      <c r="AK61" s="3">
        <f t="shared" si="12"/>
        <v>3.3997901364113313E-2</v>
      </c>
      <c r="AL61" s="3">
        <f t="shared" si="13"/>
        <v>2.4137931034482765E-2</v>
      </c>
      <c r="AM61" s="3">
        <f t="shared" si="14"/>
        <v>2.4390243902439036E-2</v>
      </c>
      <c r="AN61" s="3">
        <f t="shared" si="15"/>
        <v>2.6101141924959236E-2</v>
      </c>
      <c r="AO61" s="3">
        <f t="shared" si="16"/>
        <v>2.9588360996845E-2</v>
      </c>
      <c r="AP61" s="18">
        <f t="shared" si="17"/>
        <v>2.9451075081380604E-2</v>
      </c>
      <c r="AQ61" s="26"/>
      <c r="AR61">
        <v>3.2712985938792301E-2</v>
      </c>
      <c r="AS61">
        <v>3.3997901364113299E-2</v>
      </c>
      <c r="AT61">
        <v>2.4137931034482699E-2</v>
      </c>
      <c r="AU61">
        <v>2.4390243902439001E-2</v>
      </c>
      <c r="AV61">
        <v>2.6101141924959201E-2</v>
      </c>
      <c r="AW61">
        <v>2.9588360996844899E-2</v>
      </c>
      <c r="AY61">
        <v>3.2712985938792377E-2</v>
      </c>
      <c r="AZ61">
        <v>3.3997901364113313E-2</v>
      </c>
      <c r="BA61">
        <v>2.4137931034482765E-2</v>
      </c>
      <c r="BB61">
        <v>2.4390243902439036E-2</v>
      </c>
      <c r="BC61">
        <v>2.6101141924959236E-2</v>
      </c>
      <c r="BD61">
        <v>2.9588360996845E-2</v>
      </c>
    </row>
    <row r="62" spans="1:79" ht="15" customHeight="1" x14ac:dyDescent="0.4">
      <c r="A62" s="27" t="s">
        <v>23</v>
      </c>
      <c r="B62">
        <v>1</v>
      </c>
      <c r="C62">
        <v>1</v>
      </c>
      <c r="D62">
        <v>1</v>
      </c>
      <c r="E62">
        <v>1</v>
      </c>
      <c r="F62">
        <v>0.78942115768463073</v>
      </c>
      <c r="G62">
        <v>1</v>
      </c>
      <c r="H62">
        <v>12.758064516129032</v>
      </c>
      <c r="I62">
        <v>1</v>
      </c>
      <c r="J62">
        <v>1</v>
      </c>
      <c r="K62">
        <v>1</v>
      </c>
      <c r="L62">
        <v>1</v>
      </c>
      <c r="M62">
        <v>1</v>
      </c>
      <c r="N62">
        <v>0.86448087431693987</v>
      </c>
      <c r="O62">
        <v>1</v>
      </c>
      <c r="P62">
        <v>1</v>
      </c>
      <c r="Q62">
        <v>1</v>
      </c>
      <c r="R62">
        <v>0.78942115768463073</v>
      </c>
      <c r="S62">
        <v>0.78942115768463073</v>
      </c>
      <c r="T62">
        <v>0.78942115768463073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0.78942115768463073</v>
      </c>
      <c r="AB62">
        <v>1</v>
      </c>
      <c r="AC62">
        <v>1</v>
      </c>
      <c r="AD62">
        <v>1</v>
      </c>
      <c r="AE62">
        <v>1</v>
      </c>
      <c r="AF62" s="25"/>
      <c r="AG62" s="24"/>
      <c r="AH62" s="23"/>
      <c r="AI62" s="2" t="s">
        <v>23</v>
      </c>
      <c r="AJ62" s="3">
        <f t="shared" si="11"/>
        <v>3.2712985938792377E-2</v>
      </c>
      <c r="AK62" s="3">
        <f t="shared" si="12"/>
        <v>3.3997901364113313E-2</v>
      </c>
      <c r="AL62" s="3">
        <f t="shared" si="13"/>
        <v>4.1379310344827586E-2</v>
      </c>
      <c r="AM62" s="3">
        <f t="shared" si="14"/>
        <v>2.4390243902439036E-2</v>
      </c>
      <c r="AN62" s="3">
        <f t="shared" si="15"/>
        <v>2.6101141924959236E-2</v>
      </c>
      <c r="AO62" s="3">
        <f t="shared" si="16"/>
        <v>3.1566647770750127E-2</v>
      </c>
      <c r="AP62" s="18">
        <f t="shared" si="17"/>
        <v>3.3371798233116243E-2</v>
      </c>
      <c r="AQ62" s="26"/>
      <c r="AR62">
        <v>3.2712985938792301E-2</v>
      </c>
      <c r="AS62">
        <v>3.3997901364113299E-2</v>
      </c>
      <c r="AT62">
        <v>4.13793103448276E-2</v>
      </c>
      <c r="AU62">
        <v>2.4390243902439001E-2</v>
      </c>
      <c r="AV62">
        <v>2.6101141924959201E-2</v>
      </c>
      <c r="AW62">
        <v>3.1566647770750099E-2</v>
      </c>
      <c r="AY62">
        <v>3.2712985938792377E-2</v>
      </c>
      <c r="AZ62">
        <v>3.3997901364113313E-2</v>
      </c>
      <c r="BA62">
        <v>4.1379310344827586E-2</v>
      </c>
      <c r="BB62">
        <v>2.4390243902439036E-2</v>
      </c>
      <c r="BC62">
        <v>2.6101141924959236E-2</v>
      </c>
      <c r="BD62">
        <v>3.1566647770750127E-2</v>
      </c>
    </row>
    <row r="63" spans="1:79" ht="15" customHeight="1" x14ac:dyDescent="0.4">
      <c r="A63" s="27" t="s">
        <v>29</v>
      </c>
      <c r="B63">
        <v>1.2667509481668773</v>
      </c>
      <c r="C63">
        <v>1.2667509481668773</v>
      </c>
      <c r="D63">
        <v>1.2667509481668773</v>
      </c>
      <c r="E63">
        <v>1.2667509481668773</v>
      </c>
      <c r="F63">
        <v>1</v>
      </c>
      <c r="G63">
        <v>1.2667509481668773</v>
      </c>
      <c r="H63">
        <v>16.161290322580644</v>
      </c>
      <c r="I63">
        <v>1.2667509481668773</v>
      </c>
      <c r="J63">
        <v>1.2667509481668773</v>
      </c>
      <c r="K63">
        <v>1.2667509481668773</v>
      </c>
      <c r="L63">
        <v>1.2667509481668773</v>
      </c>
      <c r="M63">
        <v>1.2667509481668773</v>
      </c>
      <c r="N63">
        <v>1.0950819672131147</v>
      </c>
      <c r="O63">
        <v>1.2667509481668773</v>
      </c>
      <c r="P63">
        <v>1.2667509481668773</v>
      </c>
      <c r="Q63">
        <v>1.2667509481668773</v>
      </c>
      <c r="R63">
        <v>1</v>
      </c>
      <c r="S63">
        <v>1</v>
      </c>
      <c r="T63">
        <v>1</v>
      </c>
      <c r="U63">
        <v>1.2667509481668773</v>
      </c>
      <c r="V63">
        <v>1.2667509481668773</v>
      </c>
      <c r="W63">
        <v>1.2667509481668773</v>
      </c>
      <c r="X63">
        <v>1.2667509481668773</v>
      </c>
      <c r="Y63">
        <v>1.2667509481668773</v>
      </c>
      <c r="Z63">
        <v>1.2667509481668773</v>
      </c>
      <c r="AA63">
        <v>1</v>
      </c>
      <c r="AB63">
        <v>1.2667509481668773</v>
      </c>
      <c r="AC63">
        <v>1.2667509481668773</v>
      </c>
      <c r="AD63">
        <v>1.2667509481668773</v>
      </c>
      <c r="AE63">
        <v>1.2667509481668773</v>
      </c>
      <c r="AF63" s="25"/>
      <c r="AG63" s="24"/>
      <c r="AH63" s="23"/>
      <c r="AI63" s="2" t="s">
        <v>29</v>
      </c>
      <c r="AJ63" s="3">
        <f t="shared" si="11"/>
        <v>4.1439205955335005E-2</v>
      </c>
      <c r="AK63" s="3">
        <f t="shared" si="12"/>
        <v>3.0010493179433381E-2</v>
      </c>
      <c r="AL63" s="3">
        <f t="shared" si="13"/>
        <v>3.4482758620689641E-2</v>
      </c>
      <c r="AM63" s="3">
        <f t="shared" si="14"/>
        <v>2.4390243902439036E-2</v>
      </c>
      <c r="AN63" s="3">
        <f t="shared" si="15"/>
        <v>2.6101141924959236E-2</v>
      </c>
      <c r="AO63" s="3">
        <f t="shared" si="16"/>
        <v>3.185256557516581E-2</v>
      </c>
      <c r="AP63" s="18">
        <f t="shared" si="17"/>
        <v>3.4363862266315617E-2</v>
      </c>
      <c r="AQ63" s="26"/>
      <c r="AR63">
        <v>4.1439205955334901E-2</v>
      </c>
      <c r="AS63">
        <v>3.0010493179433301E-2</v>
      </c>
      <c r="AT63">
        <v>3.4482758620689599E-2</v>
      </c>
      <c r="AU63">
        <v>2.4390243902439001E-2</v>
      </c>
      <c r="AV63">
        <v>2.6101141924959201E-2</v>
      </c>
      <c r="AW63">
        <v>3.1852565575165803E-2</v>
      </c>
      <c r="AY63">
        <v>4.1439205955335005E-2</v>
      </c>
      <c r="AZ63">
        <v>3.0010493179433381E-2</v>
      </c>
      <c r="BA63">
        <v>3.4482758620689641E-2</v>
      </c>
      <c r="BB63">
        <v>2.4390243902439036E-2</v>
      </c>
      <c r="BC63">
        <v>2.6101141924959236E-2</v>
      </c>
      <c r="BD63">
        <v>3.185256557516581E-2</v>
      </c>
    </row>
    <row r="64" spans="1:79" ht="15" customHeight="1" x14ac:dyDescent="0.4">
      <c r="A64" s="27" t="s">
        <v>30</v>
      </c>
      <c r="B64">
        <v>1</v>
      </c>
      <c r="C64">
        <v>1</v>
      </c>
      <c r="D64">
        <v>1</v>
      </c>
      <c r="E64">
        <v>1</v>
      </c>
      <c r="F64">
        <v>0.78942115768463073</v>
      </c>
      <c r="G64">
        <v>1</v>
      </c>
      <c r="H64">
        <v>12.758064516129032</v>
      </c>
      <c r="I64">
        <v>1</v>
      </c>
      <c r="J64">
        <v>1</v>
      </c>
      <c r="K64">
        <v>1</v>
      </c>
      <c r="L64">
        <v>1</v>
      </c>
      <c r="M64">
        <v>1</v>
      </c>
      <c r="N64">
        <v>0.86448087431693987</v>
      </c>
      <c r="O64">
        <v>1</v>
      </c>
      <c r="P64">
        <v>1</v>
      </c>
      <c r="Q64">
        <v>1</v>
      </c>
      <c r="R64">
        <v>0.78942115768463073</v>
      </c>
      <c r="S64">
        <v>0.78942115768463073</v>
      </c>
      <c r="T64">
        <v>0.78942115768463073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0.78942115768463073</v>
      </c>
      <c r="AB64">
        <v>1</v>
      </c>
      <c r="AC64">
        <v>1</v>
      </c>
      <c r="AD64">
        <v>1</v>
      </c>
      <c r="AE64">
        <v>1</v>
      </c>
      <c r="AF64" s="25"/>
      <c r="AG64" s="24"/>
      <c r="AH64" s="23"/>
      <c r="AI64" s="2" t="s">
        <v>30</v>
      </c>
      <c r="AJ64" s="3">
        <f t="shared" si="11"/>
        <v>3.2712985938792377E-2</v>
      </c>
      <c r="AK64" s="3">
        <f t="shared" si="12"/>
        <v>3.3997901364113313E-2</v>
      </c>
      <c r="AL64" s="3">
        <f t="shared" si="13"/>
        <v>2.4137931034482765E-2</v>
      </c>
      <c r="AM64" s="3">
        <f t="shared" si="14"/>
        <v>2.4390243902439036E-2</v>
      </c>
      <c r="AN64" s="3">
        <f t="shared" si="15"/>
        <v>2.6101141924959236E-2</v>
      </c>
      <c r="AO64" s="3">
        <f>AF438</f>
        <v>3.1978997436655991E-2</v>
      </c>
      <c r="AP64" s="18">
        <f t="shared" si="17"/>
        <v>2.9851496111751308E-2</v>
      </c>
      <c r="AQ64" s="26"/>
      <c r="AR64" s="30">
        <v>3.2712985938792301E-2</v>
      </c>
      <c r="AS64">
        <v>3.3997901364113299E-2</v>
      </c>
      <c r="AT64">
        <v>2.4137931034482699E-2</v>
      </c>
      <c r="AU64">
        <v>2.4390243902439001E-2</v>
      </c>
      <c r="AV64">
        <v>2.6101141924959201E-2</v>
      </c>
      <c r="AW64">
        <v>3.1978997436655901E-2</v>
      </c>
      <c r="AY64">
        <v>3.2712985938792377E-2</v>
      </c>
      <c r="AZ64">
        <v>3.3997901364113313E-2</v>
      </c>
      <c r="BA64">
        <v>2.4137931034482765E-2</v>
      </c>
      <c r="BB64">
        <v>2.4390243902439036E-2</v>
      </c>
      <c r="BC64">
        <v>2.6101141924959236E-2</v>
      </c>
      <c r="BD64">
        <v>3.1978997436655991E-2</v>
      </c>
    </row>
    <row r="65" spans="1:56" ht="15" customHeight="1" x14ac:dyDescent="0.4">
      <c r="A65" s="27" t="s">
        <v>31</v>
      </c>
      <c r="B65">
        <v>7.8381795195954493E-2</v>
      </c>
      <c r="C65">
        <v>7.8381795195954493E-2</v>
      </c>
      <c r="D65">
        <v>7.8381795195954493E-2</v>
      </c>
      <c r="E65">
        <v>7.8381795195954493E-2</v>
      </c>
      <c r="F65">
        <v>6.1876247504990017E-2</v>
      </c>
      <c r="G65">
        <v>7.8381795195954493E-2</v>
      </c>
      <c r="H65">
        <v>1</v>
      </c>
      <c r="I65">
        <v>7.8381795195954493E-2</v>
      </c>
      <c r="J65">
        <v>7.8381795195954493E-2</v>
      </c>
      <c r="K65">
        <v>7.8381795195954493E-2</v>
      </c>
      <c r="L65">
        <v>7.8381795195954493E-2</v>
      </c>
      <c r="M65">
        <v>7.8381795195954493E-2</v>
      </c>
      <c r="N65">
        <v>6.7759562841530049E-2</v>
      </c>
      <c r="O65">
        <v>7.8381795195954493E-2</v>
      </c>
      <c r="P65">
        <v>7.8381795195954493E-2</v>
      </c>
      <c r="Q65">
        <v>7.8381795195954493E-2</v>
      </c>
      <c r="R65">
        <v>6.1876247504990017E-2</v>
      </c>
      <c r="S65">
        <v>6.1876247504990017E-2</v>
      </c>
      <c r="T65">
        <v>6.1876247504990017E-2</v>
      </c>
      <c r="U65">
        <v>7.8381795195954493E-2</v>
      </c>
      <c r="V65">
        <v>7.8381795195954493E-2</v>
      </c>
      <c r="W65">
        <v>7.8381795195954493E-2</v>
      </c>
      <c r="X65">
        <v>7.8381795195954493E-2</v>
      </c>
      <c r="Y65">
        <v>7.8381795195954493E-2</v>
      </c>
      <c r="Z65">
        <v>7.8381795195954493E-2</v>
      </c>
      <c r="AA65">
        <v>6.1876247504990017E-2</v>
      </c>
      <c r="AB65">
        <v>7.8381795195954493E-2</v>
      </c>
      <c r="AC65">
        <v>7.8381795195954493E-2</v>
      </c>
      <c r="AD65">
        <v>7.8381795195954493E-2</v>
      </c>
      <c r="AE65">
        <v>7.8381795195954493E-2</v>
      </c>
      <c r="AF65" s="25"/>
      <c r="AG65" s="24"/>
      <c r="AH65" s="23"/>
      <c r="AI65" s="2" t="s">
        <v>31</v>
      </c>
      <c r="AJ65" s="3">
        <f t="shared" si="11"/>
        <v>2.5641025641025641E-3</v>
      </c>
      <c r="AK65" s="3">
        <f t="shared" si="12"/>
        <v>3.3997901364113313E-2</v>
      </c>
      <c r="AL65" s="3">
        <f t="shared" si="13"/>
        <v>1.0344827586206896E-2</v>
      </c>
      <c r="AM65" s="3">
        <f t="shared" si="14"/>
        <v>2.4390243902439036E-2</v>
      </c>
      <c r="AN65" s="3">
        <f t="shared" si="15"/>
        <v>1.3050570962479618E-2</v>
      </c>
      <c r="AO65" s="3">
        <f t="shared" si="16"/>
        <v>3.2145094195868557E-2</v>
      </c>
      <c r="AP65" s="18">
        <f t="shared" si="17"/>
        <v>1.5977791787338689E-2</v>
      </c>
      <c r="AQ65" s="26"/>
      <c r="AR65" s="30">
        <v>2.5641025641025602E-3</v>
      </c>
      <c r="AS65">
        <v>3.3997901364113299E-2</v>
      </c>
      <c r="AT65">
        <v>1.03448275862069E-2</v>
      </c>
      <c r="AU65">
        <v>2.4390243902439001E-2</v>
      </c>
      <c r="AV65">
        <v>1.30505709624796E-2</v>
      </c>
      <c r="AW65">
        <v>3.2145094195868501E-2</v>
      </c>
      <c r="AY65">
        <v>2.5641025641025641E-3</v>
      </c>
      <c r="AZ65">
        <v>3.3997901364113313E-2</v>
      </c>
      <c r="BA65">
        <v>1.0344827586206896E-2</v>
      </c>
      <c r="BB65">
        <v>2.4390243902439036E-2</v>
      </c>
      <c r="BC65">
        <v>1.3050570962479618E-2</v>
      </c>
      <c r="BD65">
        <v>3.2145094195868557E-2</v>
      </c>
    </row>
    <row r="66" spans="1:56" ht="15" customHeight="1" x14ac:dyDescent="0.4">
      <c r="A66" s="27" t="s">
        <v>32</v>
      </c>
      <c r="B66">
        <v>1</v>
      </c>
      <c r="C66">
        <v>1</v>
      </c>
      <c r="D66">
        <v>1</v>
      </c>
      <c r="E66">
        <v>1</v>
      </c>
      <c r="F66">
        <v>0.78942115768463073</v>
      </c>
      <c r="G66">
        <v>1</v>
      </c>
      <c r="H66">
        <v>12.758064516129032</v>
      </c>
      <c r="I66">
        <v>1</v>
      </c>
      <c r="J66">
        <v>1</v>
      </c>
      <c r="K66">
        <v>1</v>
      </c>
      <c r="L66">
        <v>1</v>
      </c>
      <c r="M66">
        <v>1</v>
      </c>
      <c r="N66">
        <v>0.86448087431693987</v>
      </c>
      <c r="O66">
        <v>1</v>
      </c>
      <c r="P66">
        <v>1</v>
      </c>
      <c r="Q66">
        <v>1</v>
      </c>
      <c r="R66">
        <v>0.78942115768463073</v>
      </c>
      <c r="S66">
        <v>0.78942115768463073</v>
      </c>
      <c r="T66">
        <v>0.78942115768463073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0.78942115768463073</v>
      </c>
      <c r="AB66">
        <v>1</v>
      </c>
      <c r="AC66">
        <v>1</v>
      </c>
      <c r="AD66">
        <v>1</v>
      </c>
      <c r="AE66">
        <v>1</v>
      </c>
      <c r="AF66" s="25"/>
      <c r="AG66" s="24"/>
      <c r="AH66" s="23"/>
      <c r="AI66" s="2" t="s">
        <v>32</v>
      </c>
      <c r="AJ66" s="3">
        <f t="shared" si="11"/>
        <v>3.2712985938792377E-2</v>
      </c>
      <c r="AK66" s="3">
        <f t="shared" si="12"/>
        <v>3.3997901364113313E-2</v>
      </c>
      <c r="AL66" s="3">
        <f t="shared" si="13"/>
        <v>4.1379310344827586E-2</v>
      </c>
      <c r="AM66" s="3">
        <f t="shared" si="14"/>
        <v>2.4390243902439036E-2</v>
      </c>
      <c r="AN66" s="3">
        <f t="shared" si="15"/>
        <v>2.6101141924959236E-2</v>
      </c>
      <c r="AO66" s="3">
        <f t="shared" si="16"/>
        <v>3.2226903047421041E-2</v>
      </c>
      <c r="AP66" s="18">
        <f t="shared" si="17"/>
        <v>3.3482388071784122E-2</v>
      </c>
      <c r="AQ66" s="26"/>
      <c r="AR66" s="30">
        <v>3.2712985938792301E-2</v>
      </c>
      <c r="AS66">
        <v>3.3997901364113299E-2</v>
      </c>
      <c r="AT66">
        <v>4.13793103448276E-2</v>
      </c>
      <c r="AU66">
        <v>2.4390243902439001E-2</v>
      </c>
      <c r="AV66">
        <v>2.6101141924959201E-2</v>
      </c>
      <c r="AW66">
        <v>3.2226903047420999E-2</v>
      </c>
      <c r="AY66">
        <v>3.2712985938792377E-2</v>
      </c>
      <c r="AZ66">
        <v>3.3997901364113313E-2</v>
      </c>
      <c r="BA66">
        <v>4.1379310344827586E-2</v>
      </c>
      <c r="BB66">
        <v>2.4390243902439036E-2</v>
      </c>
      <c r="BC66">
        <v>2.6101141924959236E-2</v>
      </c>
      <c r="BD66">
        <v>3.2226903047421041E-2</v>
      </c>
    </row>
    <row r="67" spans="1:56" ht="15" customHeight="1" x14ac:dyDescent="0.4">
      <c r="A67" s="27" t="s">
        <v>33</v>
      </c>
      <c r="B67">
        <v>1</v>
      </c>
      <c r="C67">
        <v>1</v>
      </c>
      <c r="D67">
        <v>1</v>
      </c>
      <c r="E67">
        <v>1</v>
      </c>
      <c r="F67">
        <v>0.78942115768463073</v>
      </c>
      <c r="G67">
        <v>1</v>
      </c>
      <c r="H67">
        <v>12.758064516129032</v>
      </c>
      <c r="I67">
        <v>1</v>
      </c>
      <c r="J67">
        <v>1</v>
      </c>
      <c r="K67">
        <v>1</v>
      </c>
      <c r="L67">
        <v>1</v>
      </c>
      <c r="M67">
        <v>1</v>
      </c>
      <c r="N67">
        <v>0.86448087431693987</v>
      </c>
      <c r="O67">
        <v>1</v>
      </c>
      <c r="P67">
        <v>1</v>
      </c>
      <c r="Q67">
        <v>1</v>
      </c>
      <c r="R67">
        <v>0.78942115768463073</v>
      </c>
      <c r="S67">
        <v>0.78942115768463073</v>
      </c>
      <c r="T67">
        <v>0.78942115768463073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0.78942115768463073</v>
      </c>
      <c r="AB67">
        <v>1</v>
      </c>
      <c r="AC67">
        <v>1</v>
      </c>
      <c r="AD67">
        <v>1</v>
      </c>
      <c r="AE67">
        <v>1</v>
      </c>
      <c r="AF67" s="25"/>
      <c r="AG67" s="24"/>
      <c r="AH67" s="23"/>
      <c r="AI67" s="2" t="s">
        <v>33</v>
      </c>
      <c r="AJ67" s="3">
        <f t="shared" si="11"/>
        <v>3.2712985938792377E-2</v>
      </c>
      <c r="AK67" s="3">
        <f t="shared" si="12"/>
        <v>3.3997901364113313E-2</v>
      </c>
      <c r="AL67" s="3">
        <f t="shared" si="13"/>
        <v>4.1379310344827586E-2</v>
      </c>
      <c r="AM67" s="3">
        <f t="shared" si="14"/>
        <v>2.4390243902439036E-2</v>
      </c>
      <c r="AN67" s="3">
        <f t="shared" si="15"/>
        <v>2.6101141924959236E-2</v>
      </c>
      <c r="AO67" s="3">
        <f t="shared" si="16"/>
        <v>3.2226903047421041E-2</v>
      </c>
      <c r="AP67" s="18">
        <f t="shared" si="17"/>
        <v>3.3482388071784122E-2</v>
      </c>
      <c r="AQ67" s="26"/>
      <c r="AR67">
        <v>3.2712985938792301E-2</v>
      </c>
      <c r="AS67">
        <v>3.3997901364113299E-2</v>
      </c>
      <c r="AT67">
        <v>4.13793103448276E-2</v>
      </c>
      <c r="AU67">
        <v>2.4390243902439001E-2</v>
      </c>
      <c r="AV67">
        <v>2.6101141924959201E-2</v>
      </c>
      <c r="AW67">
        <v>3.2226903047420999E-2</v>
      </c>
      <c r="AY67">
        <v>3.2712985938792377E-2</v>
      </c>
      <c r="AZ67">
        <v>3.3997901364113313E-2</v>
      </c>
      <c r="BA67">
        <v>4.1379310344827586E-2</v>
      </c>
      <c r="BB67">
        <v>2.4390243902439036E-2</v>
      </c>
      <c r="BC67">
        <v>2.6101141924959236E-2</v>
      </c>
      <c r="BD67">
        <v>3.2226903047421041E-2</v>
      </c>
    </row>
    <row r="68" spans="1:56" ht="15" customHeight="1" x14ac:dyDescent="0.4">
      <c r="A68" s="27" t="s">
        <v>34</v>
      </c>
      <c r="B68">
        <v>1</v>
      </c>
      <c r="C68">
        <v>1</v>
      </c>
      <c r="D68">
        <v>1</v>
      </c>
      <c r="E68">
        <v>1</v>
      </c>
      <c r="F68">
        <v>0.78942115768463073</v>
      </c>
      <c r="G68">
        <v>1</v>
      </c>
      <c r="H68">
        <v>12.758064516129032</v>
      </c>
      <c r="I68">
        <v>1</v>
      </c>
      <c r="J68">
        <v>1</v>
      </c>
      <c r="K68">
        <v>1</v>
      </c>
      <c r="L68">
        <v>1</v>
      </c>
      <c r="M68">
        <v>1</v>
      </c>
      <c r="N68">
        <v>0.86448087431693987</v>
      </c>
      <c r="O68">
        <v>1</v>
      </c>
      <c r="P68">
        <v>1</v>
      </c>
      <c r="Q68">
        <v>1</v>
      </c>
      <c r="R68">
        <v>0.78942115768463073</v>
      </c>
      <c r="S68">
        <v>0.78942115768463073</v>
      </c>
      <c r="T68">
        <v>0.78942115768463073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0.78942115768463073</v>
      </c>
      <c r="AB68">
        <v>1</v>
      </c>
      <c r="AC68">
        <v>1</v>
      </c>
      <c r="AD68">
        <v>1</v>
      </c>
      <c r="AE68">
        <v>1</v>
      </c>
      <c r="AF68" s="25"/>
      <c r="AG68" s="24"/>
      <c r="AH68" s="23"/>
      <c r="AI68" s="2" t="s">
        <v>34</v>
      </c>
      <c r="AJ68" s="3">
        <f t="shared" si="11"/>
        <v>3.2712985938792377E-2</v>
      </c>
      <c r="AK68" s="3">
        <f t="shared" si="12"/>
        <v>3.3997901364113313E-2</v>
      </c>
      <c r="AL68" s="3">
        <f t="shared" si="13"/>
        <v>2.4137931034482765E-2</v>
      </c>
      <c r="AM68" s="3">
        <f t="shared" si="14"/>
        <v>2.4390243902439036E-2</v>
      </c>
      <c r="AN68" s="3">
        <f t="shared" si="15"/>
        <v>2.6101141924959236E-2</v>
      </c>
      <c r="AO68" s="3">
        <f t="shared" si="16"/>
        <v>3.2227729399456936E-2</v>
      </c>
      <c r="AP68" s="18">
        <f t="shared" si="17"/>
        <v>2.9893157615429697E-2</v>
      </c>
      <c r="AQ68" s="26"/>
      <c r="AR68">
        <v>3.2712985938792301E-2</v>
      </c>
      <c r="AS68">
        <v>3.3997901364113299E-2</v>
      </c>
      <c r="AT68">
        <v>2.4137931034482699E-2</v>
      </c>
      <c r="AU68">
        <v>2.4390243902439001E-2</v>
      </c>
      <c r="AV68">
        <v>2.6101141924959201E-2</v>
      </c>
      <c r="AW68">
        <v>3.2227729399456902E-2</v>
      </c>
      <c r="AY68">
        <v>3.2712985938792377E-2</v>
      </c>
      <c r="AZ68">
        <v>3.3997901364113313E-2</v>
      </c>
      <c r="BA68">
        <v>2.4137931034482765E-2</v>
      </c>
      <c r="BB68">
        <v>2.4390243902439036E-2</v>
      </c>
      <c r="BC68">
        <v>2.6101141924959236E-2</v>
      </c>
      <c r="BD68">
        <v>3.2227729399456936E-2</v>
      </c>
    </row>
    <row r="69" spans="1:56" ht="15" customHeight="1" x14ac:dyDescent="0.4">
      <c r="A69" s="27" t="s">
        <v>35</v>
      </c>
      <c r="B69">
        <v>1</v>
      </c>
      <c r="C69">
        <v>1</v>
      </c>
      <c r="D69">
        <v>1</v>
      </c>
      <c r="E69">
        <v>1</v>
      </c>
      <c r="F69">
        <v>0.78942115768463073</v>
      </c>
      <c r="G69">
        <v>1</v>
      </c>
      <c r="H69">
        <v>12.758064516129032</v>
      </c>
      <c r="I69">
        <v>1</v>
      </c>
      <c r="J69">
        <v>1</v>
      </c>
      <c r="K69">
        <v>1</v>
      </c>
      <c r="L69">
        <v>1</v>
      </c>
      <c r="M69">
        <v>1</v>
      </c>
      <c r="N69">
        <v>0.86448087431693987</v>
      </c>
      <c r="O69">
        <v>1</v>
      </c>
      <c r="P69">
        <v>1</v>
      </c>
      <c r="Q69">
        <v>1</v>
      </c>
      <c r="R69">
        <v>0.78942115768463073</v>
      </c>
      <c r="S69">
        <v>0.78942115768463073</v>
      </c>
      <c r="T69">
        <v>0.78942115768463073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0.78942115768463073</v>
      </c>
      <c r="AB69">
        <v>1</v>
      </c>
      <c r="AC69">
        <v>1</v>
      </c>
      <c r="AD69">
        <v>1</v>
      </c>
      <c r="AE69">
        <v>1</v>
      </c>
      <c r="AF69" s="25"/>
      <c r="AG69" s="24"/>
      <c r="AH69" s="23"/>
      <c r="AI69" s="2" t="s">
        <v>35</v>
      </c>
      <c r="AJ69" s="3">
        <f t="shared" si="11"/>
        <v>3.2712985938792377E-2</v>
      </c>
      <c r="AK69" s="3">
        <f t="shared" si="12"/>
        <v>3.3997901364113313E-2</v>
      </c>
      <c r="AL69" s="3">
        <f t="shared" si="13"/>
        <v>4.4827586206896537E-2</v>
      </c>
      <c r="AM69" s="3">
        <f t="shared" si="14"/>
        <v>2.4390243902439036E-2</v>
      </c>
      <c r="AN69" s="3">
        <f t="shared" si="15"/>
        <v>2.6101141924959236E-2</v>
      </c>
      <c r="AO69" s="3">
        <f t="shared" si="16"/>
        <v>3.2971446231752084E-2</v>
      </c>
      <c r="AP69" s="18">
        <f t="shared" si="17"/>
        <v>3.4324969535529978E-2</v>
      </c>
      <c r="AQ69" s="26"/>
      <c r="AR69">
        <v>3.2712985938792301E-2</v>
      </c>
      <c r="AS69">
        <v>3.3997901364113299E-2</v>
      </c>
      <c r="AT69">
        <v>4.4827586206896503E-2</v>
      </c>
      <c r="AU69">
        <v>2.4390243902439001E-2</v>
      </c>
      <c r="AV69">
        <v>2.6101141924959201E-2</v>
      </c>
      <c r="AW69">
        <v>3.2971446231752001E-2</v>
      </c>
      <c r="AY69">
        <v>3.2712985938792377E-2</v>
      </c>
      <c r="AZ69">
        <v>3.3997901364113313E-2</v>
      </c>
      <c r="BA69">
        <v>4.4827586206896537E-2</v>
      </c>
      <c r="BB69">
        <v>2.4390243902439036E-2</v>
      </c>
      <c r="BC69">
        <v>2.6101141924959236E-2</v>
      </c>
      <c r="BD69">
        <v>3.2971446231752084E-2</v>
      </c>
    </row>
    <row r="70" spans="1:56" ht="15" customHeight="1" x14ac:dyDescent="0.4">
      <c r="A70" s="27" t="s">
        <v>36</v>
      </c>
      <c r="B70">
        <v>1</v>
      </c>
      <c r="C70">
        <v>1</v>
      </c>
      <c r="D70">
        <v>1</v>
      </c>
      <c r="E70">
        <v>1</v>
      </c>
      <c r="F70">
        <v>0.78942115768463073</v>
      </c>
      <c r="G70">
        <v>1</v>
      </c>
      <c r="H70">
        <v>12.758064516129032</v>
      </c>
      <c r="I70">
        <v>1</v>
      </c>
      <c r="J70">
        <v>1</v>
      </c>
      <c r="K70">
        <v>1</v>
      </c>
      <c r="L70">
        <v>1</v>
      </c>
      <c r="M70">
        <v>1</v>
      </c>
      <c r="N70">
        <v>0.86448087431693987</v>
      </c>
      <c r="O70">
        <v>1</v>
      </c>
      <c r="P70">
        <v>1</v>
      </c>
      <c r="Q70">
        <v>1</v>
      </c>
      <c r="R70">
        <v>0.78942115768463073</v>
      </c>
      <c r="S70">
        <v>0.78942115768463073</v>
      </c>
      <c r="T70">
        <v>0.78942115768463073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0.78942115768463073</v>
      </c>
      <c r="AB70">
        <v>1</v>
      </c>
      <c r="AC70">
        <v>1</v>
      </c>
      <c r="AD70">
        <v>1</v>
      </c>
      <c r="AE70">
        <v>1</v>
      </c>
      <c r="AF70" s="25"/>
      <c r="AG70" s="24"/>
      <c r="AH70" s="23"/>
      <c r="AI70" s="2" t="s">
        <v>36</v>
      </c>
      <c r="AJ70" s="3">
        <f t="shared" si="11"/>
        <v>3.2712985938792377E-2</v>
      </c>
      <c r="AK70" s="3">
        <f t="shared" si="12"/>
        <v>3.3997901364113313E-2</v>
      </c>
      <c r="AL70" s="3">
        <f t="shared" si="13"/>
        <v>3.4482758620689641E-2</v>
      </c>
      <c r="AM70" s="3">
        <f t="shared" si="14"/>
        <v>0.19512195121951229</v>
      </c>
      <c r="AN70" s="3">
        <f t="shared" si="15"/>
        <v>0.20391517128874376</v>
      </c>
      <c r="AO70" s="3">
        <f t="shared" si="16"/>
        <v>3.2971446231752084E-2</v>
      </c>
      <c r="AP70" s="18">
        <f t="shared" si="17"/>
        <v>5.8290069381645992E-2</v>
      </c>
      <c r="AQ70" s="26"/>
      <c r="AR70">
        <v>3.2712985938792301E-2</v>
      </c>
      <c r="AS70">
        <v>3.3997901364113299E-2</v>
      </c>
      <c r="AT70">
        <v>3.4482758620689599E-2</v>
      </c>
      <c r="AU70">
        <v>0.19512195121951201</v>
      </c>
      <c r="AV70">
        <v>0.20391517128874301</v>
      </c>
      <c r="AW70">
        <v>3.2971446231752001E-2</v>
      </c>
      <c r="AY70">
        <v>3.2712985938792377E-2</v>
      </c>
      <c r="AZ70">
        <v>3.3997901364113313E-2</v>
      </c>
      <c r="BA70">
        <v>3.4482758620689641E-2</v>
      </c>
      <c r="BB70">
        <v>0.19512195121951229</v>
      </c>
      <c r="BC70">
        <v>0.20391517128874376</v>
      </c>
      <c r="BD70">
        <v>3.2971446231752084E-2</v>
      </c>
    </row>
    <row r="71" spans="1:56" ht="15" customHeight="1" x14ac:dyDescent="0.4">
      <c r="A71" s="27" t="s">
        <v>37</v>
      </c>
      <c r="B71">
        <v>1.1567635903919089</v>
      </c>
      <c r="C71">
        <v>1.1567635903919089</v>
      </c>
      <c r="D71">
        <v>1.1567635903919089</v>
      </c>
      <c r="E71">
        <v>1.1567635903919089</v>
      </c>
      <c r="F71">
        <v>0.91317365269461082</v>
      </c>
      <c r="G71">
        <v>1.1567635903919089</v>
      </c>
      <c r="H71">
        <v>14.758064516129032</v>
      </c>
      <c r="I71">
        <v>1.1567635903919089</v>
      </c>
      <c r="J71">
        <v>1.1567635903919089</v>
      </c>
      <c r="K71">
        <v>1.1567635903919089</v>
      </c>
      <c r="L71">
        <v>1.1567635903919089</v>
      </c>
      <c r="M71">
        <v>1.1567635903919089</v>
      </c>
      <c r="N71">
        <v>1</v>
      </c>
      <c r="O71">
        <v>1.1567635903919089</v>
      </c>
      <c r="P71">
        <v>1.1567635903919089</v>
      </c>
      <c r="Q71">
        <v>1.1567635903919089</v>
      </c>
      <c r="R71">
        <v>0.91317365269461082</v>
      </c>
      <c r="S71">
        <v>0.91317365269461082</v>
      </c>
      <c r="T71">
        <v>0.91317365269461082</v>
      </c>
      <c r="U71">
        <v>1.1567635903919089</v>
      </c>
      <c r="V71">
        <v>1.1567635903919089</v>
      </c>
      <c r="W71">
        <v>1.1567635903919089</v>
      </c>
      <c r="X71">
        <v>1.1567635903919089</v>
      </c>
      <c r="Y71">
        <v>1.1567635903919089</v>
      </c>
      <c r="Z71">
        <v>1.1567635903919089</v>
      </c>
      <c r="AA71">
        <v>0.91317365269461082</v>
      </c>
      <c r="AB71">
        <v>1.1567635903919089</v>
      </c>
      <c r="AC71">
        <v>1.1567635903919089</v>
      </c>
      <c r="AD71">
        <v>1.1567635903919089</v>
      </c>
      <c r="AE71">
        <v>1.1567635903919089</v>
      </c>
      <c r="AF71" s="25"/>
      <c r="AG71" s="24"/>
      <c r="AH71" s="23"/>
      <c r="AI71" s="2" t="s">
        <v>37</v>
      </c>
      <c r="AJ71" s="3">
        <f t="shared" si="11"/>
        <v>3.7841191066997522E-2</v>
      </c>
      <c r="AK71" s="3">
        <f t="shared" si="12"/>
        <v>3.3997901364113313E-2</v>
      </c>
      <c r="AL71" s="3">
        <f t="shared" si="13"/>
        <v>3.4482758620689641E-2</v>
      </c>
      <c r="AM71" s="3">
        <f t="shared" si="14"/>
        <v>4.8780487804878071E-2</v>
      </c>
      <c r="AN71" s="3">
        <f t="shared" si="15"/>
        <v>5.2202283849918471E-2</v>
      </c>
      <c r="AO71" s="3">
        <f t="shared" si="16"/>
        <v>3.2971446231752084E-2</v>
      </c>
      <c r="AP71" s="18">
        <f t="shared" si="17"/>
        <v>3.7673610383800696E-2</v>
      </c>
      <c r="AQ71" s="26"/>
      <c r="AR71">
        <v>3.7841191066997501E-2</v>
      </c>
      <c r="AS71">
        <v>3.3997901364113299E-2</v>
      </c>
      <c r="AT71">
        <v>3.4482758620689599E-2</v>
      </c>
      <c r="AU71">
        <v>4.8780487804878002E-2</v>
      </c>
      <c r="AV71">
        <v>5.2202283849918402E-2</v>
      </c>
      <c r="AW71">
        <v>3.2971446231752001E-2</v>
      </c>
      <c r="AY71">
        <v>3.7841191066997522E-2</v>
      </c>
      <c r="AZ71">
        <v>3.3997901364113313E-2</v>
      </c>
      <c r="BA71">
        <v>3.4482758620689641E-2</v>
      </c>
      <c r="BB71">
        <v>4.8780487804878071E-2</v>
      </c>
      <c r="BC71">
        <v>5.2202283849918471E-2</v>
      </c>
      <c r="BD71">
        <v>3.2971446231752084E-2</v>
      </c>
    </row>
    <row r="72" spans="1:56" ht="15" customHeight="1" x14ac:dyDescent="0.4">
      <c r="A72" s="27" t="s">
        <v>97</v>
      </c>
      <c r="B72">
        <v>1</v>
      </c>
      <c r="C72">
        <v>1</v>
      </c>
      <c r="D72">
        <v>1</v>
      </c>
      <c r="E72">
        <v>1</v>
      </c>
      <c r="F72">
        <v>0.78942115768463073</v>
      </c>
      <c r="G72">
        <v>1</v>
      </c>
      <c r="H72">
        <v>12.758064516129032</v>
      </c>
      <c r="I72">
        <v>1</v>
      </c>
      <c r="J72">
        <v>1</v>
      </c>
      <c r="K72">
        <v>1</v>
      </c>
      <c r="L72">
        <v>1</v>
      </c>
      <c r="M72">
        <v>1</v>
      </c>
      <c r="N72">
        <v>0.86448087431693987</v>
      </c>
      <c r="O72">
        <v>1</v>
      </c>
      <c r="P72">
        <v>1</v>
      </c>
      <c r="Q72">
        <v>1</v>
      </c>
      <c r="R72">
        <v>0.78942115768463073</v>
      </c>
      <c r="S72">
        <v>0.78942115768463073</v>
      </c>
      <c r="T72">
        <v>0.78942115768463073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0.78942115768463073</v>
      </c>
      <c r="AB72">
        <v>1</v>
      </c>
      <c r="AC72">
        <v>1</v>
      </c>
      <c r="AD72">
        <v>1</v>
      </c>
      <c r="AE72">
        <v>1</v>
      </c>
      <c r="AF72" s="25"/>
      <c r="AG72" s="24"/>
      <c r="AH72" s="23"/>
      <c r="AI72" s="2" t="s">
        <v>97</v>
      </c>
      <c r="AJ72" s="3">
        <f t="shared" si="11"/>
        <v>3.2712985938792377E-2</v>
      </c>
      <c r="AK72" s="3">
        <f t="shared" si="12"/>
        <v>3.3997901364113313E-2</v>
      </c>
      <c r="AL72" s="3">
        <f t="shared" si="13"/>
        <v>2.4137931034482765E-2</v>
      </c>
      <c r="AM72" s="3">
        <f t="shared" si="14"/>
        <v>2.4390243902439036E-2</v>
      </c>
      <c r="AN72" s="3">
        <f t="shared" si="15"/>
        <v>2.6101141924959236E-2</v>
      </c>
      <c r="AO72" s="3">
        <f t="shared" si="16"/>
        <v>3.3053255083304568E-2</v>
      </c>
      <c r="AP72" s="18">
        <f t="shared" si="17"/>
        <v>3.003142951634236E-2</v>
      </c>
      <c r="AQ72" s="26"/>
      <c r="AR72">
        <v>3.2712985938792301E-2</v>
      </c>
      <c r="AS72">
        <v>3.3997901364113299E-2</v>
      </c>
      <c r="AT72">
        <v>2.4137931034482699E-2</v>
      </c>
      <c r="AU72">
        <v>2.4390243902439001E-2</v>
      </c>
      <c r="AV72">
        <v>2.6101141924959201E-2</v>
      </c>
      <c r="AW72">
        <v>3.3053255083304499E-2</v>
      </c>
      <c r="AY72">
        <v>3.2712985938792377E-2</v>
      </c>
      <c r="AZ72">
        <v>3.3997901364113313E-2</v>
      </c>
      <c r="BA72">
        <v>2.4137931034482765E-2</v>
      </c>
      <c r="BB72">
        <v>2.4390243902439036E-2</v>
      </c>
      <c r="BC72">
        <v>2.6101141924959236E-2</v>
      </c>
      <c r="BD72">
        <v>3.3053255083304568E-2</v>
      </c>
    </row>
    <row r="73" spans="1:56" ht="15" customHeight="1" x14ac:dyDescent="0.4">
      <c r="A73" s="27" t="s">
        <v>98</v>
      </c>
      <c r="B73">
        <v>1</v>
      </c>
      <c r="C73">
        <v>1</v>
      </c>
      <c r="D73">
        <v>1</v>
      </c>
      <c r="E73">
        <v>1</v>
      </c>
      <c r="F73">
        <v>0.78942115768463073</v>
      </c>
      <c r="G73">
        <v>1</v>
      </c>
      <c r="H73">
        <v>12.758064516129032</v>
      </c>
      <c r="I73">
        <v>1</v>
      </c>
      <c r="J73">
        <v>1</v>
      </c>
      <c r="K73">
        <v>1</v>
      </c>
      <c r="L73">
        <v>1</v>
      </c>
      <c r="M73">
        <v>1</v>
      </c>
      <c r="N73">
        <v>0.86448087431693987</v>
      </c>
      <c r="O73">
        <v>1</v>
      </c>
      <c r="P73">
        <v>1</v>
      </c>
      <c r="Q73">
        <v>1</v>
      </c>
      <c r="R73">
        <v>0.78942115768463073</v>
      </c>
      <c r="S73">
        <v>0.78942115768463073</v>
      </c>
      <c r="T73">
        <v>0.78942115768463073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0.78942115768463073</v>
      </c>
      <c r="AB73">
        <v>1</v>
      </c>
      <c r="AC73">
        <v>1</v>
      </c>
      <c r="AD73">
        <v>1</v>
      </c>
      <c r="AE73">
        <v>1</v>
      </c>
      <c r="AF73" s="25"/>
      <c r="AG73" s="24"/>
      <c r="AH73" s="23"/>
      <c r="AI73" s="2" t="s">
        <v>98</v>
      </c>
      <c r="AJ73" s="3">
        <f t="shared" si="11"/>
        <v>3.2712985938792377E-2</v>
      </c>
      <c r="AK73" s="3">
        <f t="shared" si="12"/>
        <v>3.3997901364113313E-2</v>
      </c>
      <c r="AL73" s="3">
        <f t="shared" si="13"/>
        <v>4.1379310344827586E-2</v>
      </c>
      <c r="AM73" s="3">
        <f t="shared" si="14"/>
        <v>2.4390243902439036E-2</v>
      </c>
      <c r="AN73" s="3">
        <f t="shared" si="15"/>
        <v>2.6101141924959236E-2</v>
      </c>
      <c r="AO73" s="3">
        <f t="shared" si="16"/>
        <v>3.356146158537289E-2</v>
      </c>
      <c r="AP73" s="18">
        <f t="shared" si="17"/>
        <v>3.3705920724410698E-2</v>
      </c>
      <c r="AQ73" s="26"/>
      <c r="AR73">
        <v>3.2712985938792301E-2</v>
      </c>
      <c r="AS73">
        <v>3.3997901364113299E-2</v>
      </c>
      <c r="AT73">
        <v>4.13793103448276E-2</v>
      </c>
      <c r="AU73">
        <v>2.4390243902439001E-2</v>
      </c>
      <c r="AV73">
        <v>2.6101141924959201E-2</v>
      </c>
      <c r="AW73">
        <v>3.3561461585372897E-2</v>
      </c>
      <c r="AY73">
        <v>3.2712985938792377E-2</v>
      </c>
      <c r="AZ73">
        <v>3.3997901364113313E-2</v>
      </c>
      <c r="BA73">
        <v>4.1379310344827586E-2</v>
      </c>
      <c r="BB73">
        <v>2.4390243902439036E-2</v>
      </c>
      <c r="BC73">
        <v>2.6101141924959236E-2</v>
      </c>
      <c r="BD73">
        <v>3.356146158537289E-2</v>
      </c>
    </row>
    <row r="74" spans="1:56" ht="15" customHeight="1" x14ac:dyDescent="0.4">
      <c r="A74" s="27" t="s">
        <v>99</v>
      </c>
      <c r="B74">
        <v>1</v>
      </c>
      <c r="C74">
        <v>1</v>
      </c>
      <c r="D74">
        <v>1</v>
      </c>
      <c r="E74">
        <v>1</v>
      </c>
      <c r="F74">
        <v>0.78942115768463073</v>
      </c>
      <c r="G74">
        <v>1</v>
      </c>
      <c r="H74">
        <v>12.758064516129032</v>
      </c>
      <c r="I74">
        <v>1</v>
      </c>
      <c r="J74">
        <v>1</v>
      </c>
      <c r="K74">
        <v>1</v>
      </c>
      <c r="L74">
        <v>1</v>
      </c>
      <c r="M74">
        <v>1</v>
      </c>
      <c r="N74">
        <v>0.86448087431693987</v>
      </c>
      <c r="O74">
        <v>1</v>
      </c>
      <c r="P74">
        <v>1</v>
      </c>
      <c r="Q74">
        <v>1</v>
      </c>
      <c r="R74">
        <v>0.78942115768463073</v>
      </c>
      <c r="S74">
        <v>0.78942115768463073</v>
      </c>
      <c r="T74">
        <v>0.78942115768463073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0.78942115768463073</v>
      </c>
      <c r="AB74">
        <v>1</v>
      </c>
      <c r="AC74">
        <v>1</v>
      </c>
      <c r="AD74">
        <v>1</v>
      </c>
      <c r="AE74">
        <v>1</v>
      </c>
      <c r="AF74" s="25"/>
      <c r="AG74" s="24"/>
      <c r="AH74" s="23"/>
      <c r="AI74" s="2" t="s">
        <v>99</v>
      </c>
      <c r="AJ74" s="3">
        <f t="shared" si="11"/>
        <v>3.2712985938792377E-2</v>
      </c>
      <c r="AK74" s="3">
        <f t="shared" si="12"/>
        <v>3.3997901364113313E-2</v>
      </c>
      <c r="AL74" s="3">
        <f t="shared" si="13"/>
        <v>2.4137931034482765E-2</v>
      </c>
      <c r="AM74" s="3">
        <f t="shared" si="14"/>
        <v>2.4390243902439036E-2</v>
      </c>
      <c r="AN74" s="3">
        <f t="shared" si="15"/>
        <v>2.6101141924959236E-2</v>
      </c>
      <c r="AO74" s="3">
        <f t="shared" si="16"/>
        <v>3.3831678701106815E-2</v>
      </c>
      <c r="AP74" s="18">
        <f t="shared" si="17"/>
        <v>3.0161812029515254E-2</v>
      </c>
      <c r="AQ74" s="26"/>
      <c r="AR74">
        <v>3.2712985938792301E-2</v>
      </c>
      <c r="AS74">
        <v>3.3997901364113299E-2</v>
      </c>
      <c r="AT74">
        <v>2.4137931034482699E-2</v>
      </c>
      <c r="AU74">
        <v>2.4390243902439001E-2</v>
      </c>
      <c r="AV74">
        <v>2.6101141924959201E-2</v>
      </c>
      <c r="AW74">
        <v>3.3831678701106802E-2</v>
      </c>
      <c r="AY74">
        <v>3.2712985938792377E-2</v>
      </c>
      <c r="AZ74">
        <v>3.3997901364113313E-2</v>
      </c>
      <c r="BA74">
        <v>2.4137931034482765E-2</v>
      </c>
      <c r="BB74">
        <v>2.4390243902439036E-2</v>
      </c>
      <c r="BC74">
        <v>2.6101141924959236E-2</v>
      </c>
      <c r="BD74">
        <v>3.3831678701106815E-2</v>
      </c>
    </row>
    <row r="75" spans="1:56" ht="15" customHeight="1" x14ac:dyDescent="0.4">
      <c r="A75" s="27" t="s">
        <v>100</v>
      </c>
      <c r="B75">
        <v>1.2667509481668773</v>
      </c>
      <c r="C75">
        <v>1.2667509481668773</v>
      </c>
      <c r="D75">
        <v>1.2667509481668773</v>
      </c>
      <c r="E75">
        <v>1.2667509481668773</v>
      </c>
      <c r="F75">
        <v>1</v>
      </c>
      <c r="G75">
        <v>1.2667509481668773</v>
      </c>
      <c r="H75">
        <v>16.161290322580644</v>
      </c>
      <c r="I75">
        <v>1.2667509481668773</v>
      </c>
      <c r="J75">
        <v>1.2667509481668773</v>
      </c>
      <c r="K75">
        <v>1.2667509481668773</v>
      </c>
      <c r="L75">
        <v>1.2667509481668773</v>
      </c>
      <c r="M75">
        <v>1.2667509481668773</v>
      </c>
      <c r="N75">
        <v>1.0950819672131147</v>
      </c>
      <c r="O75">
        <v>1.2667509481668773</v>
      </c>
      <c r="P75">
        <v>1.2667509481668773</v>
      </c>
      <c r="Q75">
        <v>1.2667509481668773</v>
      </c>
      <c r="R75">
        <v>1</v>
      </c>
      <c r="S75">
        <v>1</v>
      </c>
      <c r="T75">
        <v>1</v>
      </c>
      <c r="U75">
        <v>1.2667509481668773</v>
      </c>
      <c r="V75">
        <v>1.2667509481668773</v>
      </c>
      <c r="W75">
        <v>1.2667509481668773</v>
      </c>
      <c r="X75">
        <v>1.2667509481668773</v>
      </c>
      <c r="Y75">
        <v>1.2667509481668773</v>
      </c>
      <c r="Z75">
        <v>1.2667509481668773</v>
      </c>
      <c r="AA75">
        <v>1</v>
      </c>
      <c r="AB75">
        <v>1.2667509481668773</v>
      </c>
      <c r="AC75">
        <v>1.2667509481668773</v>
      </c>
      <c r="AD75">
        <v>1.2667509481668773</v>
      </c>
      <c r="AE75">
        <v>1.2667509481668773</v>
      </c>
      <c r="AF75" s="25"/>
      <c r="AG75" s="24"/>
      <c r="AH75" s="23"/>
      <c r="AI75" s="2" t="s">
        <v>100</v>
      </c>
      <c r="AJ75" s="3">
        <f t="shared" si="11"/>
        <v>4.1439205955335005E-2</v>
      </c>
      <c r="AK75" s="3">
        <f t="shared" si="12"/>
        <v>3.0010493179433381E-2</v>
      </c>
      <c r="AL75" s="3">
        <f t="shared" si="13"/>
        <v>3.4482758620689641E-2</v>
      </c>
      <c r="AM75" s="3">
        <f t="shared" si="14"/>
        <v>2.4390243902439036E-2</v>
      </c>
      <c r="AN75" s="3">
        <f t="shared" si="15"/>
        <v>2.6101141924959236E-2</v>
      </c>
      <c r="AO75" s="3">
        <f t="shared" si="16"/>
        <v>3.3879607119188047E-2</v>
      </c>
      <c r="AP75" s="18">
        <f t="shared" si="17"/>
        <v>3.4703382759747804E-2</v>
      </c>
      <c r="AQ75" s="26"/>
      <c r="AR75">
        <v>4.1439205955334901E-2</v>
      </c>
      <c r="AS75">
        <v>3.0010493179433301E-2</v>
      </c>
      <c r="AT75">
        <v>3.4482758620689599E-2</v>
      </c>
      <c r="AU75">
        <v>2.4390243902439001E-2</v>
      </c>
      <c r="AV75">
        <v>2.6101141924959201E-2</v>
      </c>
      <c r="AW75">
        <v>3.3879607119187999E-2</v>
      </c>
      <c r="AY75">
        <v>4.1439205955335005E-2</v>
      </c>
      <c r="AZ75">
        <v>3.0010493179433381E-2</v>
      </c>
      <c r="BA75">
        <v>3.4482758620689641E-2</v>
      </c>
      <c r="BB75">
        <v>2.4390243902439036E-2</v>
      </c>
      <c r="BC75">
        <v>2.6101141924959236E-2</v>
      </c>
      <c r="BD75">
        <v>3.3879607119188047E-2</v>
      </c>
    </row>
    <row r="76" spans="1:56" ht="15" customHeight="1" x14ac:dyDescent="0.4">
      <c r="A76" s="27" t="s">
        <v>154</v>
      </c>
      <c r="B76">
        <v>1.2667509481668773</v>
      </c>
      <c r="C76">
        <v>1.2667509481668773</v>
      </c>
      <c r="D76">
        <v>1.2667509481668773</v>
      </c>
      <c r="E76">
        <v>1.2667509481668773</v>
      </c>
      <c r="F76">
        <v>1</v>
      </c>
      <c r="G76">
        <v>1.2667509481668773</v>
      </c>
      <c r="H76">
        <v>16.161290322580644</v>
      </c>
      <c r="I76">
        <v>1.2667509481668773</v>
      </c>
      <c r="J76">
        <v>1.2667509481668773</v>
      </c>
      <c r="K76">
        <v>1.2667509481668773</v>
      </c>
      <c r="L76">
        <v>1.2667509481668773</v>
      </c>
      <c r="M76">
        <v>1.2667509481668773</v>
      </c>
      <c r="N76">
        <v>1.0950819672131147</v>
      </c>
      <c r="O76">
        <v>1.2667509481668773</v>
      </c>
      <c r="P76">
        <v>1.2667509481668773</v>
      </c>
      <c r="Q76">
        <v>1.2667509481668773</v>
      </c>
      <c r="R76">
        <v>1</v>
      </c>
      <c r="S76">
        <v>1</v>
      </c>
      <c r="T76">
        <v>1</v>
      </c>
      <c r="U76">
        <v>1.2667509481668773</v>
      </c>
      <c r="V76">
        <v>1.2667509481668773</v>
      </c>
      <c r="W76">
        <v>1.2667509481668773</v>
      </c>
      <c r="X76">
        <v>1.2667509481668773</v>
      </c>
      <c r="Y76">
        <v>1.2667509481668773</v>
      </c>
      <c r="Z76">
        <v>1.2667509481668773</v>
      </c>
      <c r="AA76">
        <v>1</v>
      </c>
      <c r="AB76">
        <v>1.2667509481668773</v>
      </c>
      <c r="AC76">
        <v>1.2667509481668773</v>
      </c>
      <c r="AD76">
        <v>1.2667509481668773</v>
      </c>
      <c r="AE76">
        <v>1.2667509481668773</v>
      </c>
      <c r="AF76" s="25"/>
      <c r="AG76" s="24"/>
      <c r="AH76" s="23"/>
      <c r="AI76" s="2" t="s">
        <v>154</v>
      </c>
      <c r="AJ76" s="3">
        <f t="shared" si="11"/>
        <v>4.1439205955335005E-2</v>
      </c>
      <c r="AK76" s="3">
        <f t="shared" si="12"/>
        <v>3.0010493179433381E-2</v>
      </c>
      <c r="AL76" s="3">
        <f t="shared" si="13"/>
        <v>3.4482758620689641E-2</v>
      </c>
      <c r="AM76" s="3">
        <f t="shared" si="14"/>
        <v>2.4390243902439036E-2</v>
      </c>
      <c r="AN76" s="3">
        <f t="shared" si="15"/>
        <v>2.6101141924959236E-2</v>
      </c>
      <c r="AO76" s="3">
        <f t="shared" si="16"/>
        <v>3.3879607119188047E-2</v>
      </c>
      <c r="AP76" s="18">
        <f t="shared" si="17"/>
        <v>3.4703382759747804E-2</v>
      </c>
      <c r="AQ76" s="26"/>
      <c r="AR76">
        <v>4.1439205955334901E-2</v>
      </c>
      <c r="AS76">
        <v>3.0010493179433301E-2</v>
      </c>
      <c r="AT76">
        <v>3.4482758620689599E-2</v>
      </c>
      <c r="AU76">
        <v>2.4390243902439001E-2</v>
      </c>
      <c r="AV76">
        <v>2.6101141924959201E-2</v>
      </c>
      <c r="AW76">
        <v>3.3879607119187999E-2</v>
      </c>
      <c r="AY76">
        <v>4.1439205955335005E-2</v>
      </c>
      <c r="AZ76">
        <v>3.0010493179433381E-2</v>
      </c>
      <c r="BA76">
        <v>3.4482758620689641E-2</v>
      </c>
      <c r="BB76">
        <v>2.4390243902439036E-2</v>
      </c>
      <c r="BC76">
        <v>2.6101141924959236E-2</v>
      </c>
      <c r="BD76">
        <v>3.3879607119188047E-2</v>
      </c>
    </row>
    <row r="77" spans="1:56" ht="15" customHeight="1" x14ac:dyDescent="0.4">
      <c r="A77" s="27" t="s">
        <v>155</v>
      </c>
      <c r="B77">
        <v>1.2667509481668773</v>
      </c>
      <c r="C77">
        <v>1.2667509481668773</v>
      </c>
      <c r="D77">
        <v>1.2667509481668773</v>
      </c>
      <c r="E77">
        <v>1.2667509481668773</v>
      </c>
      <c r="F77">
        <v>1</v>
      </c>
      <c r="G77">
        <v>1.2667509481668773</v>
      </c>
      <c r="H77">
        <v>16.161290322580644</v>
      </c>
      <c r="I77">
        <v>1.2667509481668773</v>
      </c>
      <c r="J77">
        <v>1.2667509481668773</v>
      </c>
      <c r="K77">
        <v>1.2667509481668773</v>
      </c>
      <c r="L77">
        <v>1.2667509481668773</v>
      </c>
      <c r="M77">
        <v>1.2667509481668773</v>
      </c>
      <c r="N77">
        <v>1.0950819672131147</v>
      </c>
      <c r="O77">
        <v>1.2667509481668773</v>
      </c>
      <c r="P77">
        <v>1.2667509481668773</v>
      </c>
      <c r="Q77">
        <v>1.2667509481668773</v>
      </c>
      <c r="R77">
        <v>1</v>
      </c>
      <c r="S77">
        <v>1</v>
      </c>
      <c r="T77">
        <v>1</v>
      </c>
      <c r="U77">
        <v>1.2667509481668773</v>
      </c>
      <c r="V77">
        <v>1.2667509481668773</v>
      </c>
      <c r="W77">
        <v>1.2667509481668773</v>
      </c>
      <c r="X77">
        <v>1.2667509481668773</v>
      </c>
      <c r="Y77">
        <v>1.2667509481668773</v>
      </c>
      <c r="Z77">
        <v>1.2667509481668773</v>
      </c>
      <c r="AA77">
        <v>1</v>
      </c>
      <c r="AB77">
        <v>1.2667509481668773</v>
      </c>
      <c r="AC77">
        <v>1.2667509481668773</v>
      </c>
      <c r="AD77">
        <v>1.2667509481668773</v>
      </c>
      <c r="AE77">
        <v>1.2667509481668773</v>
      </c>
      <c r="AF77" s="25"/>
      <c r="AG77" s="24"/>
      <c r="AH77" s="23"/>
      <c r="AI77" s="2" t="s">
        <v>155</v>
      </c>
      <c r="AJ77" s="3">
        <f t="shared" si="11"/>
        <v>4.1439205955335005E-2</v>
      </c>
      <c r="AK77" s="3">
        <f t="shared" si="12"/>
        <v>3.0010493179433381E-2</v>
      </c>
      <c r="AL77" s="3">
        <f t="shared" si="13"/>
        <v>3.4482758620689641E-2</v>
      </c>
      <c r="AM77" s="3">
        <f t="shared" si="14"/>
        <v>2.4390243902439036E-2</v>
      </c>
      <c r="AN77" s="3">
        <f t="shared" si="15"/>
        <v>2.6101141924959236E-2</v>
      </c>
      <c r="AO77" s="3">
        <f t="shared" si="16"/>
        <v>3.4044877526364759E-2</v>
      </c>
      <c r="AP77" s="18">
        <f t="shared" si="17"/>
        <v>3.4731064821992584E-2</v>
      </c>
      <c r="AQ77" s="26"/>
      <c r="AR77">
        <v>4.1439205955334901E-2</v>
      </c>
      <c r="AS77">
        <v>3.0010493179433301E-2</v>
      </c>
      <c r="AT77">
        <v>3.4482758620689599E-2</v>
      </c>
      <c r="AU77">
        <v>2.4390243902439001E-2</v>
      </c>
      <c r="AV77">
        <v>2.6101141924959201E-2</v>
      </c>
      <c r="AW77">
        <v>3.4044877526364703E-2</v>
      </c>
      <c r="AY77">
        <v>4.1439205955335005E-2</v>
      </c>
      <c r="AZ77">
        <v>3.0010493179433381E-2</v>
      </c>
      <c r="BA77">
        <v>3.4482758620689641E-2</v>
      </c>
      <c r="BB77">
        <v>2.4390243902439036E-2</v>
      </c>
      <c r="BC77">
        <v>2.6101141924959236E-2</v>
      </c>
      <c r="BD77">
        <v>3.4044877526364759E-2</v>
      </c>
    </row>
    <row r="78" spans="1:56" ht="15" customHeight="1" x14ac:dyDescent="0.4">
      <c r="A78" s="27" t="s">
        <v>156</v>
      </c>
      <c r="B78">
        <v>1</v>
      </c>
      <c r="C78">
        <v>1</v>
      </c>
      <c r="D78">
        <v>1</v>
      </c>
      <c r="E78">
        <v>1</v>
      </c>
      <c r="F78">
        <v>0.78942115768463073</v>
      </c>
      <c r="G78">
        <v>1</v>
      </c>
      <c r="H78">
        <v>12.758064516129032</v>
      </c>
      <c r="I78">
        <v>1</v>
      </c>
      <c r="J78">
        <v>1</v>
      </c>
      <c r="K78">
        <v>1</v>
      </c>
      <c r="L78">
        <v>1</v>
      </c>
      <c r="M78">
        <v>1</v>
      </c>
      <c r="N78">
        <v>0.86448087431693987</v>
      </c>
      <c r="O78">
        <v>1</v>
      </c>
      <c r="P78">
        <v>1</v>
      </c>
      <c r="Q78">
        <v>1</v>
      </c>
      <c r="R78">
        <v>0.78942115768463073</v>
      </c>
      <c r="S78">
        <v>0.78942115768463073</v>
      </c>
      <c r="T78">
        <v>0.78942115768463073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0.78942115768463073</v>
      </c>
      <c r="AB78">
        <v>1</v>
      </c>
      <c r="AC78">
        <v>1</v>
      </c>
      <c r="AD78">
        <v>1</v>
      </c>
      <c r="AE78">
        <v>1</v>
      </c>
      <c r="AF78" s="25"/>
      <c r="AG78" s="24"/>
      <c r="AH78" s="23"/>
      <c r="AI78" s="2" t="s">
        <v>156</v>
      </c>
      <c r="AJ78" s="3">
        <f t="shared" si="11"/>
        <v>3.2712985938792377E-2</v>
      </c>
      <c r="AK78" s="3">
        <f t="shared" si="12"/>
        <v>3.3997901364113313E-2</v>
      </c>
      <c r="AL78" s="3">
        <f t="shared" si="13"/>
        <v>4.4827586206896537E-2</v>
      </c>
      <c r="AM78" s="3">
        <f t="shared" si="14"/>
        <v>2.4390243902439036E-2</v>
      </c>
      <c r="AN78" s="3">
        <f t="shared" si="15"/>
        <v>2.6101141924959236E-2</v>
      </c>
      <c r="AO78" s="3">
        <f t="shared" si="16"/>
        <v>3.4293609489165704E-2</v>
      </c>
      <c r="AP78" s="18">
        <f t="shared" si="17"/>
        <v>3.454642603348819E-2</v>
      </c>
      <c r="AQ78" s="26"/>
      <c r="AR78">
        <v>3.2712985938792301E-2</v>
      </c>
      <c r="AS78">
        <v>3.3997901364113299E-2</v>
      </c>
      <c r="AT78">
        <v>4.4827586206896503E-2</v>
      </c>
      <c r="AU78">
        <v>2.4390243902439001E-2</v>
      </c>
      <c r="AV78">
        <v>2.6101141924959201E-2</v>
      </c>
      <c r="AW78">
        <v>3.4293609489165697E-2</v>
      </c>
      <c r="AY78">
        <v>3.2712985938792377E-2</v>
      </c>
      <c r="AZ78">
        <v>3.3997901364113313E-2</v>
      </c>
      <c r="BA78">
        <v>4.4827586206896537E-2</v>
      </c>
      <c r="BB78">
        <v>2.4390243902439036E-2</v>
      </c>
      <c r="BC78">
        <v>2.6101141924959236E-2</v>
      </c>
      <c r="BD78">
        <v>3.4293609489165704E-2</v>
      </c>
    </row>
    <row r="79" spans="1:56" ht="15" customHeight="1" x14ac:dyDescent="0.4">
      <c r="A79" s="27" t="s">
        <v>181</v>
      </c>
      <c r="B79">
        <v>1</v>
      </c>
      <c r="C79">
        <v>1</v>
      </c>
      <c r="D79">
        <v>1</v>
      </c>
      <c r="E79">
        <v>1</v>
      </c>
      <c r="F79">
        <v>0.78942115768463073</v>
      </c>
      <c r="G79">
        <v>1</v>
      </c>
      <c r="H79">
        <v>12.758064516129032</v>
      </c>
      <c r="I79">
        <v>1</v>
      </c>
      <c r="J79">
        <v>1</v>
      </c>
      <c r="K79">
        <v>1</v>
      </c>
      <c r="L79">
        <v>1</v>
      </c>
      <c r="M79">
        <v>1</v>
      </c>
      <c r="N79">
        <v>0.86448087431693987</v>
      </c>
      <c r="O79">
        <v>1</v>
      </c>
      <c r="P79">
        <v>1</v>
      </c>
      <c r="Q79">
        <v>1</v>
      </c>
      <c r="R79">
        <v>0.78942115768463073</v>
      </c>
      <c r="S79">
        <v>0.78942115768463073</v>
      </c>
      <c r="T79">
        <v>0.78942115768463073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0.78942115768463073</v>
      </c>
      <c r="AB79">
        <v>1</v>
      </c>
      <c r="AC79">
        <v>1</v>
      </c>
      <c r="AD79">
        <v>1</v>
      </c>
      <c r="AE79">
        <v>1</v>
      </c>
      <c r="AF79" s="25"/>
      <c r="AG79" s="24"/>
      <c r="AH79" s="23"/>
      <c r="AI79" s="2" t="s">
        <v>181</v>
      </c>
      <c r="AJ79" s="3">
        <f t="shared" si="11"/>
        <v>3.2712985938792377E-2</v>
      </c>
      <c r="AK79" s="3">
        <f t="shared" si="12"/>
        <v>3.3997901364113313E-2</v>
      </c>
      <c r="AL79" s="3">
        <f t="shared" si="13"/>
        <v>3.4482758620689641E-2</v>
      </c>
      <c r="AM79" s="3">
        <f t="shared" si="14"/>
        <v>2.4390243902439036E-2</v>
      </c>
      <c r="AN79" s="3">
        <f t="shared" si="15"/>
        <v>2.6101141924959236E-2</v>
      </c>
      <c r="AO79" s="3">
        <f t="shared" si="16"/>
        <v>3.4491107625741847E-2</v>
      </c>
      <c r="AP79" s="18">
        <f t="shared" si="17"/>
        <v>3.2425884777871304E-2</v>
      </c>
      <c r="AQ79" s="26"/>
      <c r="AR79">
        <v>3.2712985938792301E-2</v>
      </c>
      <c r="AS79">
        <v>3.3997901364113299E-2</v>
      </c>
      <c r="AT79">
        <v>3.4482758620689599E-2</v>
      </c>
      <c r="AU79">
        <v>2.4390243902439001E-2</v>
      </c>
      <c r="AV79">
        <v>2.6101141924959201E-2</v>
      </c>
      <c r="AW79">
        <v>3.4491107625741799E-2</v>
      </c>
      <c r="AY79">
        <v>3.2712985938792377E-2</v>
      </c>
      <c r="AZ79">
        <v>3.3997901364113313E-2</v>
      </c>
      <c r="BA79">
        <v>3.4482758620689641E-2</v>
      </c>
      <c r="BB79">
        <v>2.4390243902439036E-2</v>
      </c>
      <c r="BC79">
        <v>2.6101141924959236E-2</v>
      </c>
      <c r="BD79">
        <v>3.4491107625741847E-2</v>
      </c>
    </row>
    <row r="80" spans="1:56" ht="15" customHeight="1" x14ac:dyDescent="0.4">
      <c r="A80" s="27" t="s">
        <v>182</v>
      </c>
      <c r="B80">
        <v>1</v>
      </c>
      <c r="C80">
        <v>1</v>
      </c>
      <c r="D80">
        <v>1</v>
      </c>
      <c r="E80">
        <v>1</v>
      </c>
      <c r="F80">
        <v>0.78942115768463073</v>
      </c>
      <c r="G80">
        <v>1</v>
      </c>
      <c r="H80">
        <v>12.758064516129032</v>
      </c>
      <c r="I80">
        <v>1</v>
      </c>
      <c r="J80">
        <v>1</v>
      </c>
      <c r="K80">
        <v>1</v>
      </c>
      <c r="L80">
        <v>1</v>
      </c>
      <c r="M80">
        <v>1</v>
      </c>
      <c r="N80">
        <v>0.86448087431693987</v>
      </c>
      <c r="O80">
        <v>1</v>
      </c>
      <c r="P80">
        <v>1</v>
      </c>
      <c r="Q80">
        <v>1</v>
      </c>
      <c r="R80">
        <v>0.78942115768463073</v>
      </c>
      <c r="S80">
        <v>0.78942115768463073</v>
      </c>
      <c r="T80">
        <v>0.78942115768463073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0.78942115768463073</v>
      </c>
      <c r="AB80">
        <v>1</v>
      </c>
      <c r="AC80">
        <v>1</v>
      </c>
      <c r="AD80">
        <v>1</v>
      </c>
      <c r="AE80">
        <v>1</v>
      </c>
      <c r="AF80" s="25"/>
      <c r="AG80" s="24"/>
      <c r="AH80" s="23"/>
      <c r="AI80" s="2" t="s">
        <v>182</v>
      </c>
      <c r="AJ80" s="3">
        <f t="shared" si="11"/>
        <v>3.2712985938792377E-2</v>
      </c>
      <c r="AK80" s="3">
        <f t="shared" si="12"/>
        <v>3.3997901364113313E-2</v>
      </c>
      <c r="AL80" s="3">
        <f t="shared" si="13"/>
        <v>4.1379310344827586E-2</v>
      </c>
      <c r="AM80" s="3">
        <f t="shared" si="14"/>
        <v>4.8780487804878071E-2</v>
      </c>
      <c r="AN80" s="3">
        <f t="shared" si="15"/>
        <v>2.6101141924959236E-2</v>
      </c>
      <c r="AO80" s="3">
        <f t="shared" si="16"/>
        <v>3.4624150303519091E-2</v>
      </c>
      <c r="AP80" s="18">
        <f t="shared" si="17"/>
        <v>3.5858770366940483E-2</v>
      </c>
      <c r="AQ80" s="26"/>
      <c r="AR80">
        <v>3.2712985938792301E-2</v>
      </c>
      <c r="AS80">
        <v>3.3997901364113299E-2</v>
      </c>
      <c r="AT80">
        <v>4.13793103448276E-2</v>
      </c>
      <c r="AU80">
        <v>4.8780487804878002E-2</v>
      </c>
      <c r="AV80">
        <v>2.6101141924959201E-2</v>
      </c>
      <c r="AW80">
        <v>3.4624150303519098E-2</v>
      </c>
      <c r="AY80">
        <v>3.2712985938792377E-2</v>
      </c>
      <c r="AZ80">
        <v>3.3997901364113313E-2</v>
      </c>
      <c r="BA80">
        <v>4.1379310344827586E-2</v>
      </c>
      <c r="BB80">
        <v>4.8780487804878071E-2</v>
      </c>
      <c r="BC80">
        <v>2.6101141924959236E-2</v>
      </c>
      <c r="BD80">
        <v>3.4624150303519091E-2</v>
      </c>
    </row>
    <row r="81" spans="1:57" ht="15" customHeight="1" x14ac:dyDescent="0.4">
      <c r="A81" s="27" t="s">
        <v>183</v>
      </c>
      <c r="B81">
        <v>1</v>
      </c>
      <c r="C81">
        <v>1</v>
      </c>
      <c r="D81">
        <v>1</v>
      </c>
      <c r="E81">
        <v>1</v>
      </c>
      <c r="F81">
        <v>0.78942115768463073</v>
      </c>
      <c r="G81">
        <v>1</v>
      </c>
      <c r="H81">
        <v>12.758064516129032</v>
      </c>
      <c r="I81">
        <v>1</v>
      </c>
      <c r="J81">
        <v>1</v>
      </c>
      <c r="K81">
        <v>1</v>
      </c>
      <c r="L81">
        <v>1</v>
      </c>
      <c r="M81">
        <v>1</v>
      </c>
      <c r="N81">
        <v>0.86448087431693987</v>
      </c>
      <c r="O81">
        <v>1</v>
      </c>
      <c r="P81">
        <v>1</v>
      </c>
      <c r="Q81">
        <v>1</v>
      </c>
      <c r="R81">
        <v>0.78942115768463073</v>
      </c>
      <c r="S81">
        <v>0.78942115768463073</v>
      </c>
      <c r="T81">
        <v>0.78942115768463073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0.78942115768463073</v>
      </c>
      <c r="AB81">
        <v>1</v>
      </c>
      <c r="AC81">
        <v>1</v>
      </c>
      <c r="AD81">
        <v>1</v>
      </c>
      <c r="AE81">
        <v>1</v>
      </c>
      <c r="AF81" s="25"/>
      <c r="AG81" s="24"/>
      <c r="AH81" s="23"/>
      <c r="AI81" s="2" t="s">
        <v>183</v>
      </c>
      <c r="AJ81" s="3">
        <f t="shared" si="11"/>
        <v>3.2712985938792377E-2</v>
      </c>
      <c r="AK81" s="3">
        <f t="shared" si="12"/>
        <v>3.3997901364113313E-2</v>
      </c>
      <c r="AL81" s="3">
        <f t="shared" si="13"/>
        <v>2.4137931034482765E-2</v>
      </c>
      <c r="AM81" s="3">
        <f t="shared" si="14"/>
        <v>2.4390243902439036E-2</v>
      </c>
      <c r="AN81" s="3">
        <f t="shared" si="15"/>
        <v>2.6101141924959236E-2</v>
      </c>
      <c r="AO81" s="3">
        <f t="shared" si="16"/>
        <v>3.4624150303519091E-2</v>
      </c>
      <c r="AP81" s="18">
        <f t="shared" si="17"/>
        <v>3.0294547517978963E-2</v>
      </c>
      <c r="AQ81" s="26"/>
      <c r="AR81">
        <v>3.2712985938792301E-2</v>
      </c>
      <c r="AS81">
        <v>3.3997901364113299E-2</v>
      </c>
      <c r="AT81">
        <v>2.4137931034482699E-2</v>
      </c>
      <c r="AU81">
        <v>2.4390243902439001E-2</v>
      </c>
      <c r="AV81">
        <v>2.6101141924959201E-2</v>
      </c>
      <c r="AW81">
        <v>3.4624150303519098E-2</v>
      </c>
      <c r="AY81">
        <v>3.2712985938792377E-2</v>
      </c>
      <c r="AZ81">
        <v>3.3997901364113313E-2</v>
      </c>
      <c r="BA81">
        <v>2.4137931034482765E-2</v>
      </c>
      <c r="BB81">
        <v>2.4390243902439036E-2</v>
      </c>
      <c r="BC81">
        <v>2.6101141924959236E-2</v>
      </c>
      <c r="BD81">
        <v>3.4624150303519091E-2</v>
      </c>
    </row>
    <row r="82" spans="1:57" ht="15" customHeight="1" x14ac:dyDescent="0.4">
      <c r="A82" s="27" t="s">
        <v>184</v>
      </c>
      <c r="B82">
        <v>1</v>
      </c>
      <c r="C82">
        <v>1</v>
      </c>
      <c r="D82">
        <v>1</v>
      </c>
      <c r="E82">
        <v>1</v>
      </c>
      <c r="F82">
        <v>0.78942115768463073</v>
      </c>
      <c r="G82">
        <v>1</v>
      </c>
      <c r="H82">
        <v>12.758064516129032</v>
      </c>
      <c r="I82">
        <v>1</v>
      </c>
      <c r="J82">
        <v>1</v>
      </c>
      <c r="K82">
        <v>1</v>
      </c>
      <c r="L82">
        <v>1</v>
      </c>
      <c r="M82">
        <v>1</v>
      </c>
      <c r="N82">
        <v>0.86448087431693987</v>
      </c>
      <c r="O82">
        <v>1</v>
      </c>
      <c r="P82">
        <v>1</v>
      </c>
      <c r="Q82">
        <v>1</v>
      </c>
      <c r="R82">
        <v>0.78942115768463073</v>
      </c>
      <c r="S82">
        <v>0.78942115768463073</v>
      </c>
      <c r="T82">
        <v>0.78942115768463073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0.78942115768463073</v>
      </c>
      <c r="AB82">
        <v>1</v>
      </c>
      <c r="AC82">
        <v>1</v>
      </c>
      <c r="AD82">
        <v>1</v>
      </c>
      <c r="AE82">
        <v>1</v>
      </c>
      <c r="AF82" s="25"/>
      <c r="AG82" s="24"/>
      <c r="AH82" s="23"/>
      <c r="AI82" s="2" t="s">
        <v>184</v>
      </c>
      <c r="AJ82" s="3">
        <f t="shared" si="11"/>
        <v>3.2712985938792377E-2</v>
      </c>
      <c r="AK82" s="3">
        <f t="shared" si="12"/>
        <v>3.3997901364113313E-2</v>
      </c>
      <c r="AL82" s="3">
        <f t="shared" si="13"/>
        <v>4.1379310344827586E-2</v>
      </c>
      <c r="AM82" s="3">
        <f t="shared" si="14"/>
        <v>2.4390243902439036E-2</v>
      </c>
      <c r="AN82" s="3">
        <f t="shared" si="15"/>
        <v>2.6101141924959236E-2</v>
      </c>
      <c r="AO82" s="3">
        <f t="shared" si="16"/>
        <v>3.4705959155071575E-2</v>
      </c>
      <c r="AP82" s="18">
        <f t="shared" si="17"/>
        <v>3.3897619005455785E-2</v>
      </c>
      <c r="AQ82" s="26"/>
      <c r="AR82">
        <v>3.2712985938792301E-2</v>
      </c>
      <c r="AS82">
        <v>3.3997901364113299E-2</v>
      </c>
      <c r="AT82">
        <v>4.13793103448276E-2</v>
      </c>
      <c r="AU82">
        <v>2.4390243902439001E-2</v>
      </c>
      <c r="AV82">
        <v>2.6101141924959201E-2</v>
      </c>
      <c r="AW82">
        <v>3.4705959155071499E-2</v>
      </c>
      <c r="AY82">
        <v>3.2712985938792377E-2</v>
      </c>
      <c r="AZ82">
        <v>3.3997901364113313E-2</v>
      </c>
      <c r="BA82">
        <v>4.1379310344827586E-2</v>
      </c>
      <c r="BB82">
        <v>2.4390243902439036E-2</v>
      </c>
      <c r="BC82">
        <v>2.6101141924959236E-2</v>
      </c>
      <c r="BD82" s="19">
        <v>3.4705959155071575E-2</v>
      </c>
      <c r="BE82" s="19"/>
    </row>
    <row r="83" spans="1:57" ht="15" customHeight="1" x14ac:dyDescent="0.4">
      <c r="A83" s="27" t="s">
        <v>185</v>
      </c>
      <c r="B83">
        <v>1</v>
      </c>
      <c r="C83">
        <v>1</v>
      </c>
      <c r="D83">
        <v>1</v>
      </c>
      <c r="E83">
        <v>1</v>
      </c>
      <c r="F83">
        <v>0.78942115768463073</v>
      </c>
      <c r="G83">
        <v>1</v>
      </c>
      <c r="H83">
        <v>12.758064516129032</v>
      </c>
      <c r="I83">
        <v>1</v>
      </c>
      <c r="J83">
        <v>1</v>
      </c>
      <c r="K83">
        <v>1</v>
      </c>
      <c r="L83">
        <v>1</v>
      </c>
      <c r="M83">
        <v>1</v>
      </c>
      <c r="N83">
        <v>0.86448087431693987</v>
      </c>
      <c r="O83">
        <v>1</v>
      </c>
      <c r="P83">
        <v>1</v>
      </c>
      <c r="Q83">
        <v>1</v>
      </c>
      <c r="R83">
        <v>0.78942115768463073</v>
      </c>
      <c r="S83">
        <v>0.78942115768463073</v>
      </c>
      <c r="T83">
        <v>0.78942115768463073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0.78942115768463073</v>
      </c>
      <c r="AB83">
        <v>1</v>
      </c>
      <c r="AC83">
        <v>1</v>
      </c>
      <c r="AD83">
        <v>1</v>
      </c>
      <c r="AE83">
        <v>1</v>
      </c>
      <c r="AF83" s="25"/>
      <c r="AG83" s="24"/>
      <c r="AH83" s="23"/>
      <c r="AI83" s="2" t="s">
        <v>185</v>
      </c>
      <c r="AJ83" s="3">
        <f t="shared" si="11"/>
        <v>3.2712985938792377E-2</v>
      </c>
      <c r="AK83" s="3">
        <f t="shared" si="12"/>
        <v>3.3997901364113313E-2</v>
      </c>
      <c r="AL83" s="3">
        <f t="shared" si="13"/>
        <v>2.4137931034482765E-2</v>
      </c>
      <c r="AM83" s="3">
        <f t="shared" si="14"/>
        <v>4.8780487804878071E-2</v>
      </c>
      <c r="AN83" s="3">
        <f t="shared" si="15"/>
        <v>2.6101141924959236E-2</v>
      </c>
      <c r="AO83" s="3">
        <f t="shared" si="16"/>
        <v>3.5450502339402619E-2</v>
      </c>
      <c r="AP83" s="18">
        <f t="shared" si="17"/>
        <v>3.2407811811498717E-2</v>
      </c>
      <c r="AQ83" s="26"/>
      <c r="AR83">
        <v>3.2712985938792301E-2</v>
      </c>
      <c r="AS83">
        <v>3.3997901364113299E-2</v>
      </c>
      <c r="AT83">
        <v>2.4137931034482699E-2</v>
      </c>
      <c r="AU83">
        <v>4.8780487804878002E-2</v>
      </c>
      <c r="AV83">
        <v>2.6101141924959201E-2</v>
      </c>
      <c r="AW83">
        <v>3.5450502339402598E-2</v>
      </c>
      <c r="AY83">
        <v>3.2712985938792377E-2</v>
      </c>
      <c r="AZ83">
        <v>3.3997901364113313E-2</v>
      </c>
      <c r="BA83">
        <v>2.4137931034482765E-2</v>
      </c>
      <c r="BB83">
        <v>4.8780487804878071E-2</v>
      </c>
      <c r="BC83">
        <v>2.6101141924959236E-2</v>
      </c>
      <c r="BD83" s="19">
        <v>3.5450502339402619E-2</v>
      </c>
      <c r="BE83" s="19"/>
    </row>
    <row r="84" spans="1:57" ht="15" customHeight="1" x14ac:dyDescent="0.4">
      <c r="A84" s="27" t="s">
        <v>186</v>
      </c>
      <c r="B84">
        <v>1.2667509481668773</v>
      </c>
      <c r="C84">
        <v>1.2667509481668773</v>
      </c>
      <c r="D84">
        <v>1.2667509481668773</v>
      </c>
      <c r="E84">
        <v>1.2667509481668773</v>
      </c>
      <c r="F84">
        <v>1</v>
      </c>
      <c r="G84">
        <v>1.2667509481668773</v>
      </c>
      <c r="H84">
        <v>16.161290322580644</v>
      </c>
      <c r="I84">
        <v>1.2667509481668773</v>
      </c>
      <c r="J84">
        <v>1.2667509481668773</v>
      </c>
      <c r="K84">
        <v>1.2667509481668773</v>
      </c>
      <c r="L84">
        <v>1.2667509481668773</v>
      </c>
      <c r="M84">
        <v>1.2667509481668773</v>
      </c>
      <c r="N84">
        <v>1.0950819672131147</v>
      </c>
      <c r="O84">
        <v>1.2667509481668773</v>
      </c>
      <c r="P84">
        <v>1.2667509481668773</v>
      </c>
      <c r="Q84">
        <v>1.2667509481668773</v>
      </c>
      <c r="R84">
        <v>1</v>
      </c>
      <c r="S84">
        <v>1</v>
      </c>
      <c r="T84">
        <v>1</v>
      </c>
      <c r="U84">
        <v>1.2667509481668773</v>
      </c>
      <c r="V84">
        <v>1.2667509481668773</v>
      </c>
      <c r="W84">
        <v>1.2667509481668773</v>
      </c>
      <c r="X84">
        <v>1.2667509481668773</v>
      </c>
      <c r="Y84">
        <v>1.2667509481668773</v>
      </c>
      <c r="Z84">
        <v>1.2667509481668773</v>
      </c>
      <c r="AA84">
        <v>1</v>
      </c>
      <c r="AB84">
        <v>1.2667509481668773</v>
      </c>
      <c r="AC84">
        <v>1.2667509481668773</v>
      </c>
      <c r="AD84">
        <v>1.2667509481668773</v>
      </c>
      <c r="AE84">
        <v>1.2667509481668773</v>
      </c>
      <c r="AF84" s="25"/>
      <c r="AG84" s="24"/>
      <c r="AH84" s="23"/>
      <c r="AI84" s="2" t="s">
        <v>186</v>
      </c>
      <c r="AJ84" s="3">
        <f t="shared" si="11"/>
        <v>4.1439205955335005E-2</v>
      </c>
      <c r="AK84" s="3">
        <f t="shared" si="12"/>
        <v>3.0010493179433381E-2</v>
      </c>
      <c r="AL84" s="3">
        <f t="shared" si="13"/>
        <v>3.4482758620689641E-2</v>
      </c>
      <c r="AM84" s="3">
        <f t="shared" si="14"/>
        <v>2.4390243902439036E-2</v>
      </c>
      <c r="AN84" s="3">
        <f t="shared" si="15"/>
        <v>2.6101141924959236E-2</v>
      </c>
      <c r="AO84" s="3">
        <f t="shared" si="16"/>
        <v>3.5450502339402619E-2</v>
      </c>
      <c r="AP84" s="18">
        <f t="shared" si="17"/>
        <v>3.4966500761384418E-2</v>
      </c>
      <c r="AQ84" s="26"/>
      <c r="AR84">
        <v>4.1439205955334901E-2</v>
      </c>
      <c r="AS84">
        <v>3.0010493179433301E-2</v>
      </c>
      <c r="AT84">
        <v>3.4482758620689599E-2</v>
      </c>
      <c r="AU84">
        <v>2.4390243902439001E-2</v>
      </c>
      <c r="AV84">
        <v>2.6101141924959201E-2</v>
      </c>
      <c r="AW84">
        <v>3.5450502339402598E-2</v>
      </c>
      <c r="AY84">
        <v>4.1439205955335005E-2</v>
      </c>
      <c r="AZ84">
        <v>3.0010493179433381E-2</v>
      </c>
      <c r="BA84">
        <v>3.4482758620689641E-2</v>
      </c>
      <c r="BB84">
        <v>2.4390243902439036E-2</v>
      </c>
      <c r="BC84">
        <v>2.6101141924959236E-2</v>
      </c>
      <c r="BD84" s="19">
        <v>3.5450502339402619E-2</v>
      </c>
      <c r="BE84" s="19"/>
    </row>
    <row r="85" spans="1:57" ht="15" customHeight="1" x14ac:dyDescent="0.4">
      <c r="A85" s="27" t="s">
        <v>187</v>
      </c>
      <c r="B85">
        <v>1</v>
      </c>
      <c r="C85">
        <v>1</v>
      </c>
      <c r="D85">
        <v>1</v>
      </c>
      <c r="E85">
        <v>1</v>
      </c>
      <c r="F85">
        <v>0.78942115768463073</v>
      </c>
      <c r="G85">
        <v>1</v>
      </c>
      <c r="H85">
        <v>12.758064516129032</v>
      </c>
      <c r="I85">
        <v>1</v>
      </c>
      <c r="J85">
        <v>1</v>
      </c>
      <c r="K85">
        <v>1</v>
      </c>
      <c r="L85">
        <v>1</v>
      </c>
      <c r="M85">
        <v>1</v>
      </c>
      <c r="N85">
        <v>0.86448087431693987</v>
      </c>
      <c r="O85">
        <v>1</v>
      </c>
      <c r="P85">
        <v>1</v>
      </c>
      <c r="Q85">
        <v>1</v>
      </c>
      <c r="R85">
        <v>0.78942115768463073</v>
      </c>
      <c r="S85">
        <v>0.78942115768463073</v>
      </c>
      <c r="T85">
        <v>0.78942115768463073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0.78942115768463073</v>
      </c>
      <c r="AB85">
        <v>1</v>
      </c>
      <c r="AC85">
        <v>1</v>
      </c>
      <c r="AD85">
        <v>1</v>
      </c>
      <c r="AE85">
        <v>1</v>
      </c>
      <c r="AF85" s="25"/>
      <c r="AG85" s="24"/>
      <c r="AH85" s="23"/>
      <c r="AI85" s="2" t="s">
        <v>187</v>
      </c>
      <c r="AJ85" s="3">
        <f t="shared" si="11"/>
        <v>3.2712985938792377E-2</v>
      </c>
      <c r="AK85" s="3">
        <f t="shared" si="12"/>
        <v>3.3997901364113313E-2</v>
      </c>
      <c r="AL85" s="3">
        <f t="shared" si="13"/>
        <v>2.4137931034482765E-2</v>
      </c>
      <c r="AM85" s="3">
        <f t="shared" si="14"/>
        <v>2.4390243902439036E-2</v>
      </c>
      <c r="AN85" s="3">
        <f t="shared" si="15"/>
        <v>2.6101141924959236E-2</v>
      </c>
      <c r="AO85" s="3">
        <f t="shared" si="16"/>
        <v>3.5532311190955103E-2</v>
      </c>
      <c r="AP85" s="18">
        <f t="shared" si="17"/>
        <v>3.0446660450014019E-2</v>
      </c>
      <c r="AQ85" s="26"/>
      <c r="AR85">
        <v>3.2712985938792301E-2</v>
      </c>
      <c r="AS85">
        <v>3.3997901364113299E-2</v>
      </c>
      <c r="AT85">
        <v>2.4137931034482699E-2</v>
      </c>
      <c r="AU85">
        <v>2.4390243902439001E-2</v>
      </c>
      <c r="AV85">
        <v>2.6101141924959201E-2</v>
      </c>
      <c r="AW85">
        <v>3.5532311190954999E-2</v>
      </c>
      <c r="AY85">
        <v>3.2712985938792377E-2</v>
      </c>
      <c r="AZ85">
        <v>3.3997901364113313E-2</v>
      </c>
      <c r="BA85">
        <v>2.4137931034482765E-2</v>
      </c>
      <c r="BB85">
        <v>2.4390243902439036E-2</v>
      </c>
      <c r="BC85">
        <v>2.6101141924959236E-2</v>
      </c>
      <c r="BD85" s="19">
        <v>3.5532311190955103E-2</v>
      </c>
      <c r="BE85" s="19"/>
    </row>
    <row r="86" spans="1:57" ht="15" customHeight="1" x14ac:dyDescent="0.4">
      <c r="A86" s="27" t="s">
        <v>188</v>
      </c>
      <c r="B86">
        <v>1</v>
      </c>
      <c r="C86">
        <v>1</v>
      </c>
      <c r="D86">
        <v>1</v>
      </c>
      <c r="E86">
        <v>1</v>
      </c>
      <c r="F86">
        <v>0.78942115768463073</v>
      </c>
      <c r="G86">
        <v>1</v>
      </c>
      <c r="H86">
        <v>12.758064516129032</v>
      </c>
      <c r="I86">
        <v>1</v>
      </c>
      <c r="J86">
        <v>1</v>
      </c>
      <c r="K86">
        <v>1</v>
      </c>
      <c r="L86">
        <v>1</v>
      </c>
      <c r="M86">
        <v>1</v>
      </c>
      <c r="N86">
        <v>0.86448087431693987</v>
      </c>
      <c r="O86">
        <v>1</v>
      </c>
      <c r="P86">
        <v>1</v>
      </c>
      <c r="Q86">
        <v>1</v>
      </c>
      <c r="R86">
        <v>0.78942115768463073</v>
      </c>
      <c r="S86">
        <v>0.78942115768463073</v>
      </c>
      <c r="T86">
        <v>0.78942115768463073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0.78942115768463073</v>
      </c>
      <c r="AB86">
        <v>1</v>
      </c>
      <c r="AC86">
        <v>1</v>
      </c>
      <c r="AD86">
        <v>1</v>
      </c>
      <c r="AE86">
        <v>1</v>
      </c>
      <c r="AF86" s="25"/>
      <c r="AG86" s="24"/>
      <c r="AH86" s="23"/>
      <c r="AI86" s="2" t="s">
        <v>188</v>
      </c>
      <c r="AJ86" s="3">
        <f t="shared" si="11"/>
        <v>3.2712985938792377E-2</v>
      </c>
      <c r="AK86" s="3">
        <f t="shared" si="12"/>
        <v>3.3997901364113313E-2</v>
      </c>
      <c r="AL86" s="3">
        <f t="shared" si="13"/>
        <v>4.4827586206896537E-2</v>
      </c>
      <c r="AM86" s="3">
        <f t="shared" si="14"/>
        <v>2.4390243902439036E-2</v>
      </c>
      <c r="AN86" s="3">
        <f t="shared" si="15"/>
        <v>2.6101141924959236E-2</v>
      </c>
      <c r="AO86" s="3">
        <f t="shared" si="16"/>
        <v>3.5533137542990964E-2</v>
      </c>
      <c r="AP86" s="18">
        <f t="shared" si="17"/>
        <v>3.4754041500324018E-2</v>
      </c>
      <c r="AQ86" s="26"/>
      <c r="AR86">
        <v>3.2712985938792301E-2</v>
      </c>
      <c r="AS86">
        <v>3.3997901364113299E-2</v>
      </c>
      <c r="AT86">
        <v>4.4827586206896503E-2</v>
      </c>
      <c r="AU86">
        <v>2.4390243902439001E-2</v>
      </c>
      <c r="AV86">
        <v>2.6101141924959201E-2</v>
      </c>
      <c r="AW86">
        <v>3.5533137542990902E-2</v>
      </c>
      <c r="AY86">
        <v>3.2712985938792377E-2</v>
      </c>
      <c r="AZ86">
        <v>3.3997901364113313E-2</v>
      </c>
      <c r="BA86">
        <v>4.4827586206896537E-2</v>
      </c>
      <c r="BB86">
        <v>2.4390243902439036E-2</v>
      </c>
      <c r="BC86">
        <v>2.6101141924959236E-2</v>
      </c>
      <c r="BD86" s="19">
        <v>3.5533137542990964E-2</v>
      </c>
      <c r="BE86" s="19"/>
    </row>
    <row r="87" spans="1:57" ht="15" customHeight="1" x14ac:dyDescent="0.4">
      <c r="A87" s="27" t="s">
        <v>189</v>
      </c>
      <c r="B87">
        <v>1</v>
      </c>
      <c r="C87">
        <v>1</v>
      </c>
      <c r="D87">
        <v>1</v>
      </c>
      <c r="E87">
        <v>1</v>
      </c>
      <c r="F87">
        <v>0.78942115768463073</v>
      </c>
      <c r="G87">
        <v>1</v>
      </c>
      <c r="H87">
        <v>12.758064516129032</v>
      </c>
      <c r="I87">
        <v>1</v>
      </c>
      <c r="J87">
        <v>1</v>
      </c>
      <c r="K87">
        <v>1</v>
      </c>
      <c r="L87">
        <v>1</v>
      </c>
      <c r="M87">
        <v>1</v>
      </c>
      <c r="N87">
        <v>0.86448087431693987</v>
      </c>
      <c r="O87">
        <v>1</v>
      </c>
      <c r="P87">
        <v>1</v>
      </c>
      <c r="Q87">
        <v>1</v>
      </c>
      <c r="R87">
        <v>0.78942115768463073</v>
      </c>
      <c r="S87">
        <v>0.78942115768463073</v>
      </c>
      <c r="T87">
        <v>0.78942115768463073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0.78942115768463073</v>
      </c>
      <c r="AB87">
        <v>1</v>
      </c>
      <c r="AC87">
        <v>1</v>
      </c>
      <c r="AD87">
        <v>1</v>
      </c>
      <c r="AE87">
        <v>1</v>
      </c>
      <c r="AF87" s="25"/>
      <c r="AG87" s="24"/>
      <c r="AH87" s="23"/>
      <c r="AI87" s="2" t="s">
        <v>189</v>
      </c>
      <c r="AJ87" s="3">
        <f t="shared" si="11"/>
        <v>3.2712985938792377E-2</v>
      </c>
      <c r="AK87" s="3">
        <f t="shared" si="12"/>
        <v>3.3997901364113313E-2</v>
      </c>
      <c r="AL87" s="3">
        <f t="shared" si="13"/>
        <v>4.827586206896553E-2</v>
      </c>
      <c r="AM87" s="3">
        <f t="shared" si="14"/>
        <v>4.8780487804878071E-2</v>
      </c>
      <c r="AN87" s="3">
        <f t="shared" si="15"/>
        <v>5.2202283849918471E-2</v>
      </c>
      <c r="AO87" s="3">
        <f t="shared" si="16"/>
        <v>3.5611640986399899E-2</v>
      </c>
      <c r="AP87" s="18">
        <f t="shared" si="17"/>
        <v>3.9264651195525808E-2</v>
      </c>
      <c r="AQ87" s="26"/>
      <c r="AR87">
        <v>3.2712985938792301E-2</v>
      </c>
      <c r="AS87">
        <v>3.3997901364113299E-2</v>
      </c>
      <c r="AT87">
        <v>4.8275862068965503E-2</v>
      </c>
      <c r="AU87">
        <v>4.8780487804878002E-2</v>
      </c>
      <c r="AV87">
        <v>5.2202283849918402E-2</v>
      </c>
      <c r="AW87">
        <v>3.5611640986399802E-2</v>
      </c>
      <c r="AX87" s="30"/>
      <c r="AY87" s="30">
        <v>3.2712985938792377E-2</v>
      </c>
      <c r="AZ87">
        <v>3.3997901364113313E-2</v>
      </c>
      <c r="BA87">
        <v>4.827586206896553E-2</v>
      </c>
      <c r="BB87">
        <v>4.8780487804878071E-2</v>
      </c>
      <c r="BC87">
        <v>5.2202283849918471E-2</v>
      </c>
      <c r="BD87" s="19">
        <v>3.5611640986399899E-2</v>
      </c>
      <c r="BE87" s="19"/>
    </row>
    <row r="88" spans="1:57" ht="15" customHeight="1" x14ac:dyDescent="0.4">
      <c r="A88" s="27" t="s">
        <v>190</v>
      </c>
      <c r="B88">
        <v>1</v>
      </c>
      <c r="C88">
        <v>1</v>
      </c>
      <c r="D88">
        <v>1</v>
      </c>
      <c r="E88">
        <v>1</v>
      </c>
      <c r="F88">
        <v>0.78942115768463073</v>
      </c>
      <c r="G88">
        <v>1</v>
      </c>
      <c r="H88">
        <v>12.758064516129032</v>
      </c>
      <c r="I88">
        <v>1</v>
      </c>
      <c r="J88">
        <v>1</v>
      </c>
      <c r="K88">
        <v>1</v>
      </c>
      <c r="L88">
        <v>1</v>
      </c>
      <c r="M88">
        <v>1</v>
      </c>
      <c r="N88">
        <v>0.86448087431693987</v>
      </c>
      <c r="O88">
        <v>1</v>
      </c>
      <c r="P88">
        <v>1</v>
      </c>
      <c r="Q88">
        <v>1</v>
      </c>
      <c r="R88">
        <v>0.78942115768463073</v>
      </c>
      <c r="S88">
        <v>0.78942115768463073</v>
      </c>
      <c r="T88">
        <v>0.78942115768463073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0.78942115768463073</v>
      </c>
      <c r="AB88">
        <v>1</v>
      </c>
      <c r="AC88">
        <v>1</v>
      </c>
      <c r="AD88">
        <v>1</v>
      </c>
      <c r="AE88">
        <v>1</v>
      </c>
      <c r="AF88" s="25"/>
      <c r="AG88" s="24"/>
      <c r="AH88" s="23"/>
      <c r="AI88" s="2" t="s">
        <v>190</v>
      </c>
      <c r="AJ88" s="3">
        <f t="shared" si="11"/>
        <v>3.2712985938792377E-2</v>
      </c>
      <c r="AK88" s="3">
        <f t="shared" si="12"/>
        <v>3.3997901364113313E-2</v>
      </c>
      <c r="AL88" s="3">
        <f t="shared" si="13"/>
        <v>4.1379310344827586E-2</v>
      </c>
      <c r="AM88" s="3">
        <f t="shared" si="14"/>
        <v>2.4390243902439036E-2</v>
      </c>
      <c r="AN88" s="3">
        <f t="shared" si="15"/>
        <v>2.6101141924959236E-2</v>
      </c>
      <c r="AO88" s="3">
        <f t="shared" si="16"/>
        <v>3.619421917169776E-2</v>
      </c>
      <c r="AP88" s="18">
        <f t="shared" si="17"/>
        <v>3.4146895975969996E-2</v>
      </c>
      <c r="AQ88" s="26"/>
      <c r="AR88">
        <v>3.2712985938792301E-2</v>
      </c>
      <c r="AS88">
        <v>3.3997901364113299E-2</v>
      </c>
      <c r="AT88">
        <v>4.13793103448276E-2</v>
      </c>
      <c r="AU88">
        <v>2.4390243902439001E-2</v>
      </c>
      <c r="AV88">
        <v>2.6101141924959201E-2</v>
      </c>
      <c r="AW88">
        <v>3.6194219171697697E-2</v>
      </c>
      <c r="AY88">
        <v>3.2712985938792377E-2</v>
      </c>
      <c r="AZ88">
        <v>3.3997901364113313E-2</v>
      </c>
      <c r="BA88">
        <v>4.1379310344827586E-2</v>
      </c>
      <c r="BB88">
        <v>2.4390243902439036E-2</v>
      </c>
      <c r="BC88">
        <v>2.6101141924959236E-2</v>
      </c>
      <c r="BD88" s="19">
        <v>3.619421917169776E-2</v>
      </c>
      <c r="BE88" s="19"/>
    </row>
    <row r="89" spans="1:57" ht="15" customHeight="1" x14ac:dyDescent="0.4">
      <c r="A89" s="29" t="s">
        <v>165</v>
      </c>
      <c r="B89" s="31">
        <f>SUM(B59:B88)</f>
        <v>30.56890012642225</v>
      </c>
      <c r="C89" s="31">
        <f t="shared" ref="C89:AE89" si="18">SUM(C59:C88)</f>
        <v>30.56890012642225</v>
      </c>
      <c r="D89" s="31">
        <f t="shared" si="18"/>
        <v>30.56890012642225</v>
      </c>
      <c r="E89" s="31">
        <f t="shared" si="18"/>
        <v>30.56890012642225</v>
      </c>
      <c r="F89" s="31">
        <f t="shared" si="18"/>
        <v>24.131736526946121</v>
      </c>
      <c r="G89" s="31">
        <f t="shared" si="18"/>
        <v>30.56890012642225</v>
      </c>
      <c r="H89" s="31">
        <f>SUM(H59:H88)</f>
        <v>389.99999999999989</v>
      </c>
      <c r="I89" s="31">
        <f t="shared" si="18"/>
        <v>30.56890012642225</v>
      </c>
      <c r="J89" s="31">
        <f t="shared" si="18"/>
        <v>30.56890012642225</v>
      </c>
      <c r="K89" s="31">
        <f t="shared" si="18"/>
        <v>30.56890012642225</v>
      </c>
      <c r="L89" s="31">
        <f t="shared" si="18"/>
        <v>30.56890012642225</v>
      </c>
      <c r="M89" s="31">
        <f t="shared" si="18"/>
        <v>30.56890012642225</v>
      </c>
      <c r="N89" s="31">
        <f t="shared" si="18"/>
        <v>26.426229508196712</v>
      </c>
      <c r="O89" s="31">
        <f t="shared" si="18"/>
        <v>30.56890012642225</v>
      </c>
      <c r="P89" s="31">
        <f t="shared" si="18"/>
        <v>30.56890012642225</v>
      </c>
      <c r="Q89" s="31">
        <f t="shared" si="18"/>
        <v>30.56890012642225</v>
      </c>
      <c r="R89" s="31">
        <f t="shared" si="18"/>
        <v>24.131736526946121</v>
      </c>
      <c r="S89" s="31">
        <f t="shared" si="18"/>
        <v>24.131736526946121</v>
      </c>
      <c r="T89" s="31">
        <f t="shared" si="18"/>
        <v>24.131736526946121</v>
      </c>
      <c r="U89" s="31">
        <f t="shared" si="18"/>
        <v>30.56890012642225</v>
      </c>
      <c r="V89" s="31">
        <f t="shared" si="18"/>
        <v>30.56890012642225</v>
      </c>
      <c r="W89" s="31">
        <f t="shared" si="18"/>
        <v>30.56890012642225</v>
      </c>
      <c r="X89" s="31">
        <f t="shared" si="18"/>
        <v>30.56890012642225</v>
      </c>
      <c r="Y89" s="31">
        <f t="shared" si="18"/>
        <v>30.56890012642225</v>
      </c>
      <c r="Z89" s="31">
        <f t="shared" si="18"/>
        <v>30.56890012642225</v>
      </c>
      <c r="AA89" s="31">
        <f t="shared" si="18"/>
        <v>24.131736526946121</v>
      </c>
      <c r="AB89" s="31">
        <f t="shared" si="18"/>
        <v>30.56890012642225</v>
      </c>
      <c r="AC89" s="31">
        <f t="shared" si="18"/>
        <v>30.56890012642225</v>
      </c>
      <c r="AD89" s="31">
        <f t="shared" si="18"/>
        <v>30.56890012642225</v>
      </c>
      <c r="AE89" s="31">
        <f t="shared" si="18"/>
        <v>30.56890012642225</v>
      </c>
      <c r="AF89" s="25"/>
      <c r="AG89" s="24"/>
      <c r="AH89" s="23"/>
      <c r="AX89" s="30"/>
      <c r="AY89" s="30"/>
      <c r="BD89" s="19"/>
      <c r="BE89" s="19"/>
    </row>
    <row r="90" spans="1:57" ht="15" customHeight="1" x14ac:dyDescent="0.4">
      <c r="B90" s="30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4"/>
      <c r="AH90" s="23"/>
      <c r="AX90" s="30"/>
      <c r="AY90" s="30"/>
      <c r="BD90" s="19"/>
      <c r="BE90" s="19"/>
    </row>
    <row r="91" spans="1:57" ht="15" customHeight="1" x14ac:dyDescent="0.4">
      <c r="A91" s="25" t="s">
        <v>164</v>
      </c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4"/>
      <c r="AH91" s="23"/>
      <c r="AI91" s="12" t="s">
        <v>179</v>
      </c>
      <c r="AR91" s="3">
        <v>0.33592166906370641</v>
      </c>
      <c r="AS91" s="3">
        <v>0.13828651466145489</v>
      </c>
      <c r="AT91" s="3">
        <v>0.20818339426660806</v>
      </c>
      <c r="AU91" s="3">
        <v>8.0969013274130433E-2</v>
      </c>
      <c r="AV91" s="3">
        <v>6.9143831530249514E-2</v>
      </c>
      <c r="AW91" s="3">
        <v>0.16749557720385078</v>
      </c>
      <c r="AX91" s="30"/>
      <c r="AY91" s="30"/>
      <c r="BD91" s="19"/>
      <c r="BE91" s="19"/>
    </row>
    <row r="92" spans="1:57" ht="15" customHeight="1" x14ac:dyDescent="0.4">
      <c r="A92" s="27"/>
      <c r="B92" s="27" t="s">
        <v>20</v>
      </c>
      <c r="C92" s="27" t="s">
        <v>21</v>
      </c>
      <c r="D92" s="27" t="s">
        <v>22</v>
      </c>
      <c r="E92" s="27" t="s">
        <v>23</v>
      </c>
      <c r="F92" s="27" t="s">
        <v>29</v>
      </c>
      <c r="G92" s="27" t="s">
        <v>30</v>
      </c>
      <c r="H92" s="27" t="s">
        <v>31</v>
      </c>
      <c r="I92" s="27" t="s">
        <v>32</v>
      </c>
      <c r="J92" s="27" t="s">
        <v>33</v>
      </c>
      <c r="K92" s="27" t="s">
        <v>34</v>
      </c>
      <c r="L92" s="27" t="s">
        <v>35</v>
      </c>
      <c r="M92" s="27" t="s">
        <v>36</v>
      </c>
      <c r="N92" s="27" t="s">
        <v>37</v>
      </c>
      <c r="O92" s="27" t="s">
        <v>97</v>
      </c>
      <c r="P92" s="27" t="s">
        <v>98</v>
      </c>
      <c r="Q92" s="27" t="s">
        <v>99</v>
      </c>
      <c r="R92" s="27" t="s">
        <v>100</v>
      </c>
      <c r="S92" s="27" t="s">
        <v>154</v>
      </c>
      <c r="T92" s="27" t="s">
        <v>155</v>
      </c>
      <c r="U92" s="27" t="s">
        <v>156</v>
      </c>
      <c r="V92" s="27" t="s">
        <v>181</v>
      </c>
      <c r="W92" s="27" t="s">
        <v>182</v>
      </c>
      <c r="X92" s="27" t="s">
        <v>183</v>
      </c>
      <c r="Y92" s="27" t="s">
        <v>184</v>
      </c>
      <c r="Z92" s="27" t="s">
        <v>185</v>
      </c>
      <c r="AA92" s="27" t="s">
        <v>186</v>
      </c>
      <c r="AB92" s="27" t="s">
        <v>187</v>
      </c>
      <c r="AC92" s="27" t="s">
        <v>188</v>
      </c>
      <c r="AD92" s="27" t="s">
        <v>189</v>
      </c>
      <c r="AE92" s="27" t="s">
        <v>190</v>
      </c>
      <c r="AF92" s="29" t="s">
        <v>176</v>
      </c>
      <c r="AG92" s="24"/>
      <c r="AH92" s="23"/>
      <c r="AI92" s="2" t="s">
        <v>159</v>
      </c>
      <c r="AJ92" s="2"/>
      <c r="AK92" s="4"/>
      <c r="AL92" s="26"/>
      <c r="AM92" s="2" t="s">
        <v>160</v>
      </c>
      <c r="AN92" s="2"/>
      <c r="AR92">
        <f>ROUND(AR59,8)</f>
        <v>3.2712989999999997E-2</v>
      </c>
      <c r="AS92">
        <f t="shared" ref="AS92:AW92" si="19">ROUND(AS59,8)</f>
        <v>3.3997899999999998E-2</v>
      </c>
      <c r="AT92">
        <f t="shared" si="19"/>
        <v>2.4137929999999998E-2</v>
      </c>
      <c r="AU92">
        <f t="shared" si="19"/>
        <v>2.4390240000000001E-2</v>
      </c>
      <c r="AV92">
        <f t="shared" si="19"/>
        <v>2.6101139999999998E-2</v>
      </c>
      <c r="AW92">
        <f t="shared" si="19"/>
        <v>2.8922320000000001E-2</v>
      </c>
      <c r="AX92" s="18"/>
      <c r="AY92">
        <f>ROUND(AY59,8)</f>
        <v>3.2712989999999997E-2</v>
      </c>
      <c r="AZ92">
        <f t="shared" ref="AZ92:BD92" si="20">ROUND(AZ59,8)</f>
        <v>3.3997899999999998E-2</v>
      </c>
      <c r="BA92">
        <f t="shared" si="20"/>
        <v>2.4137929999999998E-2</v>
      </c>
      <c r="BB92">
        <f t="shared" si="20"/>
        <v>2.4390240000000001E-2</v>
      </c>
      <c r="BC92">
        <f t="shared" si="20"/>
        <v>2.6101139999999998E-2</v>
      </c>
      <c r="BD92">
        <f t="shared" si="20"/>
        <v>2.8922320000000001E-2</v>
      </c>
      <c r="BE92" s="18"/>
    </row>
    <row r="93" spans="1:57" ht="15" customHeight="1" x14ac:dyDescent="0.4">
      <c r="A93" s="27" t="s">
        <v>20</v>
      </c>
      <c r="B93" s="28">
        <f>B59/B$89</f>
        <v>3.2712985938792391E-2</v>
      </c>
      <c r="C93" s="28">
        <f t="shared" ref="C93:AE93" si="21">C59/C$89</f>
        <v>3.2712985938792391E-2</v>
      </c>
      <c r="D93" s="28">
        <f t="shared" si="21"/>
        <v>3.2712985938792391E-2</v>
      </c>
      <c r="E93" s="28">
        <f t="shared" si="21"/>
        <v>3.2712985938792391E-2</v>
      </c>
      <c r="F93" s="28">
        <f>F59/F$89</f>
        <v>3.271298593879237E-2</v>
      </c>
      <c r="G93" s="28">
        <f t="shared" si="21"/>
        <v>3.2712985938792391E-2</v>
      </c>
      <c r="H93" s="28">
        <f t="shared" si="21"/>
        <v>3.2712985938792398E-2</v>
      </c>
      <c r="I93" s="28">
        <f t="shared" si="21"/>
        <v>3.2712985938792391E-2</v>
      </c>
      <c r="J93" s="28">
        <f t="shared" si="21"/>
        <v>3.2712985938792391E-2</v>
      </c>
      <c r="K93" s="28">
        <f t="shared" si="21"/>
        <v>3.2712985938792391E-2</v>
      </c>
      <c r="L93" s="28">
        <f t="shared" si="21"/>
        <v>3.2712985938792391E-2</v>
      </c>
      <c r="M93" s="28">
        <f t="shared" si="21"/>
        <v>3.2712985938792391E-2</v>
      </c>
      <c r="N93" s="28">
        <f t="shared" si="21"/>
        <v>3.2712985938792398E-2</v>
      </c>
      <c r="O93" s="28">
        <f t="shared" si="21"/>
        <v>3.2712985938792391E-2</v>
      </c>
      <c r="P93" s="28">
        <f t="shared" si="21"/>
        <v>3.2712985938792391E-2</v>
      </c>
      <c r="Q93" s="28">
        <f t="shared" si="21"/>
        <v>3.2712985938792391E-2</v>
      </c>
      <c r="R93" s="28">
        <f t="shared" si="21"/>
        <v>3.271298593879237E-2</v>
      </c>
      <c r="S93" s="28">
        <f t="shared" si="21"/>
        <v>3.271298593879237E-2</v>
      </c>
      <c r="T93" s="28">
        <f t="shared" si="21"/>
        <v>3.271298593879237E-2</v>
      </c>
      <c r="U93" s="28">
        <f t="shared" si="21"/>
        <v>3.2712985938792391E-2</v>
      </c>
      <c r="V93" s="28">
        <f t="shared" si="21"/>
        <v>3.2712985938792391E-2</v>
      </c>
      <c r="W93" s="28">
        <f t="shared" si="21"/>
        <v>3.2712985938792391E-2</v>
      </c>
      <c r="X93" s="28">
        <f t="shared" si="21"/>
        <v>3.2712985938792391E-2</v>
      </c>
      <c r="Y93" s="28">
        <f t="shared" si="21"/>
        <v>3.2712985938792391E-2</v>
      </c>
      <c r="Z93" s="28">
        <f t="shared" si="21"/>
        <v>3.2712985938792391E-2</v>
      </c>
      <c r="AA93" s="28">
        <f t="shared" si="21"/>
        <v>3.271298593879237E-2</v>
      </c>
      <c r="AB93" s="28">
        <f t="shared" si="21"/>
        <v>3.2712985938792391E-2</v>
      </c>
      <c r="AC93" s="28">
        <f t="shared" si="21"/>
        <v>3.2712985938792391E-2</v>
      </c>
      <c r="AD93" s="28">
        <f t="shared" si="21"/>
        <v>3.2712985938792391E-2</v>
      </c>
      <c r="AE93" s="28">
        <f t="shared" si="21"/>
        <v>3.2712985938792391E-2</v>
      </c>
      <c r="AF93">
        <f>AVERAGE(B93:AE93)</f>
        <v>3.2712985938792377E-2</v>
      </c>
      <c r="AG93" s="24"/>
      <c r="AH93" s="23"/>
      <c r="AI93" s="3">
        <v>20012</v>
      </c>
      <c r="AJ93" s="3" t="s">
        <v>105</v>
      </c>
      <c r="AK93" s="18">
        <v>5.8290069381645992E-2</v>
      </c>
      <c r="AL93" s="26"/>
      <c r="AM93" s="3">
        <v>20001</v>
      </c>
      <c r="AN93" s="16" t="s">
        <v>105</v>
      </c>
      <c r="AO93" s="3">
        <f>AP59</f>
        <v>2.9339516370534148E-2</v>
      </c>
      <c r="AQ93" s="10"/>
      <c r="AR93">
        <f t="shared" ref="AR93:AW108" si="22">ROUND(AR60,8)</f>
        <v>3.2712989999999997E-2</v>
      </c>
      <c r="AS93">
        <f t="shared" si="22"/>
        <v>3.3997899999999998E-2</v>
      </c>
      <c r="AT93">
        <f t="shared" si="22"/>
        <v>2.4137929999999998E-2</v>
      </c>
      <c r="AU93">
        <f t="shared" si="22"/>
        <v>2.4390240000000001E-2</v>
      </c>
      <c r="AV93">
        <f t="shared" si="22"/>
        <v>2.6101139999999998E-2</v>
      </c>
      <c r="AW93">
        <f t="shared" si="22"/>
        <v>2.9588360000000001E-2</v>
      </c>
      <c r="AX93" s="18"/>
      <c r="AY93">
        <f t="shared" ref="AY93:BD108" si="23">ROUND(AY60,8)</f>
        <v>3.2712989999999997E-2</v>
      </c>
      <c r="AZ93">
        <f t="shared" si="23"/>
        <v>3.3997899999999998E-2</v>
      </c>
      <c r="BA93">
        <f t="shared" si="23"/>
        <v>2.4137929999999998E-2</v>
      </c>
      <c r="BB93">
        <f t="shared" si="23"/>
        <v>2.4390240000000001E-2</v>
      </c>
      <c r="BC93">
        <f t="shared" si="23"/>
        <v>2.6101139999999998E-2</v>
      </c>
      <c r="BD93">
        <f t="shared" si="23"/>
        <v>2.9588360000000001E-2</v>
      </c>
      <c r="BE93" s="18"/>
    </row>
    <row r="94" spans="1:57" ht="15" customHeight="1" x14ac:dyDescent="0.4">
      <c r="A94" s="27" t="s">
        <v>21</v>
      </c>
      <c r="B94" s="28">
        <f t="shared" ref="B94:AE102" si="24">B60/B$89</f>
        <v>3.2712985938792391E-2</v>
      </c>
      <c r="C94" s="28">
        <f t="shared" si="24"/>
        <v>3.2712985938792391E-2</v>
      </c>
      <c r="D94" s="28">
        <f t="shared" si="24"/>
        <v>3.2712985938792391E-2</v>
      </c>
      <c r="E94" s="28">
        <f t="shared" si="24"/>
        <v>3.2712985938792391E-2</v>
      </c>
      <c r="F94" s="28">
        <f t="shared" si="24"/>
        <v>3.271298593879237E-2</v>
      </c>
      <c r="G94" s="28">
        <f t="shared" si="24"/>
        <v>3.2712985938792391E-2</v>
      </c>
      <c r="H94" s="28">
        <f t="shared" si="24"/>
        <v>3.2712985938792398E-2</v>
      </c>
      <c r="I94" s="28">
        <f t="shared" si="24"/>
        <v>3.2712985938792391E-2</v>
      </c>
      <c r="J94" s="28">
        <f t="shared" si="24"/>
        <v>3.2712985938792391E-2</v>
      </c>
      <c r="K94" s="28">
        <f t="shared" si="24"/>
        <v>3.2712985938792391E-2</v>
      </c>
      <c r="L94" s="28">
        <f t="shared" si="24"/>
        <v>3.2712985938792391E-2</v>
      </c>
      <c r="M94" s="28">
        <f t="shared" si="24"/>
        <v>3.2712985938792391E-2</v>
      </c>
      <c r="N94" s="28">
        <f t="shared" si="24"/>
        <v>3.2712985938792398E-2</v>
      </c>
      <c r="O94" s="28">
        <f t="shared" si="24"/>
        <v>3.2712985938792391E-2</v>
      </c>
      <c r="P94" s="28">
        <f t="shared" si="24"/>
        <v>3.2712985938792391E-2</v>
      </c>
      <c r="Q94" s="28">
        <f t="shared" si="24"/>
        <v>3.2712985938792391E-2</v>
      </c>
      <c r="R94" s="28">
        <f t="shared" si="24"/>
        <v>3.271298593879237E-2</v>
      </c>
      <c r="S94" s="28">
        <f t="shared" si="24"/>
        <v>3.271298593879237E-2</v>
      </c>
      <c r="T94" s="28">
        <f t="shared" si="24"/>
        <v>3.271298593879237E-2</v>
      </c>
      <c r="U94" s="28">
        <f t="shared" si="24"/>
        <v>3.2712985938792391E-2</v>
      </c>
      <c r="V94" s="28">
        <f t="shared" si="24"/>
        <v>3.2712985938792391E-2</v>
      </c>
      <c r="W94" s="28">
        <f t="shared" si="24"/>
        <v>3.2712985938792391E-2</v>
      </c>
      <c r="X94" s="28">
        <f t="shared" si="24"/>
        <v>3.2712985938792391E-2</v>
      </c>
      <c r="Y94" s="28">
        <f t="shared" si="24"/>
        <v>3.2712985938792391E-2</v>
      </c>
      <c r="Z94" s="28">
        <f t="shared" si="24"/>
        <v>3.2712985938792391E-2</v>
      </c>
      <c r="AA94" s="28">
        <f t="shared" si="24"/>
        <v>3.271298593879237E-2</v>
      </c>
      <c r="AB94" s="28">
        <f t="shared" si="24"/>
        <v>3.2712985938792391E-2</v>
      </c>
      <c r="AC94" s="28">
        <f t="shared" si="24"/>
        <v>3.2712985938792391E-2</v>
      </c>
      <c r="AD94" s="28">
        <f t="shared" si="24"/>
        <v>3.2712985938792391E-2</v>
      </c>
      <c r="AE94" s="28">
        <f t="shared" si="24"/>
        <v>3.2712985938792391E-2</v>
      </c>
      <c r="AF94">
        <f t="shared" ref="AF94:AF122" si="25">AVERAGE(B94:AE94)</f>
        <v>3.2712985938792377E-2</v>
      </c>
      <c r="AG94" s="24"/>
      <c r="AH94" s="23"/>
      <c r="AI94" s="3">
        <v>20029</v>
      </c>
      <c r="AJ94" s="3" t="s">
        <v>82</v>
      </c>
      <c r="AK94" s="18">
        <v>3.9264651195525808E-2</v>
      </c>
      <c r="AL94" s="26"/>
      <c r="AM94" s="3">
        <v>20002</v>
      </c>
      <c r="AN94" s="3" t="s">
        <v>81</v>
      </c>
      <c r="AO94" s="3">
        <f t="shared" ref="AO94:AO122" si="26">AP60</f>
        <v>2.9451075081380604E-2</v>
      </c>
      <c r="AR94">
        <f t="shared" si="22"/>
        <v>3.2712989999999997E-2</v>
      </c>
      <c r="AS94">
        <f t="shared" si="22"/>
        <v>3.3997899999999998E-2</v>
      </c>
      <c r="AT94">
        <f t="shared" si="22"/>
        <v>2.4137929999999998E-2</v>
      </c>
      <c r="AU94">
        <f t="shared" si="22"/>
        <v>2.4390240000000001E-2</v>
      </c>
      <c r="AV94">
        <f t="shared" si="22"/>
        <v>2.6101139999999998E-2</v>
      </c>
      <c r="AW94">
        <f t="shared" si="22"/>
        <v>2.9588360000000001E-2</v>
      </c>
      <c r="AX94" s="18"/>
      <c r="AY94">
        <f t="shared" si="23"/>
        <v>3.2712989999999997E-2</v>
      </c>
      <c r="AZ94">
        <f t="shared" si="23"/>
        <v>3.3997899999999998E-2</v>
      </c>
      <c r="BA94">
        <f t="shared" si="23"/>
        <v>2.4137929999999998E-2</v>
      </c>
      <c r="BB94">
        <f t="shared" si="23"/>
        <v>2.4390240000000001E-2</v>
      </c>
      <c r="BC94">
        <f t="shared" si="23"/>
        <v>2.6101139999999998E-2</v>
      </c>
      <c r="BD94">
        <f t="shared" si="23"/>
        <v>2.9588360000000001E-2</v>
      </c>
      <c r="BE94" s="18"/>
    </row>
    <row r="95" spans="1:57" ht="15" customHeight="1" x14ac:dyDescent="0.4">
      <c r="A95" s="27" t="s">
        <v>22</v>
      </c>
      <c r="B95" s="28">
        <f t="shared" si="24"/>
        <v>3.2712985938792391E-2</v>
      </c>
      <c r="C95" s="28">
        <f t="shared" si="24"/>
        <v>3.2712985938792391E-2</v>
      </c>
      <c r="D95" s="28">
        <f t="shared" si="24"/>
        <v>3.2712985938792391E-2</v>
      </c>
      <c r="E95" s="28">
        <f t="shared" si="24"/>
        <v>3.2712985938792391E-2</v>
      </c>
      <c r="F95" s="28">
        <f t="shared" si="24"/>
        <v>3.271298593879237E-2</v>
      </c>
      <c r="G95" s="28">
        <f t="shared" si="24"/>
        <v>3.2712985938792391E-2</v>
      </c>
      <c r="H95" s="28">
        <f t="shared" si="24"/>
        <v>3.2712985938792398E-2</v>
      </c>
      <c r="I95" s="28">
        <f t="shared" si="24"/>
        <v>3.2712985938792391E-2</v>
      </c>
      <c r="J95" s="28">
        <f t="shared" si="24"/>
        <v>3.2712985938792391E-2</v>
      </c>
      <c r="K95" s="28">
        <f t="shared" si="24"/>
        <v>3.2712985938792391E-2</v>
      </c>
      <c r="L95" s="28">
        <f t="shared" si="24"/>
        <v>3.2712985938792391E-2</v>
      </c>
      <c r="M95" s="28">
        <f t="shared" si="24"/>
        <v>3.2712985938792391E-2</v>
      </c>
      <c r="N95" s="28">
        <f t="shared" si="24"/>
        <v>3.2712985938792398E-2</v>
      </c>
      <c r="O95" s="28">
        <f t="shared" si="24"/>
        <v>3.2712985938792391E-2</v>
      </c>
      <c r="P95" s="28">
        <f t="shared" si="24"/>
        <v>3.2712985938792391E-2</v>
      </c>
      <c r="Q95" s="28">
        <f t="shared" si="24"/>
        <v>3.2712985938792391E-2</v>
      </c>
      <c r="R95" s="28">
        <f t="shared" si="24"/>
        <v>3.271298593879237E-2</v>
      </c>
      <c r="S95" s="28">
        <f t="shared" si="24"/>
        <v>3.271298593879237E-2</v>
      </c>
      <c r="T95" s="28">
        <f t="shared" si="24"/>
        <v>3.271298593879237E-2</v>
      </c>
      <c r="U95" s="28">
        <f t="shared" si="24"/>
        <v>3.2712985938792391E-2</v>
      </c>
      <c r="V95" s="28">
        <f t="shared" si="24"/>
        <v>3.2712985938792391E-2</v>
      </c>
      <c r="W95" s="28">
        <f t="shared" si="24"/>
        <v>3.2712985938792391E-2</v>
      </c>
      <c r="X95" s="28">
        <f t="shared" si="24"/>
        <v>3.2712985938792391E-2</v>
      </c>
      <c r="Y95" s="28">
        <f t="shared" si="24"/>
        <v>3.2712985938792391E-2</v>
      </c>
      <c r="Z95" s="28">
        <f t="shared" si="24"/>
        <v>3.2712985938792391E-2</v>
      </c>
      <c r="AA95" s="28">
        <f t="shared" si="24"/>
        <v>3.271298593879237E-2</v>
      </c>
      <c r="AB95" s="28">
        <f t="shared" si="24"/>
        <v>3.2712985938792391E-2</v>
      </c>
      <c r="AC95" s="28">
        <f t="shared" si="24"/>
        <v>3.2712985938792391E-2</v>
      </c>
      <c r="AD95" s="28">
        <f t="shared" si="24"/>
        <v>3.2712985938792391E-2</v>
      </c>
      <c r="AE95" s="28">
        <f t="shared" si="24"/>
        <v>3.2712985938792391E-2</v>
      </c>
      <c r="AF95">
        <f t="shared" si="25"/>
        <v>3.2712985938792377E-2</v>
      </c>
      <c r="AG95" s="24"/>
      <c r="AH95" s="23"/>
      <c r="AI95" s="3">
        <v>20013</v>
      </c>
      <c r="AJ95" s="3" t="s">
        <v>116</v>
      </c>
      <c r="AK95" s="18">
        <v>3.7673610383800696E-2</v>
      </c>
      <c r="AL95" s="26"/>
      <c r="AM95" s="3">
        <v>20003</v>
      </c>
      <c r="AN95" s="3" t="s">
        <v>105</v>
      </c>
      <c r="AO95" s="3">
        <f t="shared" si="26"/>
        <v>2.9451075081380604E-2</v>
      </c>
      <c r="AR95">
        <f t="shared" si="22"/>
        <v>3.2712989999999997E-2</v>
      </c>
      <c r="AS95">
        <f t="shared" si="22"/>
        <v>3.3997899999999998E-2</v>
      </c>
      <c r="AT95">
        <f t="shared" si="22"/>
        <v>4.1379310000000002E-2</v>
      </c>
      <c r="AU95">
        <f t="shared" si="22"/>
        <v>2.4390240000000001E-2</v>
      </c>
      <c r="AV95">
        <f t="shared" si="22"/>
        <v>2.6101139999999998E-2</v>
      </c>
      <c r="AW95">
        <f t="shared" si="22"/>
        <v>3.1566650000000002E-2</v>
      </c>
      <c r="AX95" s="18"/>
      <c r="AY95">
        <f t="shared" si="23"/>
        <v>3.2712989999999997E-2</v>
      </c>
      <c r="AZ95">
        <f t="shared" si="23"/>
        <v>3.3997899999999998E-2</v>
      </c>
      <c r="BA95">
        <f t="shared" si="23"/>
        <v>4.1379310000000002E-2</v>
      </c>
      <c r="BB95">
        <f t="shared" si="23"/>
        <v>2.4390240000000001E-2</v>
      </c>
      <c r="BC95">
        <f t="shared" si="23"/>
        <v>2.6101139999999998E-2</v>
      </c>
      <c r="BD95">
        <f t="shared" si="23"/>
        <v>3.1566650000000002E-2</v>
      </c>
      <c r="BE95" s="18"/>
    </row>
    <row r="96" spans="1:57" ht="15" customHeight="1" x14ac:dyDescent="0.4">
      <c r="A96" s="27" t="s">
        <v>23</v>
      </c>
      <c r="B96" s="28">
        <f t="shared" si="24"/>
        <v>3.2712985938792391E-2</v>
      </c>
      <c r="C96" s="28">
        <f t="shared" si="24"/>
        <v>3.2712985938792391E-2</v>
      </c>
      <c r="D96" s="28">
        <f t="shared" si="24"/>
        <v>3.2712985938792391E-2</v>
      </c>
      <c r="E96" s="28">
        <f t="shared" si="24"/>
        <v>3.2712985938792391E-2</v>
      </c>
      <c r="F96" s="28">
        <f t="shared" si="24"/>
        <v>3.271298593879237E-2</v>
      </c>
      <c r="G96" s="28">
        <f t="shared" si="24"/>
        <v>3.2712985938792391E-2</v>
      </c>
      <c r="H96" s="28">
        <f t="shared" si="24"/>
        <v>3.2712985938792398E-2</v>
      </c>
      <c r="I96" s="28">
        <f t="shared" si="24"/>
        <v>3.2712985938792391E-2</v>
      </c>
      <c r="J96" s="28">
        <f t="shared" si="24"/>
        <v>3.2712985938792391E-2</v>
      </c>
      <c r="K96" s="28">
        <f t="shared" si="24"/>
        <v>3.2712985938792391E-2</v>
      </c>
      <c r="L96" s="28">
        <f t="shared" si="24"/>
        <v>3.2712985938792391E-2</v>
      </c>
      <c r="M96" s="28">
        <f t="shared" si="24"/>
        <v>3.2712985938792391E-2</v>
      </c>
      <c r="N96" s="28">
        <f t="shared" si="24"/>
        <v>3.2712985938792398E-2</v>
      </c>
      <c r="O96" s="28">
        <f t="shared" si="24"/>
        <v>3.2712985938792391E-2</v>
      </c>
      <c r="P96" s="28">
        <f t="shared" si="24"/>
        <v>3.2712985938792391E-2</v>
      </c>
      <c r="Q96" s="28">
        <f t="shared" si="24"/>
        <v>3.2712985938792391E-2</v>
      </c>
      <c r="R96" s="28">
        <f t="shared" si="24"/>
        <v>3.271298593879237E-2</v>
      </c>
      <c r="S96" s="28">
        <f t="shared" si="24"/>
        <v>3.271298593879237E-2</v>
      </c>
      <c r="T96" s="28">
        <f t="shared" si="24"/>
        <v>3.271298593879237E-2</v>
      </c>
      <c r="U96" s="28">
        <f t="shared" si="24"/>
        <v>3.2712985938792391E-2</v>
      </c>
      <c r="V96" s="28">
        <f t="shared" si="24"/>
        <v>3.2712985938792391E-2</v>
      </c>
      <c r="W96" s="28">
        <f t="shared" si="24"/>
        <v>3.2712985938792391E-2</v>
      </c>
      <c r="X96" s="28">
        <f t="shared" si="24"/>
        <v>3.2712985938792391E-2</v>
      </c>
      <c r="Y96" s="28">
        <f t="shared" si="24"/>
        <v>3.2712985938792391E-2</v>
      </c>
      <c r="Z96" s="28">
        <f t="shared" si="24"/>
        <v>3.2712985938792391E-2</v>
      </c>
      <c r="AA96" s="28">
        <f t="shared" si="24"/>
        <v>3.271298593879237E-2</v>
      </c>
      <c r="AB96" s="28">
        <f t="shared" si="24"/>
        <v>3.2712985938792391E-2</v>
      </c>
      <c r="AC96" s="28">
        <f t="shared" si="24"/>
        <v>3.2712985938792391E-2</v>
      </c>
      <c r="AD96" s="28">
        <f t="shared" si="24"/>
        <v>3.2712985938792391E-2</v>
      </c>
      <c r="AE96" s="28">
        <f t="shared" si="24"/>
        <v>3.2712985938792391E-2</v>
      </c>
      <c r="AF96">
        <f t="shared" si="25"/>
        <v>3.2712985938792377E-2</v>
      </c>
      <c r="AG96" s="24"/>
      <c r="AH96" s="23"/>
      <c r="AI96" s="3">
        <v>20022</v>
      </c>
      <c r="AJ96" s="3" t="s">
        <v>122</v>
      </c>
      <c r="AK96" s="18">
        <v>3.5858770366940483E-2</v>
      </c>
      <c r="AL96" s="26"/>
      <c r="AM96" s="3">
        <v>20004</v>
      </c>
      <c r="AN96" s="3" t="s">
        <v>108</v>
      </c>
      <c r="AO96" s="3">
        <f t="shared" si="26"/>
        <v>3.3371798233116243E-2</v>
      </c>
      <c r="AR96">
        <f t="shared" si="22"/>
        <v>4.1439209999999997E-2</v>
      </c>
      <c r="AS96">
        <f t="shared" si="22"/>
        <v>3.0010490000000001E-2</v>
      </c>
      <c r="AT96">
        <f t="shared" si="22"/>
        <v>3.4482760000000001E-2</v>
      </c>
      <c r="AU96">
        <f t="shared" si="22"/>
        <v>2.4390240000000001E-2</v>
      </c>
      <c r="AV96">
        <f t="shared" si="22"/>
        <v>2.6101139999999998E-2</v>
      </c>
      <c r="AW96">
        <f t="shared" si="22"/>
        <v>3.1852569999999997E-2</v>
      </c>
      <c r="AX96" s="18"/>
      <c r="AY96">
        <f t="shared" si="23"/>
        <v>4.1439209999999997E-2</v>
      </c>
      <c r="AZ96">
        <f t="shared" si="23"/>
        <v>3.0010490000000001E-2</v>
      </c>
      <c r="BA96">
        <f t="shared" si="23"/>
        <v>3.4482760000000001E-2</v>
      </c>
      <c r="BB96">
        <f t="shared" si="23"/>
        <v>2.4390240000000001E-2</v>
      </c>
      <c r="BC96">
        <f t="shared" si="23"/>
        <v>2.6101139999999998E-2</v>
      </c>
      <c r="BD96">
        <f t="shared" si="23"/>
        <v>3.1852569999999997E-2</v>
      </c>
      <c r="BE96" s="18"/>
    </row>
    <row r="97" spans="1:57" ht="15" customHeight="1" x14ac:dyDescent="0.4">
      <c r="A97" s="27" t="s">
        <v>29</v>
      </c>
      <c r="B97" s="28">
        <f t="shared" si="24"/>
        <v>4.1439205955334985E-2</v>
      </c>
      <c r="C97" s="28">
        <f t="shared" si="24"/>
        <v>4.1439205955334985E-2</v>
      </c>
      <c r="D97" s="28">
        <f t="shared" si="24"/>
        <v>4.1439205955334985E-2</v>
      </c>
      <c r="E97" s="28">
        <f t="shared" si="24"/>
        <v>4.1439205955334985E-2</v>
      </c>
      <c r="F97" s="28">
        <f t="shared" si="24"/>
        <v>4.1439205955334964E-2</v>
      </c>
      <c r="G97" s="28">
        <f t="shared" si="24"/>
        <v>4.1439205955334985E-2</v>
      </c>
      <c r="H97" s="28">
        <f t="shared" si="24"/>
        <v>4.1439205955334998E-2</v>
      </c>
      <c r="I97" s="28">
        <f t="shared" si="24"/>
        <v>4.1439205955334985E-2</v>
      </c>
      <c r="J97" s="28">
        <f t="shared" si="24"/>
        <v>4.1439205955334985E-2</v>
      </c>
      <c r="K97" s="28">
        <f t="shared" si="24"/>
        <v>4.1439205955334985E-2</v>
      </c>
      <c r="L97" s="28">
        <f t="shared" si="24"/>
        <v>4.1439205955334985E-2</v>
      </c>
      <c r="M97" s="28">
        <f t="shared" si="24"/>
        <v>4.1439205955334985E-2</v>
      </c>
      <c r="N97" s="28">
        <f t="shared" si="24"/>
        <v>4.1439205955334998E-2</v>
      </c>
      <c r="O97" s="28">
        <f t="shared" si="24"/>
        <v>4.1439205955334985E-2</v>
      </c>
      <c r="P97" s="28">
        <f t="shared" si="24"/>
        <v>4.1439205955334985E-2</v>
      </c>
      <c r="Q97" s="28">
        <f t="shared" si="24"/>
        <v>4.1439205955334985E-2</v>
      </c>
      <c r="R97" s="28">
        <f t="shared" si="24"/>
        <v>4.1439205955334964E-2</v>
      </c>
      <c r="S97" s="28">
        <f t="shared" si="24"/>
        <v>4.1439205955334964E-2</v>
      </c>
      <c r="T97" s="28">
        <f t="shared" si="24"/>
        <v>4.1439205955334964E-2</v>
      </c>
      <c r="U97" s="28">
        <f t="shared" si="24"/>
        <v>4.1439205955334985E-2</v>
      </c>
      <c r="V97" s="28">
        <f t="shared" si="24"/>
        <v>4.1439205955334985E-2</v>
      </c>
      <c r="W97" s="28">
        <f t="shared" si="24"/>
        <v>4.1439205955334985E-2</v>
      </c>
      <c r="X97" s="28">
        <f t="shared" si="24"/>
        <v>4.1439205955334985E-2</v>
      </c>
      <c r="Y97" s="28">
        <f t="shared" si="24"/>
        <v>4.1439205955334985E-2</v>
      </c>
      <c r="Z97" s="28">
        <f t="shared" si="24"/>
        <v>4.1439205955334985E-2</v>
      </c>
      <c r="AA97" s="28">
        <f t="shared" si="24"/>
        <v>4.1439205955334964E-2</v>
      </c>
      <c r="AB97" s="28">
        <f t="shared" si="24"/>
        <v>4.1439205955334985E-2</v>
      </c>
      <c r="AC97" s="28">
        <f t="shared" si="24"/>
        <v>4.1439205955334985E-2</v>
      </c>
      <c r="AD97" s="28">
        <f t="shared" si="24"/>
        <v>4.1439205955334985E-2</v>
      </c>
      <c r="AE97" s="28">
        <f t="shared" si="24"/>
        <v>4.1439205955334985E-2</v>
      </c>
      <c r="AF97">
        <f t="shared" si="25"/>
        <v>4.1439205955335005E-2</v>
      </c>
      <c r="AG97" s="24"/>
      <c r="AH97" s="23"/>
      <c r="AI97" s="3">
        <v>20026</v>
      </c>
      <c r="AJ97" s="3" t="s">
        <v>84</v>
      </c>
      <c r="AK97" s="18">
        <v>3.4966500761384418E-2</v>
      </c>
      <c r="AL97" s="26"/>
      <c r="AM97" s="3">
        <v>20005</v>
      </c>
      <c r="AN97" s="3" t="s">
        <v>84</v>
      </c>
      <c r="AO97" s="3">
        <f t="shared" si="26"/>
        <v>3.4363862266315617E-2</v>
      </c>
      <c r="AR97">
        <f t="shared" si="22"/>
        <v>3.2712989999999997E-2</v>
      </c>
      <c r="AS97">
        <f t="shared" si="22"/>
        <v>3.3997899999999998E-2</v>
      </c>
      <c r="AT97">
        <f t="shared" si="22"/>
        <v>2.4137929999999998E-2</v>
      </c>
      <c r="AU97">
        <f t="shared" si="22"/>
        <v>2.4390240000000001E-2</v>
      </c>
      <c r="AV97">
        <f t="shared" si="22"/>
        <v>2.6101139999999998E-2</v>
      </c>
      <c r="AW97">
        <f t="shared" si="22"/>
        <v>3.1979E-2</v>
      </c>
      <c r="AX97" s="18"/>
      <c r="AY97">
        <f t="shared" si="23"/>
        <v>3.2712989999999997E-2</v>
      </c>
      <c r="AZ97">
        <f t="shared" si="23"/>
        <v>3.3997899999999998E-2</v>
      </c>
      <c r="BA97">
        <f t="shared" si="23"/>
        <v>2.4137929999999998E-2</v>
      </c>
      <c r="BB97">
        <f t="shared" si="23"/>
        <v>2.4390240000000001E-2</v>
      </c>
      <c r="BC97">
        <f t="shared" si="23"/>
        <v>2.6101139999999998E-2</v>
      </c>
      <c r="BD97">
        <f t="shared" si="23"/>
        <v>3.1979E-2</v>
      </c>
      <c r="BE97" s="18"/>
    </row>
    <row r="98" spans="1:57" ht="15" customHeight="1" x14ac:dyDescent="0.4">
      <c r="A98" s="27" t="s">
        <v>30</v>
      </c>
      <c r="B98" s="28">
        <f t="shared" si="24"/>
        <v>3.2712985938792391E-2</v>
      </c>
      <c r="C98" s="28">
        <f t="shared" si="24"/>
        <v>3.2712985938792391E-2</v>
      </c>
      <c r="D98" s="28">
        <f t="shared" si="24"/>
        <v>3.2712985938792391E-2</v>
      </c>
      <c r="E98" s="28">
        <f t="shared" si="24"/>
        <v>3.2712985938792391E-2</v>
      </c>
      <c r="F98" s="28">
        <f t="shared" si="24"/>
        <v>3.271298593879237E-2</v>
      </c>
      <c r="G98" s="28">
        <f t="shared" si="24"/>
        <v>3.2712985938792391E-2</v>
      </c>
      <c r="H98" s="28">
        <f t="shared" si="24"/>
        <v>3.2712985938792398E-2</v>
      </c>
      <c r="I98" s="28">
        <f t="shared" si="24"/>
        <v>3.2712985938792391E-2</v>
      </c>
      <c r="J98" s="28">
        <f t="shared" si="24"/>
        <v>3.2712985938792391E-2</v>
      </c>
      <c r="K98" s="28">
        <f t="shared" si="24"/>
        <v>3.2712985938792391E-2</v>
      </c>
      <c r="L98" s="28">
        <f t="shared" si="24"/>
        <v>3.2712985938792391E-2</v>
      </c>
      <c r="M98" s="28">
        <f t="shared" si="24"/>
        <v>3.2712985938792391E-2</v>
      </c>
      <c r="N98" s="28">
        <f t="shared" si="24"/>
        <v>3.2712985938792398E-2</v>
      </c>
      <c r="O98" s="28">
        <f t="shared" si="24"/>
        <v>3.2712985938792391E-2</v>
      </c>
      <c r="P98" s="28">
        <f t="shared" si="24"/>
        <v>3.2712985938792391E-2</v>
      </c>
      <c r="Q98" s="28">
        <f t="shared" si="24"/>
        <v>3.2712985938792391E-2</v>
      </c>
      <c r="R98" s="28">
        <f t="shared" si="24"/>
        <v>3.271298593879237E-2</v>
      </c>
      <c r="S98" s="28">
        <f t="shared" si="24"/>
        <v>3.271298593879237E-2</v>
      </c>
      <c r="T98" s="28">
        <f t="shared" si="24"/>
        <v>3.271298593879237E-2</v>
      </c>
      <c r="U98" s="28">
        <f t="shared" si="24"/>
        <v>3.2712985938792391E-2</v>
      </c>
      <c r="V98" s="28">
        <f t="shared" si="24"/>
        <v>3.2712985938792391E-2</v>
      </c>
      <c r="W98" s="28">
        <f t="shared" si="24"/>
        <v>3.2712985938792391E-2</v>
      </c>
      <c r="X98" s="28">
        <f t="shared" si="24"/>
        <v>3.2712985938792391E-2</v>
      </c>
      <c r="Y98" s="28">
        <f t="shared" si="24"/>
        <v>3.2712985938792391E-2</v>
      </c>
      <c r="Z98" s="28">
        <f t="shared" si="24"/>
        <v>3.2712985938792391E-2</v>
      </c>
      <c r="AA98" s="28">
        <f t="shared" si="24"/>
        <v>3.271298593879237E-2</v>
      </c>
      <c r="AB98" s="28">
        <f t="shared" si="24"/>
        <v>3.2712985938792391E-2</v>
      </c>
      <c r="AC98" s="28">
        <f t="shared" si="24"/>
        <v>3.2712985938792391E-2</v>
      </c>
      <c r="AD98" s="28">
        <f t="shared" si="24"/>
        <v>3.2712985938792391E-2</v>
      </c>
      <c r="AE98" s="28">
        <f t="shared" si="24"/>
        <v>3.2712985938792391E-2</v>
      </c>
      <c r="AF98">
        <f t="shared" si="25"/>
        <v>3.2712985938792377E-2</v>
      </c>
      <c r="AG98" s="24"/>
      <c r="AH98" s="23"/>
      <c r="AI98" s="3">
        <v>20028</v>
      </c>
      <c r="AJ98" s="3" t="s">
        <v>114</v>
      </c>
      <c r="AK98" s="18">
        <v>3.4754041500324018E-2</v>
      </c>
      <c r="AL98" s="26"/>
      <c r="AM98" s="3">
        <v>20006</v>
      </c>
      <c r="AN98" s="3" t="s">
        <v>105</v>
      </c>
      <c r="AO98" s="3">
        <f t="shared" si="26"/>
        <v>2.9851496111751308E-2</v>
      </c>
      <c r="AR98">
        <f t="shared" si="22"/>
        <v>2.5641000000000001E-3</v>
      </c>
      <c r="AS98">
        <f t="shared" si="22"/>
        <v>3.3997899999999998E-2</v>
      </c>
      <c r="AT98">
        <f t="shared" si="22"/>
        <v>1.0344829999999999E-2</v>
      </c>
      <c r="AU98">
        <f t="shared" si="22"/>
        <v>2.4390240000000001E-2</v>
      </c>
      <c r="AV98">
        <f t="shared" si="22"/>
        <v>1.3050569999999999E-2</v>
      </c>
      <c r="AW98">
        <f t="shared" si="22"/>
        <v>3.2145090000000001E-2</v>
      </c>
      <c r="AX98" s="18"/>
      <c r="AY98">
        <f t="shared" si="23"/>
        <v>2.5641000000000001E-3</v>
      </c>
      <c r="AZ98">
        <f t="shared" si="23"/>
        <v>3.3997899999999998E-2</v>
      </c>
      <c r="BA98">
        <f t="shared" si="23"/>
        <v>1.0344829999999999E-2</v>
      </c>
      <c r="BB98">
        <f t="shared" si="23"/>
        <v>2.4390240000000001E-2</v>
      </c>
      <c r="BC98">
        <f t="shared" si="23"/>
        <v>1.3050569999999999E-2</v>
      </c>
      <c r="BD98">
        <f t="shared" si="23"/>
        <v>3.2145090000000001E-2</v>
      </c>
      <c r="BE98" s="18"/>
    </row>
    <row r="99" spans="1:57" ht="15" customHeight="1" x14ac:dyDescent="0.4">
      <c r="A99" s="27" t="s">
        <v>31</v>
      </c>
      <c r="B99" s="28">
        <f t="shared" si="24"/>
        <v>2.5641025641025641E-3</v>
      </c>
      <c r="C99" s="28">
        <f t="shared" si="24"/>
        <v>2.5641025641025641E-3</v>
      </c>
      <c r="D99" s="28">
        <f t="shared" si="24"/>
        <v>2.5641025641025641E-3</v>
      </c>
      <c r="E99" s="28">
        <f t="shared" si="24"/>
        <v>2.5641025641025641E-3</v>
      </c>
      <c r="F99" s="28">
        <f t="shared" si="24"/>
        <v>2.5641025641025628E-3</v>
      </c>
      <c r="G99" s="28">
        <f t="shared" si="24"/>
        <v>2.5641025641025641E-3</v>
      </c>
      <c r="H99" s="28">
        <f t="shared" si="24"/>
        <v>2.564102564102565E-3</v>
      </c>
      <c r="I99" s="28">
        <f t="shared" si="24"/>
        <v>2.5641025641025641E-3</v>
      </c>
      <c r="J99" s="28">
        <f t="shared" si="24"/>
        <v>2.5641025641025641E-3</v>
      </c>
      <c r="K99" s="28">
        <f t="shared" si="24"/>
        <v>2.5641025641025641E-3</v>
      </c>
      <c r="L99" s="28">
        <f t="shared" si="24"/>
        <v>2.5641025641025641E-3</v>
      </c>
      <c r="M99" s="28">
        <f t="shared" si="24"/>
        <v>2.5641025641025641E-3</v>
      </c>
      <c r="N99" s="28">
        <f t="shared" si="24"/>
        <v>2.564102564102565E-3</v>
      </c>
      <c r="O99" s="28">
        <f t="shared" si="24"/>
        <v>2.5641025641025641E-3</v>
      </c>
      <c r="P99" s="28">
        <f t="shared" si="24"/>
        <v>2.5641025641025641E-3</v>
      </c>
      <c r="Q99" s="28">
        <f t="shared" si="24"/>
        <v>2.5641025641025641E-3</v>
      </c>
      <c r="R99" s="28">
        <f t="shared" si="24"/>
        <v>2.5641025641025628E-3</v>
      </c>
      <c r="S99" s="28">
        <f t="shared" si="24"/>
        <v>2.5641025641025628E-3</v>
      </c>
      <c r="T99" s="28">
        <f t="shared" si="24"/>
        <v>2.5641025641025628E-3</v>
      </c>
      <c r="U99" s="28">
        <f t="shared" si="24"/>
        <v>2.5641025641025641E-3</v>
      </c>
      <c r="V99" s="28">
        <f t="shared" si="24"/>
        <v>2.5641025641025641E-3</v>
      </c>
      <c r="W99" s="28">
        <f t="shared" si="24"/>
        <v>2.5641025641025641E-3</v>
      </c>
      <c r="X99" s="28">
        <f t="shared" si="24"/>
        <v>2.5641025641025641E-3</v>
      </c>
      <c r="Y99" s="28">
        <f t="shared" si="24"/>
        <v>2.5641025641025641E-3</v>
      </c>
      <c r="Z99" s="28">
        <f t="shared" si="24"/>
        <v>2.5641025641025641E-3</v>
      </c>
      <c r="AA99" s="28">
        <f t="shared" si="24"/>
        <v>2.5641025641025628E-3</v>
      </c>
      <c r="AB99" s="28">
        <f t="shared" si="24"/>
        <v>2.5641025641025641E-3</v>
      </c>
      <c r="AC99" s="28">
        <f t="shared" si="24"/>
        <v>2.5641025641025641E-3</v>
      </c>
      <c r="AD99" s="28">
        <f t="shared" si="24"/>
        <v>2.5641025641025641E-3</v>
      </c>
      <c r="AE99" s="28">
        <f t="shared" si="24"/>
        <v>2.5641025641025641E-3</v>
      </c>
      <c r="AF99">
        <f t="shared" si="25"/>
        <v>2.5641025641025641E-3</v>
      </c>
      <c r="AG99" s="24"/>
      <c r="AH99" s="23"/>
      <c r="AI99" s="3">
        <v>20019</v>
      </c>
      <c r="AJ99" s="3" t="s">
        <v>84</v>
      </c>
      <c r="AK99" s="18">
        <v>3.4731064821992584E-2</v>
      </c>
      <c r="AL99" s="26"/>
      <c r="AM99" s="3">
        <v>20007</v>
      </c>
      <c r="AN99" s="3" t="s">
        <v>110</v>
      </c>
      <c r="AO99" s="3">
        <f t="shared" si="26"/>
        <v>1.5977791787338689E-2</v>
      </c>
      <c r="AR99">
        <f t="shared" si="22"/>
        <v>3.2712989999999997E-2</v>
      </c>
      <c r="AS99">
        <f t="shared" si="22"/>
        <v>3.3997899999999998E-2</v>
      </c>
      <c r="AT99">
        <f t="shared" si="22"/>
        <v>4.1379310000000002E-2</v>
      </c>
      <c r="AU99">
        <f t="shared" si="22"/>
        <v>2.4390240000000001E-2</v>
      </c>
      <c r="AV99">
        <f t="shared" si="22"/>
        <v>2.6101139999999998E-2</v>
      </c>
      <c r="AW99">
        <f t="shared" si="22"/>
        <v>3.2226900000000003E-2</v>
      </c>
      <c r="AX99" s="18"/>
      <c r="AY99">
        <f t="shared" si="23"/>
        <v>3.2712989999999997E-2</v>
      </c>
      <c r="AZ99">
        <f t="shared" si="23"/>
        <v>3.3997899999999998E-2</v>
      </c>
      <c r="BA99">
        <f t="shared" si="23"/>
        <v>4.1379310000000002E-2</v>
      </c>
      <c r="BB99">
        <f t="shared" si="23"/>
        <v>2.4390240000000001E-2</v>
      </c>
      <c r="BC99">
        <f t="shared" si="23"/>
        <v>2.6101139999999998E-2</v>
      </c>
      <c r="BD99">
        <f t="shared" si="23"/>
        <v>3.2226900000000003E-2</v>
      </c>
      <c r="BE99" s="18"/>
    </row>
    <row r="100" spans="1:57" ht="15" customHeight="1" x14ac:dyDescent="0.4">
      <c r="A100" s="27" t="s">
        <v>32</v>
      </c>
      <c r="B100" s="28">
        <f t="shared" si="24"/>
        <v>3.2712985938792391E-2</v>
      </c>
      <c r="C100" s="28">
        <f t="shared" si="24"/>
        <v>3.2712985938792391E-2</v>
      </c>
      <c r="D100" s="28">
        <f t="shared" si="24"/>
        <v>3.2712985938792391E-2</v>
      </c>
      <c r="E100" s="28">
        <f t="shared" si="24"/>
        <v>3.2712985938792391E-2</v>
      </c>
      <c r="F100" s="28">
        <f t="shared" si="24"/>
        <v>3.271298593879237E-2</v>
      </c>
      <c r="G100" s="28">
        <f t="shared" si="24"/>
        <v>3.2712985938792391E-2</v>
      </c>
      <c r="H100" s="28">
        <f t="shared" si="24"/>
        <v>3.2712985938792398E-2</v>
      </c>
      <c r="I100" s="28">
        <f t="shared" si="24"/>
        <v>3.2712985938792391E-2</v>
      </c>
      <c r="J100" s="28">
        <f t="shared" si="24"/>
        <v>3.2712985938792391E-2</v>
      </c>
      <c r="K100" s="28">
        <f t="shared" si="24"/>
        <v>3.2712985938792391E-2</v>
      </c>
      <c r="L100" s="28">
        <f t="shared" si="24"/>
        <v>3.2712985938792391E-2</v>
      </c>
      <c r="M100" s="28">
        <f t="shared" si="24"/>
        <v>3.2712985938792391E-2</v>
      </c>
      <c r="N100" s="28">
        <f t="shared" si="24"/>
        <v>3.2712985938792398E-2</v>
      </c>
      <c r="O100" s="28">
        <f t="shared" si="24"/>
        <v>3.2712985938792391E-2</v>
      </c>
      <c r="P100" s="28">
        <f t="shared" si="24"/>
        <v>3.2712985938792391E-2</v>
      </c>
      <c r="Q100" s="28">
        <f t="shared" si="24"/>
        <v>3.2712985938792391E-2</v>
      </c>
      <c r="R100" s="28">
        <f t="shared" si="24"/>
        <v>3.271298593879237E-2</v>
      </c>
      <c r="S100" s="28">
        <f t="shared" si="24"/>
        <v>3.271298593879237E-2</v>
      </c>
      <c r="T100" s="28">
        <f t="shared" si="24"/>
        <v>3.271298593879237E-2</v>
      </c>
      <c r="U100" s="28">
        <f t="shared" si="24"/>
        <v>3.2712985938792391E-2</v>
      </c>
      <c r="V100" s="28">
        <f t="shared" si="24"/>
        <v>3.2712985938792391E-2</v>
      </c>
      <c r="W100" s="28">
        <f t="shared" si="24"/>
        <v>3.2712985938792391E-2</v>
      </c>
      <c r="X100" s="28">
        <f t="shared" si="24"/>
        <v>3.2712985938792391E-2</v>
      </c>
      <c r="Y100" s="28">
        <f t="shared" si="24"/>
        <v>3.2712985938792391E-2</v>
      </c>
      <c r="Z100" s="28">
        <f t="shared" si="24"/>
        <v>3.2712985938792391E-2</v>
      </c>
      <c r="AA100" s="28">
        <f t="shared" si="24"/>
        <v>3.271298593879237E-2</v>
      </c>
      <c r="AB100" s="28">
        <f t="shared" si="24"/>
        <v>3.2712985938792391E-2</v>
      </c>
      <c r="AC100" s="28">
        <f t="shared" si="24"/>
        <v>3.2712985938792391E-2</v>
      </c>
      <c r="AD100" s="28">
        <f t="shared" si="24"/>
        <v>3.2712985938792391E-2</v>
      </c>
      <c r="AE100" s="28">
        <f t="shared" si="24"/>
        <v>3.2712985938792391E-2</v>
      </c>
      <c r="AF100">
        <f t="shared" si="25"/>
        <v>3.2712985938792377E-2</v>
      </c>
      <c r="AG100" s="24"/>
      <c r="AH100" s="23"/>
      <c r="AI100" s="3">
        <v>20017</v>
      </c>
      <c r="AJ100" s="3" t="s">
        <v>84</v>
      </c>
      <c r="AK100" s="18">
        <v>3.4703382759747804E-2</v>
      </c>
      <c r="AL100" s="26"/>
      <c r="AM100" s="3">
        <v>20008</v>
      </c>
      <c r="AN100" s="3" t="s">
        <v>76</v>
      </c>
      <c r="AO100" s="3">
        <f t="shared" si="26"/>
        <v>3.3482388071784122E-2</v>
      </c>
      <c r="AR100">
        <f t="shared" si="22"/>
        <v>3.2712989999999997E-2</v>
      </c>
      <c r="AS100">
        <f t="shared" si="22"/>
        <v>3.3997899999999998E-2</v>
      </c>
      <c r="AT100">
        <f t="shared" si="22"/>
        <v>4.1379310000000002E-2</v>
      </c>
      <c r="AU100">
        <f t="shared" si="22"/>
        <v>2.4390240000000001E-2</v>
      </c>
      <c r="AV100">
        <f t="shared" si="22"/>
        <v>2.6101139999999998E-2</v>
      </c>
      <c r="AW100">
        <f t="shared" si="22"/>
        <v>3.2226900000000003E-2</v>
      </c>
      <c r="AX100" s="18"/>
      <c r="AY100">
        <f t="shared" si="23"/>
        <v>3.2712989999999997E-2</v>
      </c>
      <c r="AZ100">
        <f t="shared" si="23"/>
        <v>3.3997899999999998E-2</v>
      </c>
      <c r="BA100">
        <f t="shared" si="23"/>
        <v>4.1379310000000002E-2</v>
      </c>
      <c r="BB100">
        <f t="shared" si="23"/>
        <v>2.4390240000000001E-2</v>
      </c>
      <c r="BC100">
        <f t="shared" si="23"/>
        <v>2.6101139999999998E-2</v>
      </c>
      <c r="BD100">
        <f t="shared" si="23"/>
        <v>3.2226900000000003E-2</v>
      </c>
      <c r="BE100" s="18"/>
    </row>
    <row r="101" spans="1:57" ht="15" customHeight="1" x14ac:dyDescent="0.4">
      <c r="A101" s="27" t="s">
        <v>33</v>
      </c>
      <c r="B101" s="28">
        <f t="shared" si="24"/>
        <v>3.2712985938792391E-2</v>
      </c>
      <c r="C101" s="28">
        <f t="shared" si="24"/>
        <v>3.2712985938792391E-2</v>
      </c>
      <c r="D101" s="28">
        <f t="shared" si="24"/>
        <v>3.2712985938792391E-2</v>
      </c>
      <c r="E101" s="28">
        <f t="shared" si="24"/>
        <v>3.2712985938792391E-2</v>
      </c>
      <c r="F101" s="28">
        <f t="shared" si="24"/>
        <v>3.271298593879237E-2</v>
      </c>
      <c r="G101" s="28">
        <f t="shared" si="24"/>
        <v>3.2712985938792391E-2</v>
      </c>
      <c r="H101" s="28">
        <f t="shared" si="24"/>
        <v>3.2712985938792398E-2</v>
      </c>
      <c r="I101" s="28">
        <f t="shared" si="24"/>
        <v>3.2712985938792391E-2</v>
      </c>
      <c r="J101" s="28">
        <f t="shared" si="24"/>
        <v>3.2712985938792391E-2</v>
      </c>
      <c r="K101" s="28">
        <f t="shared" si="24"/>
        <v>3.2712985938792391E-2</v>
      </c>
      <c r="L101" s="28">
        <f t="shared" si="24"/>
        <v>3.2712985938792391E-2</v>
      </c>
      <c r="M101" s="28">
        <f t="shared" si="24"/>
        <v>3.2712985938792391E-2</v>
      </c>
      <c r="N101" s="28">
        <f t="shared" si="24"/>
        <v>3.2712985938792398E-2</v>
      </c>
      <c r="O101" s="28">
        <f t="shared" si="24"/>
        <v>3.2712985938792391E-2</v>
      </c>
      <c r="P101" s="28">
        <f t="shared" si="24"/>
        <v>3.2712985938792391E-2</v>
      </c>
      <c r="Q101" s="28">
        <f t="shared" si="24"/>
        <v>3.2712985938792391E-2</v>
      </c>
      <c r="R101" s="28">
        <f t="shared" si="24"/>
        <v>3.271298593879237E-2</v>
      </c>
      <c r="S101" s="28">
        <f t="shared" si="24"/>
        <v>3.271298593879237E-2</v>
      </c>
      <c r="T101" s="28">
        <f t="shared" si="24"/>
        <v>3.271298593879237E-2</v>
      </c>
      <c r="U101" s="28">
        <f t="shared" si="24"/>
        <v>3.2712985938792391E-2</v>
      </c>
      <c r="V101" s="28">
        <f t="shared" si="24"/>
        <v>3.2712985938792391E-2</v>
      </c>
      <c r="W101" s="28">
        <f t="shared" si="24"/>
        <v>3.2712985938792391E-2</v>
      </c>
      <c r="X101" s="28">
        <f t="shared" si="24"/>
        <v>3.2712985938792391E-2</v>
      </c>
      <c r="Y101" s="28">
        <f t="shared" si="24"/>
        <v>3.2712985938792391E-2</v>
      </c>
      <c r="Z101" s="28">
        <f t="shared" si="24"/>
        <v>3.2712985938792391E-2</v>
      </c>
      <c r="AA101" s="28">
        <f t="shared" si="24"/>
        <v>3.271298593879237E-2</v>
      </c>
      <c r="AB101" s="28">
        <f t="shared" si="24"/>
        <v>3.2712985938792391E-2</v>
      </c>
      <c r="AC101" s="28">
        <f t="shared" si="24"/>
        <v>3.2712985938792391E-2</v>
      </c>
      <c r="AD101" s="28">
        <f t="shared" si="24"/>
        <v>3.2712985938792391E-2</v>
      </c>
      <c r="AE101" s="28">
        <f t="shared" si="24"/>
        <v>3.2712985938792391E-2</v>
      </c>
      <c r="AF101">
        <f t="shared" si="25"/>
        <v>3.2712985938792377E-2</v>
      </c>
      <c r="AG101" s="24"/>
      <c r="AH101" s="23"/>
      <c r="AI101" s="3">
        <v>20018</v>
      </c>
      <c r="AJ101" s="3" t="s">
        <v>84</v>
      </c>
      <c r="AK101" s="18">
        <v>3.4703382759747804E-2</v>
      </c>
      <c r="AL101" s="26"/>
      <c r="AM101" s="3">
        <v>20009</v>
      </c>
      <c r="AN101" s="3" t="s">
        <v>82</v>
      </c>
      <c r="AO101" s="3">
        <f t="shared" si="26"/>
        <v>3.3482388071784122E-2</v>
      </c>
      <c r="AR101">
        <f t="shared" si="22"/>
        <v>3.2712989999999997E-2</v>
      </c>
      <c r="AS101">
        <f t="shared" si="22"/>
        <v>3.3997899999999998E-2</v>
      </c>
      <c r="AT101">
        <f t="shared" si="22"/>
        <v>2.4137929999999998E-2</v>
      </c>
      <c r="AU101">
        <f t="shared" si="22"/>
        <v>2.4390240000000001E-2</v>
      </c>
      <c r="AV101">
        <f t="shared" si="22"/>
        <v>2.6101139999999998E-2</v>
      </c>
      <c r="AW101">
        <f t="shared" si="22"/>
        <v>3.2227730000000003E-2</v>
      </c>
      <c r="AX101" s="18"/>
      <c r="AY101">
        <f t="shared" si="23"/>
        <v>3.2712989999999997E-2</v>
      </c>
      <c r="AZ101">
        <f t="shared" si="23"/>
        <v>3.3997899999999998E-2</v>
      </c>
      <c r="BA101">
        <f t="shared" si="23"/>
        <v>2.4137929999999998E-2</v>
      </c>
      <c r="BB101">
        <f t="shared" si="23"/>
        <v>2.4390240000000001E-2</v>
      </c>
      <c r="BC101">
        <f t="shared" si="23"/>
        <v>2.6101139999999998E-2</v>
      </c>
      <c r="BD101">
        <f t="shared" si="23"/>
        <v>3.2227730000000003E-2</v>
      </c>
      <c r="BE101" s="18"/>
    </row>
    <row r="102" spans="1:57" ht="15" customHeight="1" x14ac:dyDescent="0.4">
      <c r="A102" s="27" t="s">
        <v>34</v>
      </c>
      <c r="B102" s="28">
        <f t="shared" si="24"/>
        <v>3.2712985938792391E-2</v>
      </c>
      <c r="C102" s="28">
        <f t="shared" si="24"/>
        <v>3.2712985938792391E-2</v>
      </c>
      <c r="D102" s="28">
        <f t="shared" si="24"/>
        <v>3.2712985938792391E-2</v>
      </c>
      <c r="E102" s="28">
        <f t="shared" si="24"/>
        <v>3.2712985938792391E-2</v>
      </c>
      <c r="F102" s="28">
        <f t="shared" si="24"/>
        <v>3.271298593879237E-2</v>
      </c>
      <c r="G102" s="28">
        <f t="shared" si="24"/>
        <v>3.2712985938792391E-2</v>
      </c>
      <c r="H102" s="28">
        <f t="shared" si="24"/>
        <v>3.2712985938792398E-2</v>
      </c>
      <c r="I102" s="28">
        <f t="shared" si="24"/>
        <v>3.2712985938792391E-2</v>
      </c>
      <c r="J102" s="28">
        <f t="shared" si="24"/>
        <v>3.2712985938792391E-2</v>
      </c>
      <c r="K102" s="28">
        <f t="shared" si="24"/>
        <v>3.2712985938792391E-2</v>
      </c>
      <c r="L102" s="28">
        <f t="shared" si="24"/>
        <v>3.2712985938792391E-2</v>
      </c>
      <c r="M102" s="28">
        <f t="shared" si="24"/>
        <v>3.2712985938792391E-2</v>
      </c>
      <c r="N102" s="28">
        <f t="shared" si="24"/>
        <v>3.2712985938792398E-2</v>
      </c>
      <c r="O102" s="28">
        <f t="shared" si="24"/>
        <v>3.2712985938792391E-2</v>
      </c>
      <c r="P102" s="28">
        <f t="shared" si="24"/>
        <v>3.2712985938792391E-2</v>
      </c>
      <c r="Q102" s="28">
        <f t="shared" ref="Q102:AE102" si="27">Q68/Q$89</f>
        <v>3.2712985938792391E-2</v>
      </c>
      <c r="R102" s="28">
        <f t="shared" si="27"/>
        <v>3.271298593879237E-2</v>
      </c>
      <c r="S102" s="28">
        <f t="shared" si="27"/>
        <v>3.271298593879237E-2</v>
      </c>
      <c r="T102" s="28">
        <f t="shared" si="27"/>
        <v>3.271298593879237E-2</v>
      </c>
      <c r="U102" s="28">
        <f t="shared" si="27"/>
        <v>3.2712985938792391E-2</v>
      </c>
      <c r="V102" s="28">
        <f t="shared" si="27"/>
        <v>3.2712985938792391E-2</v>
      </c>
      <c r="W102" s="28">
        <f t="shared" si="27"/>
        <v>3.2712985938792391E-2</v>
      </c>
      <c r="X102" s="28">
        <f t="shared" si="27"/>
        <v>3.2712985938792391E-2</v>
      </c>
      <c r="Y102" s="28">
        <f t="shared" si="27"/>
        <v>3.2712985938792391E-2</v>
      </c>
      <c r="Z102" s="28">
        <f t="shared" si="27"/>
        <v>3.2712985938792391E-2</v>
      </c>
      <c r="AA102" s="28">
        <f t="shared" si="27"/>
        <v>3.271298593879237E-2</v>
      </c>
      <c r="AB102" s="28">
        <f t="shared" si="27"/>
        <v>3.2712985938792391E-2</v>
      </c>
      <c r="AC102" s="28">
        <f t="shared" si="27"/>
        <v>3.2712985938792391E-2</v>
      </c>
      <c r="AD102" s="28">
        <f t="shared" si="27"/>
        <v>3.2712985938792391E-2</v>
      </c>
      <c r="AE102" s="28">
        <f t="shared" si="27"/>
        <v>3.2712985938792391E-2</v>
      </c>
      <c r="AF102">
        <f t="shared" si="25"/>
        <v>3.2712985938792377E-2</v>
      </c>
      <c r="AG102" s="24"/>
      <c r="AH102" s="23"/>
      <c r="AI102" s="3">
        <v>20020</v>
      </c>
      <c r="AJ102" s="3" t="s">
        <v>119</v>
      </c>
      <c r="AK102" s="18">
        <v>3.454642603348819E-2</v>
      </c>
      <c r="AL102" s="26"/>
      <c r="AM102" s="3">
        <v>20010</v>
      </c>
      <c r="AN102" s="3" t="s">
        <v>83</v>
      </c>
      <c r="AO102" s="3">
        <f t="shared" si="26"/>
        <v>2.9893157615429697E-2</v>
      </c>
      <c r="AR102">
        <f t="shared" si="22"/>
        <v>3.2712989999999997E-2</v>
      </c>
      <c r="AS102">
        <f t="shared" si="22"/>
        <v>3.3997899999999998E-2</v>
      </c>
      <c r="AT102">
        <f t="shared" si="22"/>
        <v>4.482759E-2</v>
      </c>
      <c r="AU102">
        <f t="shared" si="22"/>
        <v>2.4390240000000001E-2</v>
      </c>
      <c r="AV102">
        <f t="shared" si="22"/>
        <v>2.6101139999999998E-2</v>
      </c>
      <c r="AW102">
        <f t="shared" si="22"/>
        <v>3.2971449999999999E-2</v>
      </c>
      <c r="AX102" s="18"/>
      <c r="AY102">
        <f t="shared" si="23"/>
        <v>3.2712989999999997E-2</v>
      </c>
      <c r="AZ102">
        <f t="shared" si="23"/>
        <v>3.3997899999999998E-2</v>
      </c>
      <c r="BA102">
        <f t="shared" si="23"/>
        <v>4.482759E-2</v>
      </c>
      <c r="BB102">
        <f t="shared" si="23"/>
        <v>2.4390240000000001E-2</v>
      </c>
      <c r="BC102">
        <f t="shared" si="23"/>
        <v>2.6101139999999998E-2</v>
      </c>
      <c r="BD102">
        <f t="shared" si="23"/>
        <v>3.2971449999999999E-2</v>
      </c>
      <c r="BE102" s="18"/>
    </row>
    <row r="103" spans="1:57" ht="15" customHeight="1" x14ac:dyDescent="0.4">
      <c r="A103" s="27" t="s">
        <v>35</v>
      </c>
      <c r="B103" s="28">
        <f t="shared" ref="B103:AE111" si="28">B69/B$89</f>
        <v>3.2712985938792391E-2</v>
      </c>
      <c r="C103" s="28">
        <f t="shared" si="28"/>
        <v>3.2712985938792391E-2</v>
      </c>
      <c r="D103" s="28">
        <f t="shared" si="28"/>
        <v>3.2712985938792391E-2</v>
      </c>
      <c r="E103" s="28">
        <f t="shared" si="28"/>
        <v>3.2712985938792391E-2</v>
      </c>
      <c r="F103" s="28">
        <f t="shared" si="28"/>
        <v>3.271298593879237E-2</v>
      </c>
      <c r="G103" s="28">
        <f t="shared" si="28"/>
        <v>3.2712985938792391E-2</v>
      </c>
      <c r="H103" s="28">
        <f t="shared" si="28"/>
        <v>3.2712985938792398E-2</v>
      </c>
      <c r="I103" s="28">
        <f t="shared" si="28"/>
        <v>3.2712985938792391E-2</v>
      </c>
      <c r="J103" s="28">
        <f t="shared" si="28"/>
        <v>3.2712985938792391E-2</v>
      </c>
      <c r="K103" s="28">
        <f t="shared" si="28"/>
        <v>3.2712985938792391E-2</v>
      </c>
      <c r="L103" s="28">
        <f t="shared" si="28"/>
        <v>3.2712985938792391E-2</v>
      </c>
      <c r="M103" s="28">
        <f t="shared" si="28"/>
        <v>3.2712985938792391E-2</v>
      </c>
      <c r="N103" s="28">
        <f t="shared" si="28"/>
        <v>3.2712985938792398E-2</v>
      </c>
      <c r="O103" s="28">
        <f t="shared" si="28"/>
        <v>3.2712985938792391E-2</v>
      </c>
      <c r="P103" s="28">
        <f t="shared" si="28"/>
        <v>3.2712985938792391E-2</v>
      </c>
      <c r="Q103" s="28">
        <f t="shared" si="28"/>
        <v>3.2712985938792391E-2</v>
      </c>
      <c r="R103" s="28">
        <f t="shared" si="28"/>
        <v>3.271298593879237E-2</v>
      </c>
      <c r="S103" s="28">
        <f t="shared" si="28"/>
        <v>3.271298593879237E-2</v>
      </c>
      <c r="T103" s="28">
        <f t="shared" si="28"/>
        <v>3.271298593879237E-2</v>
      </c>
      <c r="U103" s="28">
        <f t="shared" si="28"/>
        <v>3.2712985938792391E-2</v>
      </c>
      <c r="V103" s="28">
        <f t="shared" si="28"/>
        <v>3.2712985938792391E-2</v>
      </c>
      <c r="W103" s="28">
        <f t="shared" si="28"/>
        <v>3.2712985938792391E-2</v>
      </c>
      <c r="X103" s="28">
        <f t="shared" si="28"/>
        <v>3.2712985938792391E-2</v>
      </c>
      <c r="Y103" s="28">
        <f t="shared" si="28"/>
        <v>3.2712985938792391E-2</v>
      </c>
      <c r="Z103" s="28">
        <f t="shared" si="28"/>
        <v>3.2712985938792391E-2</v>
      </c>
      <c r="AA103" s="28">
        <f t="shared" si="28"/>
        <v>3.271298593879237E-2</v>
      </c>
      <c r="AB103" s="28">
        <f t="shared" si="28"/>
        <v>3.2712985938792391E-2</v>
      </c>
      <c r="AC103" s="28">
        <f t="shared" si="28"/>
        <v>3.2712985938792391E-2</v>
      </c>
      <c r="AD103" s="28">
        <f t="shared" si="28"/>
        <v>3.2712985938792391E-2</v>
      </c>
      <c r="AE103" s="28">
        <f t="shared" si="28"/>
        <v>3.2712985938792391E-2</v>
      </c>
      <c r="AF103">
        <f t="shared" si="25"/>
        <v>3.2712985938792377E-2</v>
      </c>
      <c r="AG103" s="24"/>
      <c r="AH103" s="23"/>
      <c r="AI103" s="3">
        <v>20005</v>
      </c>
      <c r="AJ103" s="3" t="s">
        <v>84</v>
      </c>
      <c r="AK103" s="18">
        <v>3.4363862266315617E-2</v>
      </c>
      <c r="AL103" s="26"/>
      <c r="AM103" s="3">
        <v>20011</v>
      </c>
      <c r="AN103" s="3" t="s">
        <v>114</v>
      </c>
      <c r="AO103" s="3">
        <f t="shared" si="26"/>
        <v>3.4324969535529978E-2</v>
      </c>
      <c r="AR103">
        <f t="shared" si="22"/>
        <v>3.2712989999999997E-2</v>
      </c>
      <c r="AS103">
        <f t="shared" si="22"/>
        <v>3.3997899999999998E-2</v>
      </c>
      <c r="AT103">
        <f t="shared" si="22"/>
        <v>3.4482760000000001E-2</v>
      </c>
      <c r="AU103">
        <f t="shared" si="22"/>
        <v>0.19512194999999999</v>
      </c>
      <c r="AV103">
        <f t="shared" si="22"/>
        <v>0.20391517000000001</v>
      </c>
      <c r="AW103">
        <f t="shared" si="22"/>
        <v>3.2971449999999999E-2</v>
      </c>
      <c r="AX103" s="18"/>
      <c r="AY103">
        <f t="shared" si="23"/>
        <v>3.2712989999999997E-2</v>
      </c>
      <c r="AZ103">
        <f t="shared" si="23"/>
        <v>3.3997899999999998E-2</v>
      </c>
      <c r="BA103">
        <f t="shared" si="23"/>
        <v>3.4482760000000001E-2</v>
      </c>
      <c r="BB103">
        <f t="shared" si="23"/>
        <v>0.19512194999999999</v>
      </c>
      <c r="BC103">
        <f t="shared" si="23"/>
        <v>0.20391517000000001</v>
      </c>
      <c r="BD103">
        <f t="shared" si="23"/>
        <v>3.2971449999999999E-2</v>
      </c>
      <c r="BE103" s="18"/>
    </row>
    <row r="104" spans="1:57" ht="15" customHeight="1" x14ac:dyDescent="0.4">
      <c r="A104" s="27" t="s">
        <v>36</v>
      </c>
      <c r="B104" s="28">
        <f t="shared" si="28"/>
        <v>3.2712985938792391E-2</v>
      </c>
      <c r="C104" s="28">
        <f t="shared" si="28"/>
        <v>3.2712985938792391E-2</v>
      </c>
      <c r="D104" s="28">
        <f t="shared" si="28"/>
        <v>3.2712985938792391E-2</v>
      </c>
      <c r="E104" s="28">
        <f t="shared" si="28"/>
        <v>3.2712985938792391E-2</v>
      </c>
      <c r="F104" s="28">
        <f t="shared" si="28"/>
        <v>3.271298593879237E-2</v>
      </c>
      <c r="G104" s="28">
        <f t="shared" si="28"/>
        <v>3.2712985938792391E-2</v>
      </c>
      <c r="H104" s="28">
        <f t="shared" si="28"/>
        <v>3.2712985938792398E-2</v>
      </c>
      <c r="I104" s="28">
        <f t="shared" si="28"/>
        <v>3.2712985938792391E-2</v>
      </c>
      <c r="J104" s="28">
        <f t="shared" si="28"/>
        <v>3.2712985938792391E-2</v>
      </c>
      <c r="K104" s="28">
        <f t="shared" si="28"/>
        <v>3.2712985938792391E-2</v>
      </c>
      <c r="L104" s="28">
        <f t="shared" si="28"/>
        <v>3.2712985938792391E-2</v>
      </c>
      <c r="M104" s="28">
        <f t="shared" si="28"/>
        <v>3.2712985938792391E-2</v>
      </c>
      <c r="N104" s="28">
        <f t="shared" si="28"/>
        <v>3.2712985938792398E-2</v>
      </c>
      <c r="O104" s="28">
        <f t="shared" si="28"/>
        <v>3.2712985938792391E-2</v>
      </c>
      <c r="P104" s="28">
        <f t="shared" si="28"/>
        <v>3.2712985938792391E-2</v>
      </c>
      <c r="Q104" s="28">
        <f t="shared" si="28"/>
        <v>3.2712985938792391E-2</v>
      </c>
      <c r="R104" s="28">
        <f t="shared" si="28"/>
        <v>3.271298593879237E-2</v>
      </c>
      <c r="S104" s="28">
        <f t="shared" si="28"/>
        <v>3.271298593879237E-2</v>
      </c>
      <c r="T104" s="28">
        <f t="shared" si="28"/>
        <v>3.271298593879237E-2</v>
      </c>
      <c r="U104" s="28">
        <f t="shared" si="28"/>
        <v>3.2712985938792391E-2</v>
      </c>
      <c r="V104" s="28">
        <f t="shared" si="28"/>
        <v>3.2712985938792391E-2</v>
      </c>
      <c r="W104" s="28">
        <f t="shared" si="28"/>
        <v>3.2712985938792391E-2</v>
      </c>
      <c r="X104" s="28">
        <f t="shared" si="28"/>
        <v>3.2712985938792391E-2</v>
      </c>
      <c r="Y104" s="28">
        <f t="shared" si="28"/>
        <v>3.2712985938792391E-2</v>
      </c>
      <c r="Z104" s="28">
        <f t="shared" si="28"/>
        <v>3.2712985938792391E-2</v>
      </c>
      <c r="AA104" s="28">
        <f t="shared" si="28"/>
        <v>3.271298593879237E-2</v>
      </c>
      <c r="AB104" s="28">
        <f t="shared" si="28"/>
        <v>3.2712985938792391E-2</v>
      </c>
      <c r="AC104" s="28">
        <f t="shared" si="28"/>
        <v>3.2712985938792391E-2</v>
      </c>
      <c r="AD104" s="28">
        <f t="shared" si="28"/>
        <v>3.2712985938792391E-2</v>
      </c>
      <c r="AE104" s="28">
        <f t="shared" si="28"/>
        <v>3.2712985938792391E-2</v>
      </c>
      <c r="AF104">
        <f t="shared" si="25"/>
        <v>3.2712985938792377E-2</v>
      </c>
      <c r="AG104" s="24"/>
      <c r="AH104" s="23"/>
      <c r="AI104" s="3">
        <v>20011</v>
      </c>
      <c r="AJ104" s="3" t="s">
        <v>114</v>
      </c>
      <c r="AK104" s="18">
        <v>3.4324969535529978E-2</v>
      </c>
      <c r="AL104" s="26"/>
      <c r="AM104" s="3">
        <v>20012</v>
      </c>
      <c r="AN104" s="3" t="s">
        <v>105</v>
      </c>
      <c r="AO104" s="3">
        <f t="shared" si="26"/>
        <v>5.8290069381645992E-2</v>
      </c>
      <c r="AR104">
        <f t="shared" si="22"/>
        <v>3.7841189999999997E-2</v>
      </c>
      <c r="AS104">
        <f t="shared" si="22"/>
        <v>3.3997899999999998E-2</v>
      </c>
      <c r="AT104">
        <f t="shared" si="22"/>
        <v>3.4482760000000001E-2</v>
      </c>
      <c r="AU104">
        <f t="shared" si="22"/>
        <v>4.8780490000000003E-2</v>
      </c>
      <c r="AV104">
        <f t="shared" si="22"/>
        <v>5.2202279999999997E-2</v>
      </c>
      <c r="AW104">
        <f t="shared" si="22"/>
        <v>3.2971449999999999E-2</v>
      </c>
      <c r="AX104" s="18"/>
      <c r="AY104">
        <f t="shared" si="23"/>
        <v>3.7841189999999997E-2</v>
      </c>
      <c r="AZ104">
        <f t="shared" si="23"/>
        <v>3.3997899999999998E-2</v>
      </c>
      <c r="BA104">
        <f t="shared" si="23"/>
        <v>3.4482760000000001E-2</v>
      </c>
      <c r="BB104">
        <f t="shared" si="23"/>
        <v>4.8780490000000003E-2</v>
      </c>
      <c r="BC104">
        <f t="shared" si="23"/>
        <v>5.2202279999999997E-2</v>
      </c>
      <c r="BD104">
        <f t="shared" si="23"/>
        <v>3.2971449999999999E-2</v>
      </c>
      <c r="BE104" s="18"/>
    </row>
    <row r="105" spans="1:57" ht="15" customHeight="1" x14ac:dyDescent="0.4">
      <c r="A105" s="27" t="s">
        <v>37</v>
      </c>
      <c r="B105" s="28">
        <f t="shared" si="28"/>
        <v>3.7841191066997515E-2</v>
      </c>
      <c r="C105" s="28">
        <f t="shared" si="28"/>
        <v>3.7841191066997515E-2</v>
      </c>
      <c r="D105" s="28">
        <f t="shared" si="28"/>
        <v>3.7841191066997515E-2</v>
      </c>
      <c r="E105" s="28">
        <f t="shared" si="28"/>
        <v>3.7841191066997515E-2</v>
      </c>
      <c r="F105" s="28">
        <f t="shared" si="28"/>
        <v>3.7841191066997501E-2</v>
      </c>
      <c r="G105" s="28">
        <f t="shared" si="28"/>
        <v>3.7841191066997515E-2</v>
      </c>
      <c r="H105" s="28">
        <f t="shared" si="28"/>
        <v>3.7841191066997529E-2</v>
      </c>
      <c r="I105" s="28">
        <f t="shared" si="28"/>
        <v>3.7841191066997515E-2</v>
      </c>
      <c r="J105" s="28">
        <f t="shared" si="28"/>
        <v>3.7841191066997515E-2</v>
      </c>
      <c r="K105" s="28">
        <f t="shared" si="28"/>
        <v>3.7841191066997515E-2</v>
      </c>
      <c r="L105" s="28">
        <f t="shared" si="28"/>
        <v>3.7841191066997515E-2</v>
      </c>
      <c r="M105" s="28">
        <f t="shared" si="28"/>
        <v>3.7841191066997515E-2</v>
      </c>
      <c r="N105" s="28">
        <f t="shared" si="28"/>
        <v>3.7841191066997529E-2</v>
      </c>
      <c r="O105" s="28">
        <f t="shared" si="28"/>
        <v>3.7841191066997515E-2</v>
      </c>
      <c r="P105" s="28">
        <f t="shared" si="28"/>
        <v>3.7841191066997515E-2</v>
      </c>
      <c r="Q105" s="28">
        <f t="shared" si="28"/>
        <v>3.7841191066997515E-2</v>
      </c>
      <c r="R105" s="28">
        <f t="shared" si="28"/>
        <v>3.7841191066997501E-2</v>
      </c>
      <c r="S105" s="28">
        <f t="shared" si="28"/>
        <v>3.7841191066997501E-2</v>
      </c>
      <c r="T105" s="28">
        <f t="shared" si="28"/>
        <v>3.7841191066997501E-2</v>
      </c>
      <c r="U105" s="28">
        <f t="shared" si="28"/>
        <v>3.7841191066997515E-2</v>
      </c>
      <c r="V105" s="28">
        <f t="shared" si="28"/>
        <v>3.7841191066997515E-2</v>
      </c>
      <c r="W105" s="28">
        <f t="shared" si="28"/>
        <v>3.7841191066997515E-2</v>
      </c>
      <c r="X105" s="28">
        <f t="shared" si="28"/>
        <v>3.7841191066997515E-2</v>
      </c>
      <c r="Y105" s="28">
        <f t="shared" si="28"/>
        <v>3.7841191066997515E-2</v>
      </c>
      <c r="Z105" s="28">
        <f t="shared" si="28"/>
        <v>3.7841191066997515E-2</v>
      </c>
      <c r="AA105" s="28">
        <f t="shared" si="28"/>
        <v>3.7841191066997501E-2</v>
      </c>
      <c r="AB105" s="28">
        <f t="shared" si="28"/>
        <v>3.7841191066997515E-2</v>
      </c>
      <c r="AC105" s="28">
        <f t="shared" si="28"/>
        <v>3.7841191066997515E-2</v>
      </c>
      <c r="AD105" s="28">
        <f t="shared" si="28"/>
        <v>3.7841191066997515E-2</v>
      </c>
      <c r="AE105" s="28">
        <f t="shared" si="28"/>
        <v>3.7841191066997515E-2</v>
      </c>
      <c r="AF105">
        <f t="shared" si="25"/>
        <v>3.7841191066997522E-2</v>
      </c>
      <c r="AG105" s="24"/>
      <c r="AH105" s="23"/>
      <c r="AI105" s="3">
        <v>20030</v>
      </c>
      <c r="AJ105" s="3" t="s">
        <v>125</v>
      </c>
      <c r="AK105" s="18">
        <v>3.4146895975969996E-2</v>
      </c>
      <c r="AL105" s="26"/>
      <c r="AM105" s="3">
        <v>20013</v>
      </c>
      <c r="AN105" s="3" t="s">
        <v>116</v>
      </c>
      <c r="AO105" s="3">
        <f t="shared" si="26"/>
        <v>3.7673610383800696E-2</v>
      </c>
      <c r="AR105">
        <f t="shared" si="22"/>
        <v>3.2712989999999997E-2</v>
      </c>
      <c r="AS105">
        <f t="shared" si="22"/>
        <v>3.3997899999999998E-2</v>
      </c>
      <c r="AT105">
        <f t="shared" si="22"/>
        <v>2.4137929999999998E-2</v>
      </c>
      <c r="AU105">
        <f t="shared" si="22"/>
        <v>2.4390240000000001E-2</v>
      </c>
      <c r="AV105">
        <f t="shared" si="22"/>
        <v>2.6101139999999998E-2</v>
      </c>
      <c r="AW105">
        <f t="shared" si="22"/>
        <v>3.3053260000000001E-2</v>
      </c>
      <c r="AX105" s="18"/>
      <c r="AY105">
        <f t="shared" si="23"/>
        <v>3.2712989999999997E-2</v>
      </c>
      <c r="AZ105">
        <f t="shared" si="23"/>
        <v>3.3997899999999998E-2</v>
      </c>
      <c r="BA105">
        <f t="shared" si="23"/>
        <v>2.4137929999999998E-2</v>
      </c>
      <c r="BB105">
        <f t="shared" si="23"/>
        <v>2.4390240000000001E-2</v>
      </c>
      <c r="BC105">
        <f t="shared" si="23"/>
        <v>2.6101139999999998E-2</v>
      </c>
      <c r="BD105">
        <f t="shared" si="23"/>
        <v>3.3053260000000001E-2</v>
      </c>
      <c r="BE105" s="18"/>
    </row>
    <row r="106" spans="1:57" ht="15" customHeight="1" x14ac:dyDescent="0.4">
      <c r="A106" s="27" t="s">
        <v>97</v>
      </c>
      <c r="B106" s="28">
        <f t="shared" si="28"/>
        <v>3.2712985938792391E-2</v>
      </c>
      <c r="C106" s="28">
        <f t="shared" si="28"/>
        <v>3.2712985938792391E-2</v>
      </c>
      <c r="D106" s="28">
        <f t="shared" si="28"/>
        <v>3.2712985938792391E-2</v>
      </c>
      <c r="E106" s="28">
        <f t="shared" si="28"/>
        <v>3.2712985938792391E-2</v>
      </c>
      <c r="F106" s="28">
        <f t="shared" si="28"/>
        <v>3.271298593879237E-2</v>
      </c>
      <c r="G106" s="28">
        <f t="shared" si="28"/>
        <v>3.2712985938792391E-2</v>
      </c>
      <c r="H106" s="28">
        <f t="shared" si="28"/>
        <v>3.2712985938792398E-2</v>
      </c>
      <c r="I106" s="28">
        <f t="shared" si="28"/>
        <v>3.2712985938792391E-2</v>
      </c>
      <c r="J106" s="28">
        <f t="shared" si="28"/>
        <v>3.2712985938792391E-2</v>
      </c>
      <c r="K106" s="28">
        <f t="shared" si="28"/>
        <v>3.2712985938792391E-2</v>
      </c>
      <c r="L106" s="28">
        <f t="shared" si="28"/>
        <v>3.2712985938792391E-2</v>
      </c>
      <c r="M106" s="28">
        <f t="shared" si="28"/>
        <v>3.2712985938792391E-2</v>
      </c>
      <c r="N106" s="28">
        <f t="shared" si="28"/>
        <v>3.2712985938792398E-2</v>
      </c>
      <c r="O106" s="28">
        <f t="shared" si="28"/>
        <v>3.2712985938792391E-2</v>
      </c>
      <c r="P106" s="28">
        <f t="shared" si="28"/>
        <v>3.2712985938792391E-2</v>
      </c>
      <c r="Q106" s="28">
        <f t="shared" si="28"/>
        <v>3.2712985938792391E-2</v>
      </c>
      <c r="R106" s="28">
        <f t="shared" si="28"/>
        <v>3.271298593879237E-2</v>
      </c>
      <c r="S106" s="28">
        <f t="shared" si="28"/>
        <v>3.271298593879237E-2</v>
      </c>
      <c r="T106" s="28">
        <f t="shared" si="28"/>
        <v>3.271298593879237E-2</v>
      </c>
      <c r="U106" s="28">
        <f t="shared" si="28"/>
        <v>3.2712985938792391E-2</v>
      </c>
      <c r="V106" s="28">
        <f t="shared" si="28"/>
        <v>3.2712985938792391E-2</v>
      </c>
      <c r="W106" s="28">
        <f t="shared" si="28"/>
        <v>3.2712985938792391E-2</v>
      </c>
      <c r="X106" s="28">
        <f t="shared" si="28"/>
        <v>3.2712985938792391E-2</v>
      </c>
      <c r="Y106" s="28">
        <f t="shared" si="28"/>
        <v>3.2712985938792391E-2</v>
      </c>
      <c r="Z106" s="28">
        <f t="shared" si="28"/>
        <v>3.2712985938792391E-2</v>
      </c>
      <c r="AA106" s="28">
        <f t="shared" si="28"/>
        <v>3.271298593879237E-2</v>
      </c>
      <c r="AB106" s="28">
        <f t="shared" si="28"/>
        <v>3.2712985938792391E-2</v>
      </c>
      <c r="AC106" s="28">
        <f t="shared" si="28"/>
        <v>3.2712985938792391E-2</v>
      </c>
      <c r="AD106" s="28">
        <f t="shared" si="28"/>
        <v>3.2712985938792391E-2</v>
      </c>
      <c r="AE106" s="28">
        <f t="shared" si="28"/>
        <v>3.2712985938792391E-2</v>
      </c>
      <c r="AF106">
        <f t="shared" si="25"/>
        <v>3.2712985938792377E-2</v>
      </c>
      <c r="AG106" s="24"/>
      <c r="AH106" s="23"/>
      <c r="AI106" s="3">
        <v>20024</v>
      </c>
      <c r="AJ106" s="3" t="s">
        <v>122</v>
      </c>
      <c r="AK106" s="18">
        <v>3.3897619005455785E-2</v>
      </c>
      <c r="AL106" s="26"/>
      <c r="AM106" s="3">
        <v>20014</v>
      </c>
      <c r="AN106" s="3" t="s">
        <v>105</v>
      </c>
      <c r="AO106" s="3">
        <f t="shared" si="26"/>
        <v>3.003142951634236E-2</v>
      </c>
      <c r="AR106">
        <f t="shared" si="22"/>
        <v>3.2712989999999997E-2</v>
      </c>
      <c r="AS106">
        <f t="shared" si="22"/>
        <v>3.3997899999999998E-2</v>
      </c>
      <c r="AT106">
        <f t="shared" si="22"/>
        <v>4.1379310000000002E-2</v>
      </c>
      <c r="AU106">
        <f t="shared" si="22"/>
        <v>2.4390240000000001E-2</v>
      </c>
      <c r="AV106">
        <f t="shared" si="22"/>
        <v>2.6101139999999998E-2</v>
      </c>
      <c r="AW106">
        <f t="shared" si="22"/>
        <v>3.3561460000000001E-2</v>
      </c>
      <c r="AX106" s="18"/>
      <c r="AY106">
        <f t="shared" si="23"/>
        <v>3.2712989999999997E-2</v>
      </c>
      <c r="AZ106">
        <f t="shared" si="23"/>
        <v>3.3997899999999998E-2</v>
      </c>
      <c r="BA106">
        <f t="shared" si="23"/>
        <v>4.1379310000000002E-2</v>
      </c>
      <c r="BB106">
        <f t="shared" si="23"/>
        <v>2.4390240000000001E-2</v>
      </c>
      <c r="BC106">
        <f t="shared" si="23"/>
        <v>2.6101139999999998E-2</v>
      </c>
      <c r="BD106">
        <f t="shared" si="23"/>
        <v>3.3561460000000001E-2</v>
      </c>
      <c r="BE106" s="18"/>
    </row>
    <row r="107" spans="1:57" ht="15" customHeight="1" x14ac:dyDescent="0.4">
      <c r="A107" s="27" t="s">
        <v>98</v>
      </c>
      <c r="B107" s="28">
        <f t="shared" si="28"/>
        <v>3.2712985938792391E-2</v>
      </c>
      <c r="C107" s="28">
        <f t="shared" si="28"/>
        <v>3.2712985938792391E-2</v>
      </c>
      <c r="D107" s="28">
        <f t="shared" si="28"/>
        <v>3.2712985938792391E-2</v>
      </c>
      <c r="E107" s="28">
        <f t="shared" si="28"/>
        <v>3.2712985938792391E-2</v>
      </c>
      <c r="F107" s="28">
        <f t="shared" si="28"/>
        <v>3.271298593879237E-2</v>
      </c>
      <c r="G107" s="28">
        <f t="shared" si="28"/>
        <v>3.2712985938792391E-2</v>
      </c>
      <c r="H107" s="28">
        <f t="shared" si="28"/>
        <v>3.2712985938792398E-2</v>
      </c>
      <c r="I107" s="28">
        <f t="shared" si="28"/>
        <v>3.2712985938792391E-2</v>
      </c>
      <c r="J107" s="28">
        <f t="shared" si="28"/>
        <v>3.2712985938792391E-2</v>
      </c>
      <c r="K107" s="28">
        <f t="shared" si="28"/>
        <v>3.2712985938792391E-2</v>
      </c>
      <c r="L107" s="28">
        <f t="shared" si="28"/>
        <v>3.2712985938792391E-2</v>
      </c>
      <c r="M107" s="28">
        <f t="shared" si="28"/>
        <v>3.2712985938792391E-2</v>
      </c>
      <c r="N107" s="28">
        <f t="shared" si="28"/>
        <v>3.2712985938792398E-2</v>
      </c>
      <c r="O107" s="28">
        <f t="shared" si="28"/>
        <v>3.2712985938792391E-2</v>
      </c>
      <c r="P107" s="28">
        <f t="shared" si="28"/>
        <v>3.2712985938792391E-2</v>
      </c>
      <c r="Q107" s="28">
        <f t="shared" si="28"/>
        <v>3.2712985938792391E-2</v>
      </c>
      <c r="R107" s="28">
        <f t="shared" si="28"/>
        <v>3.271298593879237E-2</v>
      </c>
      <c r="S107" s="28">
        <f t="shared" si="28"/>
        <v>3.271298593879237E-2</v>
      </c>
      <c r="T107" s="28">
        <f t="shared" si="28"/>
        <v>3.271298593879237E-2</v>
      </c>
      <c r="U107" s="28">
        <f t="shared" si="28"/>
        <v>3.2712985938792391E-2</v>
      </c>
      <c r="V107" s="28">
        <f t="shared" si="28"/>
        <v>3.2712985938792391E-2</v>
      </c>
      <c r="W107" s="28">
        <f t="shared" si="28"/>
        <v>3.2712985938792391E-2</v>
      </c>
      <c r="X107" s="28">
        <f t="shared" si="28"/>
        <v>3.2712985938792391E-2</v>
      </c>
      <c r="Y107" s="28">
        <f t="shared" si="28"/>
        <v>3.2712985938792391E-2</v>
      </c>
      <c r="Z107" s="28">
        <f t="shared" si="28"/>
        <v>3.2712985938792391E-2</v>
      </c>
      <c r="AA107" s="28">
        <f t="shared" si="28"/>
        <v>3.271298593879237E-2</v>
      </c>
      <c r="AB107" s="28">
        <f t="shared" si="28"/>
        <v>3.2712985938792391E-2</v>
      </c>
      <c r="AC107" s="28">
        <f t="shared" si="28"/>
        <v>3.2712985938792391E-2</v>
      </c>
      <c r="AD107" s="28">
        <f t="shared" si="28"/>
        <v>3.2712985938792391E-2</v>
      </c>
      <c r="AE107" s="28">
        <f t="shared" si="28"/>
        <v>3.2712985938792391E-2</v>
      </c>
      <c r="AF107">
        <f t="shared" si="25"/>
        <v>3.2712985938792377E-2</v>
      </c>
      <c r="AG107" s="24"/>
      <c r="AH107" s="23"/>
      <c r="AI107" s="3">
        <v>20015</v>
      </c>
      <c r="AJ107" s="3" t="s">
        <v>76</v>
      </c>
      <c r="AK107" s="18">
        <v>3.3705920724410698E-2</v>
      </c>
      <c r="AL107" s="26"/>
      <c r="AM107" s="3">
        <v>20015</v>
      </c>
      <c r="AN107" s="3" t="s">
        <v>76</v>
      </c>
      <c r="AO107" s="3">
        <f t="shared" si="26"/>
        <v>3.3705920724410698E-2</v>
      </c>
      <c r="AR107">
        <f t="shared" si="22"/>
        <v>3.2712989999999997E-2</v>
      </c>
      <c r="AS107">
        <f t="shared" si="22"/>
        <v>3.3997899999999998E-2</v>
      </c>
      <c r="AT107">
        <f t="shared" si="22"/>
        <v>2.4137929999999998E-2</v>
      </c>
      <c r="AU107">
        <f t="shared" si="22"/>
        <v>2.4390240000000001E-2</v>
      </c>
      <c r="AV107">
        <f t="shared" si="22"/>
        <v>2.6101139999999998E-2</v>
      </c>
      <c r="AW107">
        <f t="shared" si="22"/>
        <v>3.3831680000000003E-2</v>
      </c>
      <c r="AX107" s="18"/>
      <c r="AY107">
        <f t="shared" si="23"/>
        <v>3.2712989999999997E-2</v>
      </c>
      <c r="AZ107">
        <f t="shared" si="23"/>
        <v>3.3997899999999998E-2</v>
      </c>
      <c r="BA107">
        <f t="shared" si="23"/>
        <v>2.4137929999999998E-2</v>
      </c>
      <c r="BB107">
        <f t="shared" si="23"/>
        <v>2.4390240000000001E-2</v>
      </c>
      <c r="BC107">
        <f t="shared" si="23"/>
        <v>2.6101139999999998E-2</v>
      </c>
      <c r="BD107">
        <f t="shared" si="23"/>
        <v>3.3831680000000003E-2</v>
      </c>
      <c r="BE107" s="18"/>
    </row>
    <row r="108" spans="1:57" ht="15" customHeight="1" x14ac:dyDescent="0.4">
      <c r="A108" s="27" t="s">
        <v>99</v>
      </c>
      <c r="B108" s="28">
        <f t="shared" si="28"/>
        <v>3.2712985938792391E-2</v>
      </c>
      <c r="C108" s="28">
        <f t="shared" si="28"/>
        <v>3.2712985938792391E-2</v>
      </c>
      <c r="D108" s="28">
        <f t="shared" si="28"/>
        <v>3.2712985938792391E-2</v>
      </c>
      <c r="E108" s="28">
        <f t="shared" si="28"/>
        <v>3.2712985938792391E-2</v>
      </c>
      <c r="F108" s="28">
        <f t="shared" si="28"/>
        <v>3.271298593879237E-2</v>
      </c>
      <c r="G108" s="28">
        <f t="shared" si="28"/>
        <v>3.2712985938792391E-2</v>
      </c>
      <c r="H108" s="28">
        <f t="shared" si="28"/>
        <v>3.2712985938792398E-2</v>
      </c>
      <c r="I108" s="28">
        <f t="shared" si="28"/>
        <v>3.2712985938792391E-2</v>
      </c>
      <c r="J108" s="28">
        <f t="shared" si="28"/>
        <v>3.2712985938792391E-2</v>
      </c>
      <c r="K108" s="28">
        <f t="shared" si="28"/>
        <v>3.2712985938792391E-2</v>
      </c>
      <c r="L108" s="28">
        <f t="shared" si="28"/>
        <v>3.2712985938792391E-2</v>
      </c>
      <c r="M108" s="28">
        <f t="shared" si="28"/>
        <v>3.2712985938792391E-2</v>
      </c>
      <c r="N108" s="28">
        <f t="shared" si="28"/>
        <v>3.2712985938792398E-2</v>
      </c>
      <c r="O108" s="28">
        <f t="shared" si="28"/>
        <v>3.2712985938792391E-2</v>
      </c>
      <c r="P108" s="28">
        <f t="shared" si="28"/>
        <v>3.2712985938792391E-2</v>
      </c>
      <c r="Q108" s="28">
        <f t="shared" si="28"/>
        <v>3.2712985938792391E-2</v>
      </c>
      <c r="R108" s="28">
        <f t="shared" si="28"/>
        <v>3.271298593879237E-2</v>
      </c>
      <c r="S108" s="28">
        <f t="shared" si="28"/>
        <v>3.271298593879237E-2</v>
      </c>
      <c r="T108" s="28">
        <f t="shared" si="28"/>
        <v>3.271298593879237E-2</v>
      </c>
      <c r="U108" s="28">
        <f t="shared" si="28"/>
        <v>3.2712985938792391E-2</v>
      </c>
      <c r="V108" s="28">
        <f t="shared" si="28"/>
        <v>3.2712985938792391E-2</v>
      </c>
      <c r="W108" s="28">
        <f t="shared" si="28"/>
        <v>3.2712985938792391E-2</v>
      </c>
      <c r="X108" s="28">
        <f t="shared" si="28"/>
        <v>3.2712985938792391E-2</v>
      </c>
      <c r="Y108" s="28">
        <f t="shared" si="28"/>
        <v>3.2712985938792391E-2</v>
      </c>
      <c r="Z108" s="28">
        <f t="shared" si="28"/>
        <v>3.2712985938792391E-2</v>
      </c>
      <c r="AA108" s="28">
        <f t="shared" si="28"/>
        <v>3.271298593879237E-2</v>
      </c>
      <c r="AB108" s="28">
        <f t="shared" si="28"/>
        <v>3.2712985938792391E-2</v>
      </c>
      <c r="AC108" s="28">
        <f t="shared" si="28"/>
        <v>3.2712985938792391E-2</v>
      </c>
      <c r="AD108" s="28">
        <f t="shared" si="28"/>
        <v>3.2712985938792391E-2</v>
      </c>
      <c r="AE108" s="28">
        <f t="shared" si="28"/>
        <v>3.2712985938792391E-2</v>
      </c>
      <c r="AF108">
        <f t="shared" si="25"/>
        <v>3.2712985938792377E-2</v>
      </c>
      <c r="AG108" s="24"/>
      <c r="AH108" s="23"/>
      <c r="AI108" s="3">
        <v>20008</v>
      </c>
      <c r="AJ108" s="3" t="s">
        <v>76</v>
      </c>
      <c r="AK108" s="18">
        <v>3.3482388071784122E-2</v>
      </c>
      <c r="AL108" s="26"/>
      <c r="AM108" s="3">
        <v>20016</v>
      </c>
      <c r="AN108" s="3" t="s">
        <v>118</v>
      </c>
      <c r="AO108" s="3">
        <f t="shared" si="26"/>
        <v>3.0161812029515254E-2</v>
      </c>
      <c r="AR108">
        <f t="shared" si="22"/>
        <v>4.1439209999999997E-2</v>
      </c>
      <c r="AS108">
        <f t="shared" si="22"/>
        <v>3.0010490000000001E-2</v>
      </c>
      <c r="AT108">
        <f t="shared" si="22"/>
        <v>3.4482760000000001E-2</v>
      </c>
      <c r="AU108">
        <f t="shared" si="22"/>
        <v>2.4390240000000001E-2</v>
      </c>
      <c r="AV108">
        <f t="shared" si="22"/>
        <v>2.6101139999999998E-2</v>
      </c>
      <c r="AW108">
        <f t="shared" si="22"/>
        <v>3.3879609999999998E-2</v>
      </c>
      <c r="AX108" s="18"/>
      <c r="AY108">
        <f t="shared" si="23"/>
        <v>4.1439209999999997E-2</v>
      </c>
      <c r="AZ108">
        <f t="shared" si="23"/>
        <v>3.0010490000000001E-2</v>
      </c>
      <c r="BA108">
        <f t="shared" si="23"/>
        <v>3.4482760000000001E-2</v>
      </c>
      <c r="BB108">
        <f t="shared" si="23"/>
        <v>2.4390240000000001E-2</v>
      </c>
      <c r="BC108">
        <f t="shared" si="23"/>
        <v>2.6101139999999998E-2</v>
      </c>
      <c r="BD108">
        <f t="shared" si="23"/>
        <v>3.3879609999999998E-2</v>
      </c>
      <c r="BE108" s="18"/>
    </row>
    <row r="109" spans="1:57" ht="15" customHeight="1" x14ac:dyDescent="0.4">
      <c r="A109" s="27" t="s">
        <v>100</v>
      </c>
      <c r="B109" s="28">
        <f t="shared" si="28"/>
        <v>4.1439205955334985E-2</v>
      </c>
      <c r="C109" s="28">
        <f t="shared" si="28"/>
        <v>4.1439205955334985E-2</v>
      </c>
      <c r="D109" s="28">
        <f t="shared" si="28"/>
        <v>4.1439205955334985E-2</v>
      </c>
      <c r="E109" s="28">
        <f t="shared" si="28"/>
        <v>4.1439205955334985E-2</v>
      </c>
      <c r="F109" s="28">
        <f t="shared" si="28"/>
        <v>4.1439205955334964E-2</v>
      </c>
      <c r="G109" s="28">
        <f t="shared" si="28"/>
        <v>4.1439205955334985E-2</v>
      </c>
      <c r="H109" s="28">
        <f t="shared" si="28"/>
        <v>4.1439205955334998E-2</v>
      </c>
      <c r="I109" s="28">
        <f t="shared" si="28"/>
        <v>4.1439205955334985E-2</v>
      </c>
      <c r="J109" s="28">
        <f t="shared" si="28"/>
        <v>4.1439205955334985E-2</v>
      </c>
      <c r="K109" s="28">
        <f t="shared" si="28"/>
        <v>4.1439205955334985E-2</v>
      </c>
      <c r="L109" s="28">
        <f t="shared" si="28"/>
        <v>4.1439205955334985E-2</v>
      </c>
      <c r="M109" s="28">
        <f t="shared" si="28"/>
        <v>4.1439205955334985E-2</v>
      </c>
      <c r="N109" s="28">
        <f t="shared" si="28"/>
        <v>4.1439205955334998E-2</v>
      </c>
      <c r="O109" s="28">
        <f t="shared" si="28"/>
        <v>4.1439205955334985E-2</v>
      </c>
      <c r="P109" s="28">
        <f t="shared" si="28"/>
        <v>4.1439205955334985E-2</v>
      </c>
      <c r="Q109" s="28">
        <f t="shared" si="28"/>
        <v>4.1439205955334985E-2</v>
      </c>
      <c r="R109" s="28">
        <f t="shared" si="28"/>
        <v>4.1439205955334964E-2</v>
      </c>
      <c r="S109" s="28">
        <f t="shared" si="28"/>
        <v>4.1439205955334964E-2</v>
      </c>
      <c r="T109" s="28">
        <f t="shared" si="28"/>
        <v>4.1439205955334964E-2</v>
      </c>
      <c r="U109" s="28">
        <f t="shared" si="28"/>
        <v>4.1439205955334985E-2</v>
      </c>
      <c r="V109" s="28">
        <f t="shared" si="28"/>
        <v>4.1439205955334985E-2</v>
      </c>
      <c r="W109" s="28">
        <f t="shared" si="28"/>
        <v>4.1439205955334985E-2</v>
      </c>
      <c r="X109" s="28">
        <f t="shared" si="28"/>
        <v>4.1439205955334985E-2</v>
      </c>
      <c r="Y109" s="28">
        <f t="shared" si="28"/>
        <v>4.1439205955334985E-2</v>
      </c>
      <c r="Z109" s="28">
        <f t="shared" si="28"/>
        <v>4.1439205955334985E-2</v>
      </c>
      <c r="AA109" s="28">
        <f t="shared" si="28"/>
        <v>4.1439205955334964E-2</v>
      </c>
      <c r="AB109" s="28">
        <f t="shared" si="28"/>
        <v>4.1439205955334985E-2</v>
      </c>
      <c r="AC109" s="28">
        <f t="shared" si="28"/>
        <v>4.1439205955334985E-2</v>
      </c>
      <c r="AD109" s="28">
        <f t="shared" si="28"/>
        <v>4.1439205955334985E-2</v>
      </c>
      <c r="AE109" s="28">
        <f t="shared" si="28"/>
        <v>4.1439205955334985E-2</v>
      </c>
      <c r="AF109">
        <f t="shared" si="25"/>
        <v>4.1439205955335005E-2</v>
      </c>
      <c r="AG109" s="24"/>
      <c r="AH109" s="23"/>
      <c r="AI109" s="3">
        <v>20009</v>
      </c>
      <c r="AJ109" s="3" t="s">
        <v>82</v>
      </c>
      <c r="AK109" s="18">
        <v>3.3482388071784122E-2</v>
      </c>
      <c r="AL109" s="26"/>
      <c r="AM109" s="3">
        <v>20017</v>
      </c>
      <c r="AN109" s="3" t="s">
        <v>84</v>
      </c>
      <c r="AO109" s="3">
        <f t="shared" si="26"/>
        <v>3.4703382759747804E-2</v>
      </c>
      <c r="AR109">
        <f t="shared" ref="AR109:AW121" si="29">ROUND(AR76,8)</f>
        <v>4.1439209999999997E-2</v>
      </c>
      <c r="AS109">
        <f t="shared" si="29"/>
        <v>3.0010490000000001E-2</v>
      </c>
      <c r="AT109">
        <f t="shared" si="29"/>
        <v>3.4482760000000001E-2</v>
      </c>
      <c r="AU109">
        <f t="shared" si="29"/>
        <v>2.4390240000000001E-2</v>
      </c>
      <c r="AV109">
        <f t="shared" si="29"/>
        <v>2.6101139999999998E-2</v>
      </c>
      <c r="AW109">
        <f t="shared" si="29"/>
        <v>3.3879609999999998E-2</v>
      </c>
      <c r="AX109" s="18"/>
      <c r="AY109">
        <f t="shared" ref="AY109:BD121" si="30">ROUND(AY76,8)</f>
        <v>4.1439209999999997E-2</v>
      </c>
      <c r="AZ109">
        <f t="shared" si="30"/>
        <v>3.0010490000000001E-2</v>
      </c>
      <c r="BA109">
        <f t="shared" si="30"/>
        <v>3.4482760000000001E-2</v>
      </c>
      <c r="BB109">
        <f t="shared" si="30"/>
        <v>2.4390240000000001E-2</v>
      </c>
      <c r="BC109">
        <f t="shared" si="30"/>
        <v>2.6101139999999998E-2</v>
      </c>
      <c r="BD109">
        <f t="shared" si="30"/>
        <v>3.3879609999999998E-2</v>
      </c>
      <c r="BE109" s="18"/>
    </row>
    <row r="110" spans="1:57" ht="15" customHeight="1" x14ac:dyDescent="0.4">
      <c r="A110" s="27" t="s">
        <v>154</v>
      </c>
      <c r="B110" s="28">
        <f t="shared" si="28"/>
        <v>4.1439205955334985E-2</v>
      </c>
      <c r="C110" s="28">
        <f t="shared" si="28"/>
        <v>4.1439205955334985E-2</v>
      </c>
      <c r="D110" s="28">
        <f t="shared" si="28"/>
        <v>4.1439205955334985E-2</v>
      </c>
      <c r="E110" s="28">
        <f t="shared" si="28"/>
        <v>4.1439205955334985E-2</v>
      </c>
      <c r="F110" s="28">
        <f t="shared" si="28"/>
        <v>4.1439205955334964E-2</v>
      </c>
      <c r="G110" s="28">
        <f t="shared" si="28"/>
        <v>4.1439205955334985E-2</v>
      </c>
      <c r="H110" s="28">
        <f t="shared" si="28"/>
        <v>4.1439205955334998E-2</v>
      </c>
      <c r="I110" s="28">
        <f t="shared" si="28"/>
        <v>4.1439205955334985E-2</v>
      </c>
      <c r="J110" s="28">
        <f t="shared" si="28"/>
        <v>4.1439205955334985E-2</v>
      </c>
      <c r="K110" s="28">
        <f t="shared" si="28"/>
        <v>4.1439205955334985E-2</v>
      </c>
      <c r="L110" s="28">
        <f t="shared" si="28"/>
        <v>4.1439205955334985E-2</v>
      </c>
      <c r="M110" s="28">
        <f t="shared" si="28"/>
        <v>4.1439205955334985E-2</v>
      </c>
      <c r="N110" s="28">
        <f t="shared" si="28"/>
        <v>4.1439205955334998E-2</v>
      </c>
      <c r="O110" s="28">
        <f t="shared" si="28"/>
        <v>4.1439205955334985E-2</v>
      </c>
      <c r="P110" s="28">
        <f t="shared" si="28"/>
        <v>4.1439205955334985E-2</v>
      </c>
      <c r="Q110" s="28">
        <f t="shared" si="28"/>
        <v>4.1439205955334985E-2</v>
      </c>
      <c r="R110" s="28">
        <f t="shared" si="28"/>
        <v>4.1439205955334964E-2</v>
      </c>
      <c r="S110" s="28">
        <f t="shared" si="28"/>
        <v>4.1439205955334964E-2</v>
      </c>
      <c r="T110" s="28">
        <f t="shared" si="28"/>
        <v>4.1439205955334964E-2</v>
      </c>
      <c r="U110" s="28">
        <f t="shared" si="28"/>
        <v>4.1439205955334985E-2</v>
      </c>
      <c r="V110" s="28">
        <f t="shared" si="28"/>
        <v>4.1439205955334985E-2</v>
      </c>
      <c r="W110" s="28">
        <f t="shared" si="28"/>
        <v>4.1439205955334985E-2</v>
      </c>
      <c r="X110" s="28">
        <f t="shared" si="28"/>
        <v>4.1439205955334985E-2</v>
      </c>
      <c r="Y110" s="28">
        <f t="shared" si="28"/>
        <v>4.1439205955334985E-2</v>
      </c>
      <c r="Z110" s="28">
        <f t="shared" si="28"/>
        <v>4.1439205955334985E-2</v>
      </c>
      <c r="AA110" s="28">
        <f t="shared" si="28"/>
        <v>4.1439205955334964E-2</v>
      </c>
      <c r="AB110" s="28">
        <f t="shared" si="28"/>
        <v>4.1439205955334985E-2</v>
      </c>
      <c r="AC110" s="28">
        <f t="shared" si="28"/>
        <v>4.1439205955334985E-2</v>
      </c>
      <c r="AD110" s="28">
        <f t="shared" si="28"/>
        <v>4.1439205955334985E-2</v>
      </c>
      <c r="AE110" s="28">
        <f t="shared" si="28"/>
        <v>4.1439205955334985E-2</v>
      </c>
      <c r="AF110">
        <f t="shared" si="25"/>
        <v>4.1439205955335005E-2</v>
      </c>
      <c r="AG110" s="24"/>
      <c r="AH110" s="23"/>
      <c r="AI110" s="3">
        <v>20004</v>
      </c>
      <c r="AJ110" s="3" t="s">
        <v>108</v>
      </c>
      <c r="AK110" s="18">
        <v>3.3371798233116243E-2</v>
      </c>
      <c r="AL110" s="26"/>
      <c r="AM110" s="3">
        <v>20018</v>
      </c>
      <c r="AN110" s="3" t="s">
        <v>84</v>
      </c>
      <c r="AO110" s="3">
        <f t="shared" si="26"/>
        <v>3.4703382759747804E-2</v>
      </c>
      <c r="AR110">
        <f t="shared" si="29"/>
        <v>4.1439209999999997E-2</v>
      </c>
      <c r="AS110">
        <f t="shared" si="29"/>
        <v>3.0010490000000001E-2</v>
      </c>
      <c r="AT110">
        <f t="shared" si="29"/>
        <v>3.4482760000000001E-2</v>
      </c>
      <c r="AU110">
        <f t="shared" si="29"/>
        <v>2.4390240000000001E-2</v>
      </c>
      <c r="AV110">
        <f t="shared" si="29"/>
        <v>2.6101139999999998E-2</v>
      </c>
      <c r="AW110">
        <f t="shared" si="29"/>
        <v>3.404488E-2</v>
      </c>
      <c r="AX110" s="18"/>
      <c r="AY110">
        <f t="shared" si="30"/>
        <v>4.1439209999999997E-2</v>
      </c>
      <c r="AZ110">
        <f t="shared" si="30"/>
        <v>3.0010490000000001E-2</v>
      </c>
      <c r="BA110">
        <f t="shared" si="30"/>
        <v>3.4482760000000001E-2</v>
      </c>
      <c r="BB110">
        <f t="shared" si="30"/>
        <v>2.4390240000000001E-2</v>
      </c>
      <c r="BC110">
        <f t="shared" si="30"/>
        <v>2.6101139999999998E-2</v>
      </c>
      <c r="BD110">
        <f t="shared" si="30"/>
        <v>3.404488E-2</v>
      </c>
      <c r="BE110" s="18"/>
    </row>
    <row r="111" spans="1:57" ht="15" customHeight="1" x14ac:dyDescent="0.4">
      <c r="A111" s="27" t="s">
        <v>155</v>
      </c>
      <c r="B111" s="28">
        <f t="shared" si="28"/>
        <v>4.1439205955334985E-2</v>
      </c>
      <c r="C111" s="28">
        <f t="shared" si="28"/>
        <v>4.1439205955334985E-2</v>
      </c>
      <c r="D111" s="28">
        <f t="shared" si="28"/>
        <v>4.1439205955334985E-2</v>
      </c>
      <c r="E111" s="28">
        <f t="shared" si="28"/>
        <v>4.1439205955334985E-2</v>
      </c>
      <c r="F111" s="28">
        <f t="shared" si="28"/>
        <v>4.1439205955334964E-2</v>
      </c>
      <c r="G111" s="28">
        <f t="shared" si="28"/>
        <v>4.1439205955334985E-2</v>
      </c>
      <c r="H111" s="28">
        <f t="shared" si="28"/>
        <v>4.1439205955334998E-2</v>
      </c>
      <c r="I111" s="28">
        <f t="shared" si="28"/>
        <v>4.1439205955334985E-2</v>
      </c>
      <c r="J111" s="28">
        <f t="shared" si="28"/>
        <v>4.1439205955334985E-2</v>
      </c>
      <c r="K111" s="28">
        <f t="shared" si="28"/>
        <v>4.1439205955334985E-2</v>
      </c>
      <c r="L111" s="28">
        <f t="shared" si="28"/>
        <v>4.1439205955334985E-2</v>
      </c>
      <c r="M111" s="28">
        <f t="shared" si="28"/>
        <v>4.1439205955334985E-2</v>
      </c>
      <c r="N111" s="28">
        <f t="shared" si="28"/>
        <v>4.1439205955334998E-2</v>
      </c>
      <c r="O111" s="28">
        <f t="shared" si="28"/>
        <v>4.1439205955334985E-2</v>
      </c>
      <c r="P111" s="28">
        <f t="shared" si="28"/>
        <v>4.1439205955334985E-2</v>
      </c>
      <c r="Q111" s="28">
        <f t="shared" ref="Q111:AE111" si="31">Q77/Q$89</f>
        <v>4.1439205955334985E-2</v>
      </c>
      <c r="R111" s="28">
        <f t="shared" si="31"/>
        <v>4.1439205955334964E-2</v>
      </c>
      <c r="S111" s="28">
        <f t="shared" si="31"/>
        <v>4.1439205955334964E-2</v>
      </c>
      <c r="T111" s="28">
        <f t="shared" si="31"/>
        <v>4.1439205955334964E-2</v>
      </c>
      <c r="U111" s="28">
        <f t="shared" si="31"/>
        <v>4.1439205955334985E-2</v>
      </c>
      <c r="V111" s="28">
        <f t="shared" si="31"/>
        <v>4.1439205955334985E-2</v>
      </c>
      <c r="W111" s="28">
        <f t="shared" si="31"/>
        <v>4.1439205955334985E-2</v>
      </c>
      <c r="X111" s="28">
        <f t="shared" si="31"/>
        <v>4.1439205955334985E-2</v>
      </c>
      <c r="Y111" s="28">
        <f t="shared" si="31"/>
        <v>4.1439205955334985E-2</v>
      </c>
      <c r="Z111" s="28">
        <f t="shared" si="31"/>
        <v>4.1439205955334985E-2</v>
      </c>
      <c r="AA111" s="28">
        <f t="shared" si="31"/>
        <v>4.1439205955334964E-2</v>
      </c>
      <c r="AB111" s="28">
        <f t="shared" si="31"/>
        <v>4.1439205955334985E-2</v>
      </c>
      <c r="AC111" s="28">
        <f t="shared" si="31"/>
        <v>4.1439205955334985E-2</v>
      </c>
      <c r="AD111" s="28">
        <f t="shared" si="31"/>
        <v>4.1439205955334985E-2</v>
      </c>
      <c r="AE111" s="28">
        <f t="shared" si="31"/>
        <v>4.1439205955334985E-2</v>
      </c>
      <c r="AF111">
        <f t="shared" si="25"/>
        <v>4.1439205955335005E-2</v>
      </c>
      <c r="AG111" s="24"/>
      <c r="AH111" s="23"/>
      <c r="AI111" s="3">
        <v>20021</v>
      </c>
      <c r="AJ111" s="3" t="s">
        <v>121</v>
      </c>
      <c r="AK111" s="18">
        <v>3.2425884777871304E-2</v>
      </c>
      <c r="AL111" s="26"/>
      <c r="AM111" s="3">
        <v>20019</v>
      </c>
      <c r="AN111" s="3" t="s">
        <v>84</v>
      </c>
      <c r="AO111" s="3">
        <f t="shared" si="26"/>
        <v>3.4731064821992584E-2</v>
      </c>
      <c r="AR111">
        <f t="shared" si="29"/>
        <v>3.2712989999999997E-2</v>
      </c>
      <c r="AS111">
        <f t="shared" si="29"/>
        <v>3.3997899999999998E-2</v>
      </c>
      <c r="AT111">
        <f t="shared" si="29"/>
        <v>4.482759E-2</v>
      </c>
      <c r="AU111">
        <f t="shared" si="29"/>
        <v>2.4390240000000001E-2</v>
      </c>
      <c r="AV111">
        <f t="shared" si="29"/>
        <v>2.6101139999999998E-2</v>
      </c>
      <c r="AW111">
        <f t="shared" si="29"/>
        <v>3.4293610000000002E-2</v>
      </c>
      <c r="AX111" s="18"/>
      <c r="AY111">
        <f t="shared" si="30"/>
        <v>3.2712989999999997E-2</v>
      </c>
      <c r="AZ111">
        <f t="shared" si="30"/>
        <v>3.3997899999999998E-2</v>
      </c>
      <c r="BA111">
        <f t="shared" si="30"/>
        <v>4.482759E-2</v>
      </c>
      <c r="BB111">
        <f t="shared" si="30"/>
        <v>2.4390240000000001E-2</v>
      </c>
      <c r="BC111">
        <f t="shared" si="30"/>
        <v>2.6101139999999998E-2</v>
      </c>
      <c r="BD111">
        <f t="shared" si="30"/>
        <v>3.4293610000000002E-2</v>
      </c>
      <c r="BE111" s="18"/>
    </row>
    <row r="112" spans="1:57" ht="15" customHeight="1" x14ac:dyDescent="0.4">
      <c r="A112" s="27" t="s">
        <v>156</v>
      </c>
      <c r="B112" s="28">
        <f t="shared" ref="B112:AE120" si="32">B78/B$89</f>
        <v>3.2712985938792391E-2</v>
      </c>
      <c r="C112" s="28">
        <f t="shared" si="32"/>
        <v>3.2712985938792391E-2</v>
      </c>
      <c r="D112" s="28">
        <f t="shared" si="32"/>
        <v>3.2712985938792391E-2</v>
      </c>
      <c r="E112" s="28">
        <f t="shared" si="32"/>
        <v>3.2712985938792391E-2</v>
      </c>
      <c r="F112" s="28">
        <f t="shared" si="32"/>
        <v>3.271298593879237E-2</v>
      </c>
      <c r="G112" s="28">
        <f t="shared" si="32"/>
        <v>3.2712985938792391E-2</v>
      </c>
      <c r="H112" s="28">
        <f t="shared" si="32"/>
        <v>3.2712985938792398E-2</v>
      </c>
      <c r="I112" s="28">
        <f t="shared" si="32"/>
        <v>3.2712985938792391E-2</v>
      </c>
      <c r="J112" s="28">
        <f t="shared" si="32"/>
        <v>3.2712985938792391E-2</v>
      </c>
      <c r="K112" s="28">
        <f t="shared" si="32"/>
        <v>3.2712985938792391E-2</v>
      </c>
      <c r="L112" s="28">
        <f t="shared" si="32"/>
        <v>3.2712985938792391E-2</v>
      </c>
      <c r="M112" s="28">
        <f t="shared" si="32"/>
        <v>3.2712985938792391E-2</v>
      </c>
      <c r="N112" s="28">
        <f t="shared" si="32"/>
        <v>3.2712985938792398E-2</v>
      </c>
      <c r="O112" s="28">
        <f t="shared" si="32"/>
        <v>3.2712985938792391E-2</v>
      </c>
      <c r="P112" s="28">
        <f t="shared" si="32"/>
        <v>3.2712985938792391E-2</v>
      </c>
      <c r="Q112" s="28">
        <f t="shared" si="32"/>
        <v>3.2712985938792391E-2</v>
      </c>
      <c r="R112" s="28">
        <f t="shared" si="32"/>
        <v>3.271298593879237E-2</v>
      </c>
      <c r="S112" s="28">
        <f t="shared" si="32"/>
        <v>3.271298593879237E-2</v>
      </c>
      <c r="T112" s="28">
        <f t="shared" si="32"/>
        <v>3.271298593879237E-2</v>
      </c>
      <c r="U112" s="28">
        <f t="shared" si="32"/>
        <v>3.2712985938792391E-2</v>
      </c>
      <c r="V112" s="28">
        <f t="shared" si="32"/>
        <v>3.2712985938792391E-2</v>
      </c>
      <c r="W112" s="28">
        <f t="shared" si="32"/>
        <v>3.2712985938792391E-2</v>
      </c>
      <c r="X112" s="28">
        <f t="shared" si="32"/>
        <v>3.2712985938792391E-2</v>
      </c>
      <c r="Y112" s="28">
        <f t="shared" si="32"/>
        <v>3.2712985938792391E-2</v>
      </c>
      <c r="Z112" s="28">
        <f t="shared" si="32"/>
        <v>3.2712985938792391E-2</v>
      </c>
      <c r="AA112" s="28">
        <f t="shared" si="32"/>
        <v>3.271298593879237E-2</v>
      </c>
      <c r="AB112" s="28">
        <f t="shared" si="32"/>
        <v>3.2712985938792391E-2</v>
      </c>
      <c r="AC112" s="28">
        <f t="shared" si="32"/>
        <v>3.2712985938792391E-2</v>
      </c>
      <c r="AD112" s="28">
        <f t="shared" si="32"/>
        <v>3.2712985938792391E-2</v>
      </c>
      <c r="AE112" s="28">
        <f t="shared" si="32"/>
        <v>3.2712985938792391E-2</v>
      </c>
      <c r="AF112">
        <f t="shared" si="25"/>
        <v>3.2712985938792377E-2</v>
      </c>
      <c r="AG112" s="24"/>
      <c r="AH112" s="23"/>
      <c r="AI112" s="3">
        <v>20025</v>
      </c>
      <c r="AJ112" s="3" t="s">
        <v>81</v>
      </c>
      <c r="AK112" s="18">
        <v>3.2407811811498717E-2</v>
      </c>
      <c r="AL112" s="26"/>
      <c r="AM112" s="3">
        <v>20020</v>
      </c>
      <c r="AN112" s="3" t="s">
        <v>119</v>
      </c>
      <c r="AO112" s="3">
        <f t="shared" si="26"/>
        <v>3.454642603348819E-2</v>
      </c>
      <c r="AR112">
        <f t="shared" si="29"/>
        <v>3.2712989999999997E-2</v>
      </c>
      <c r="AS112">
        <f t="shared" si="29"/>
        <v>3.3997899999999998E-2</v>
      </c>
      <c r="AT112">
        <f t="shared" si="29"/>
        <v>3.4482760000000001E-2</v>
      </c>
      <c r="AU112">
        <f t="shared" si="29"/>
        <v>2.4390240000000001E-2</v>
      </c>
      <c r="AV112">
        <f t="shared" si="29"/>
        <v>2.6101139999999998E-2</v>
      </c>
      <c r="AW112">
        <f t="shared" si="29"/>
        <v>3.4491109999999998E-2</v>
      </c>
      <c r="AX112" s="18"/>
      <c r="AY112">
        <f t="shared" si="30"/>
        <v>3.2712989999999997E-2</v>
      </c>
      <c r="AZ112">
        <f t="shared" si="30"/>
        <v>3.3997899999999998E-2</v>
      </c>
      <c r="BA112">
        <f t="shared" si="30"/>
        <v>3.4482760000000001E-2</v>
      </c>
      <c r="BB112">
        <f t="shared" si="30"/>
        <v>2.4390240000000001E-2</v>
      </c>
      <c r="BC112">
        <f t="shared" si="30"/>
        <v>2.6101139999999998E-2</v>
      </c>
      <c r="BD112">
        <f t="shared" si="30"/>
        <v>3.4491109999999998E-2</v>
      </c>
      <c r="BE112" s="18"/>
    </row>
    <row r="113" spans="1:64" ht="15" customHeight="1" x14ac:dyDescent="0.4">
      <c r="A113" s="27" t="s">
        <v>181</v>
      </c>
      <c r="B113" s="28">
        <f t="shared" si="32"/>
        <v>3.2712985938792391E-2</v>
      </c>
      <c r="C113" s="28">
        <f t="shared" si="32"/>
        <v>3.2712985938792391E-2</v>
      </c>
      <c r="D113" s="28">
        <f t="shared" si="32"/>
        <v>3.2712985938792391E-2</v>
      </c>
      <c r="E113" s="28">
        <f t="shared" si="32"/>
        <v>3.2712985938792391E-2</v>
      </c>
      <c r="F113" s="28">
        <f t="shared" si="32"/>
        <v>3.271298593879237E-2</v>
      </c>
      <c r="G113" s="28">
        <f t="shared" si="32"/>
        <v>3.2712985938792391E-2</v>
      </c>
      <c r="H113" s="28">
        <f t="shared" si="32"/>
        <v>3.2712985938792398E-2</v>
      </c>
      <c r="I113" s="28">
        <f t="shared" si="32"/>
        <v>3.2712985938792391E-2</v>
      </c>
      <c r="J113" s="28">
        <f t="shared" si="32"/>
        <v>3.2712985938792391E-2</v>
      </c>
      <c r="K113" s="28">
        <f t="shared" si="32"/>
        <v>3.2712985938792391E-2</v>
      </c>
      <c r="L113" s="28">
        <f t="shared" si="32"/>
        <v>3.2712985938792391E-2</v>
      </c>
      <c r="M113" s="28">
        <f t="shared" si="32"/>
        <v>3.2712985938792391E-2</v>
      </c>
      <c r="N113" s="28">
        <f t="shared" si="32"/>
        <v>3.2712985938792398E-2</v>
      </c>
      <c r="O113" s="28">
        <f t="shared" si="32"/>
        <v>3.2712985938792391E-2</v>
      </c>
      <c r="P113" s="28">
        <f t="shared" si="32"/>
        <v>3.2712985938792391E-2</v>
      </c>
      <c r="Q113" s="28">
        <f t="shared" si="32"/>
        <v>3.2712985938792391E-2</v>
      </c>
      <c r="R113" s="28">
        <f t="shared" si="32"/>
        <v>3.271298593879237E-2</v>
      </c>
      <c r="S113" s="28">
        <f t="shared" si="32"/>
        <v>3.271298593879237E-2</v>
      </c>
      <c r="T113" s="28">
        <f t="shared" si="32"/>
        <v>3.271298593879237E-2</v>
      </c>
      <c r="U113" s="28">
        <f t="shared" si="32"/>
        <v>3.2712985938792391E-2</v>
      </c>
      <c r="V113" s="28">
        <f t="shared" si="32"/>
        <v>3.2712985938792391E-2</v>
      </c>
      <c r="W113" s="28">
        <f t="shared" si="32"/>
        <v>3.2712985938792391E-2</v>
      </c>
      <c r="X113" s="28">
        <f t="shared" si="32"/>
        <v>3.2712985938792391E-2</v>
      </c>
      <c r="Y113" s="28">
        <f t="shared" si="32"/>
        <v>3.2712985938792391E-2</v>
      </c>
      <c r="Z113" s="28">
        <f t="shared" si="32"/>
        <v>3.2712985938792391E-2</v>
      </c>
      <c r="AA113" s="28">
        <f t="shared" si="32"/>
        <v>3.271298593879237E-2</v>
      </c>
      <c r="AB113" s="28">
        <f t="shared" si="32"/>
        <v>3.2712985938792391E-2</v>
      </c>
      <c r="AC113" s="28">
        <f t="shared" si="32"/>
        <v>3.2712985938792391E-2</v>
      </c>
      <c r="AD113" s="28">
        <f t="shared" si="32"/>
        <v>3.2712985938792391E-2</v>
      </c>
      <c r="AE113" s="28">
        <f t="shared" si="32"/>
        <v>3.2712985938792391E-2</v>
      </c>
      <c r="AF113">
        <f t="shared" si="25"/>
        <v>3.2712985938792377E-2</v>
      </c>
      <c r="AG113" s="24"/>
      <c r="AH113" s="23"/>
      <c r="AI113" s="3">
        <v>20027</v>
      </c>
      <c r="AJ113" s="3" t="s">
        <v>123</v>
      </c>
      <c r="AK113" s="18">
        <v>3.0446660450014019E-2</v>
      </c>
      <c r="AL113" s="26"/>
      <c r="AM113" s="3">
        <v>20021</v>
      </c>
      <c r="AN113" s="3" t="s">
        <v>121</v>
      </c>
      <c r="AO113" s="3">
        <f t="shared" si="26"/>
        <v>3.2425884777871304E-2</v>
      </c>
      <c r="AR113">
        <f t="shared" si="29"/>
        <v>3.2712989999999997E-2</v>
      </c>
      <c r="AS113">
        <f t="shared" si="29"/>
        <v>3.3997899999999998E-2</v>
      </c>
      <c r="AT113">
        <f t="shared" si="29"/>
        <v>4.1379310000000002E-2</v>
      </c>
      <c r="AU113">
        <f t="shared" si="29"/>
        <v>4.8780490000000003E-2</v>
      </c>
      <c r="AV113">
        <f t="shared" si="29"/>
        <v>2.6101139999999998E-2</v>
      </c>
      <c r="AW113">
        <f t="shared" si="29"/>
        <v>3.4624149999999999E-2</v>
      </c>
      <c r="AX113" s="18"/>
      <c r="AY113">
        <f t="shared" si="30"/>
        <v>3.2712989999999997E-2</v>
      </c>
      <c r="AZ113">
        <f t="shared" si="30"/>
        <v>3.3997899999999998E-2</v>
      </c>
      <c r="BA113">
        <f t="shared" si="30"/>
        <v>4.1379310000000002E-2</v>
      </c>
      <c r="BB113">
        <f t="shared" si="30"/>
        <v>4.8780490000000003E-2</v>
      </c>
      <c r="BC113">
        <f t="shared" si="30"/>
        <v>2.6101139999999998E-2</v>
      </c>
      <c r="BD113">
        <f t="shared" si="30"/>
        <v>3.4624149999999999E-2</v>
      </c>
      <c r="BE113" s="18"/>
    </row>
    <row r="114" spans="1:64" ht="15" customHeight="1" x14ac:dyDescent="0.4">
      <c r="A114" s="27" t="s">
        <v>182</v>
      </c>
      <c r="B114" s="28">
        <f t="shared" si="32"/>
        <v>3.2712985938792391E-2</v>
      </c>
      <c r="C114" s="28">
        <f t="shared" si="32"/>
        <v>3.2712985938792391E-2</v>
      </c>
      <c r="D114" s="28">
        <f t="shared" si="32"/>
        <v>3.2712985938792391E-2</v>
      </c>
      <c r="E114" s="28">
        <f t="shared" si="32"/>
        <v>3.2712985938792391E-2</v>
      </c>
      <c r="F114" s="28">
        <f t="shared" si="32"/>
        <v>3.271298593879237E-2</v>
      </c>
      <c r="G114" s="28">
        <f t="shared" si="32"/>
        <v>3.2712985938792391E-2</v>
      </c>
      <c r="H114" s="28">
        <f t="shared" si="32"/>
        <v>3.2712985938792398E-2</v>
      </c>
      <c r="I114" s="28">
        <f t="shared" si="32"/>
        <v>3.2712985938792391E-2</v>
      </c>
      <c r="J114" s="28">
        <f t="shared" si="32"/>
        <v>3.2712985938792391E-2</v>
      </c>
      <c r="K114" s="28">
        <f t="shared" si="32"/>
        <v>3.2712985938792391E-2</v>
      </c>
      <c r="L114" s="28">
        <f t="shared" si="32"/>
        <v>3.2712985938792391E-2</v>
      </c>
      <c r="M114" s="28">
        <f t="shared" si="32"/>
        <v>3.2712985938792391E-2</v>
      </c>
      <c r="N114" s="28">
        <f t="shared" si="32"/>
        <v>3.2712985938792398E-2</v>
      </c>
      <c r="O114" s="28">
        <f t="shared" si="32"/>
        <v>3.2712985938792391E-2</v>
      </c>
      <c r="P114" s="28">
        <f t="shared" si="32"/>
        <v>3.2712985938792391E-2</v>
      </c>
      <c r="Q114" s="28">
        <f t="shared" si="32"/>
        <v>3.2712985938792391E-2</v>
      </c>
      <c r="R114" s="28">
        <f t="shared" si="32"/>
        <v>3.271298593879237E-2</v>
      </c>
      <c r="S114" s="28">
        <f t="shared" si="32"/>
        <v>3.271298593879237E-2</v>
      </c>
      <c r="T114" s="28">
        <f t="shared" si="32"/>
        <v>3.271298593879237E-2</v>
      </c>
      <c r="U114" s="28">
        <f t="shared" si="32"/>
        <v>3.2712985938792391E-2</v>
      </c>
      <c r="V114" s="28">
        <f t="shared" si="32"/>
        <v>3.2712985938792391E-2</v>
      </c>
      <c r="W114" s="28">
        <f t="shared" si="32"/>
        <v>3.2712985938792391E-2</v>
      </c>
      <c r="X114" s="28">
        <f t="shared" si="32"/>
        <v>3.2712985938792391E-2</v>
      </c>
      <c r="Y114" s="28">
        <f t="shared" si="32"/>
        <v>3.2712985938792391E-2</v>
      </c>
      <c r="Z114" s="28">
        <f t="shared" si="32"/>
        <v>3.2712985938792391E-2</v>
      </c>
      <c r="AA114" s="28">
        <f t="shared" si="32"/>
        <v>3.271298593879237E-2</v>
      </c>
      <c r="AB114" s="28">
        <f t="shared" si="32"/>
        <v>3.2712985938792391E-2</v>
      </c>
      <c r="AC114" s="28">
        <f t="shared" si="32"/>
        <v>3.2712985938792391E-2</v>
      </c>
      <c r="AD114" s="28">
        <f t="shared" si="32"/>
        <v>3.2712985938792391E-2</v>
      </c>
      <c r="AE114" s="28">
        <f t="shared" si="32"/>
        <v>3.2712985938792391E-2</v>
      </c>
      <c r="AF114">
        <f t="shared" si="25"/>
        <v>3.2712985938792377E-2</v>
      </c>
      <c r="AG114" s="24"/>
      <c r="AH114" s="23"/>
      <c r="AI114" s="3">
        <v>20023</v>
      </c>
      <c r="AJ114" s="3" t="s">
        <v>80</v>
      </c>
      <c r="AK114" s="18">
        <v>3.0294547517978963E-2</v>
      </c>
      <c r="AL114" s="26"/>
      <c r="AM114" s="3">
        <v>20022</v>
      </c>
      <c r="AN114" s="3" t="s">
        <v>122</v>
      </c>
      <c r="AO114" s="3">
        <f t="shared" si="26"/>
        <v>3.5858770366940483E-2</v>
      </c>
      <c r="AR114">
        <f t="shared" si="29"/>
        <v>3.2712989999999997E-2</v>
      </c>
      <c r="AS114">
        <f t="shared" si="29"/>
        <v>3.3997899999999998E-2</v>
      </c>
      <c r="AT114">
        <f t="shared" si="29"/>
        <v>2.4137929999999998E-2</v>
      </c>
      <c r="AU114">
        <f t="shared" si="29"/>
        <v>2.4390240000000001E-2</v>
      </c>
      <c r="AV114">
        <f t="shared" si="29"/>
        <v>2.6101139999999998E-2</v>
      </c>
      <c r="AW114">
        <f t="shared" si="29"/>
        <v>3.4624149999999999E-2</v>
      </c>
      <c r="AX114" s="18"/>
      <c r="AY114">
        <f t="shared" si="30"/>
        <v>3.2712989999999997E-2</v>
      </c>
      <c r="AZ114">
        <f t="shared" si="30"/>
        <v>3.3997899999999998E-2</v>
      </c>
      <c r="BA114">
        <f t="shared" si="30"/>
        <v>2.4137929999999998E-2</v>
      </c>
      <c r="BB114">
        <f t="shared" si="30"/>
        <v>2.4390240000000001E-2</v>
      </c>
      <c r="BC114">
        <f t="shared" si="30"/>
        <v>2.6101139999999998E-2</v>
      </c>
      <c r="BD114">
        <f t="shared" si="30"/>
        <v>3.4624149999999999E-2</v>
      </c>
      <c r="BE114" s="18"/>
    </row>
    <row r="115" spans="1:64" ht="15" customHeight="1" x14ac:dyDescent="0.4">
      <c r="A115" s="27" t="s">
        <v>183</v>
      </c>
      <c r="B115" s="28">
        <f t="shared" si="32"/>
        <v>3.2712985938792391E-2</v>
      </c>
      <c r="C115" s="28">
        <f t="shared" si="32"/>
        <v>3.2712985938792391E-2</v>
      </c>
      <c r="D115" s="28">
        <f t="shared" si="32"/>
        <v>3.2712985938792391E-2</v>
      </c>
      <c r="E115" s="28">
        <f t="shared" si="32"/>
        <v>3.2712985938792391E-2</v>
      </c>
      <c r="F115" s="28">
        <f t="shared" si="32"/>
        <v>3.271298593879237E-2</v>
      </c>
      <c r="G115" s="28">
        <f t="shared" si="32"/>
        <v>3.2712985938792391E-2</v>
      </c>
      <c r="H115" s="28">
        <f t="shared" si="32"/>
        <v>3.2712985938792398E-2</v>
      </c>
      <c r="I115" s="28">
        <f t="shared" si="32"/>
        <v>3.2712985938792391E-2</v>
      </c>
      <c r="J115" s="28">
        <f t="shared" si="32"/>
        <v>3.2712985938792391E-2</v>
      </c>
      <c r="K115" s="28">
        <f t="shared" si="32"/>
        <v>3.2712985938792391E-2</v>
      </c>
      <c r="L115" s="28">
        <f t="shared" si="32"/>
        <v>3.2712985938792391E-2</v>
      </c>
      <c r="M115" s="28">
        <f t="shared" si="32"/>
        <v>3.2712985938792391E-2</v>
      </c>
      <c r="N115" s="28">
        <f t="shared" si="32"/>
        <v>3.2712985938792398E-2</v>
      </c>
      <c r="O115" s="28">
        <f t="shared" si="32"/>
        <v>3.2712985938792391E-2</v>
      </c>
      <c r="P115" s="28">
        <f t="shared" si="32"/>
        <v>3.2712985938792391E-2</v>
      </c>
      <c r="Q115" s="28">
        <f t="shared" si="32"/>
        <v>3.2712985938792391E-2</v>
      </c>
      <c r="R115" s="28">
        <f t="shared" si="32"/>
        <v>3.271298593879237E-2</v>
      </c>
      <c r="S115" s="28">
        <f t="shared" si="32"/>
        <v>3.271298593879237E-2</v>
      </c>
      <c r="T115" s="28">
        <f t="shared" si="32"/>
        <v>3.271298593879237E-2</v>
      </c>
      <c r="U115" s="28">
        <f t="shared" si="32"/>
        <v>3.2712985938792391E-2</v>
      </c>
      <c r="V115" s="28">
        <f t="shared" si="32"/>
        <v>3.2712985938792391E-2</v>
      </c>
      <c r="W115" s="28">
        <f t="shared" si="32"/>
        <v>3.2712985938792391E-2</v>
      </c>
      <c r="X115" s="28">
        <f t="shared" si="32"/>
        <v>3.2712985938792391E-2</v>
      </c>
      <c r="Y115" s="28">
        <f t="shared" si="32"/>
        <v>3.2712985938792391E-2</v>
      </c>
      <c r="Z115" s="28">
        <f t="shared" si="32"/>
        <v>3.2712985938792391E-2</v>
      </c>
      <c r="AA115" s="28">
        <f t="shared" si="32"/>
        <v>3.271298593879237E-2</v>
      </c>
      <c r="AB115" s="28">
        <f t="shared" si="32"/>
        <v>3.2712985938792391E-2</v>
      </c>
      <c r="AC115" s="28">
        <f t="shared" si="32"/>
        <v>3.2712985938792391E-2</v>
      </c>
      <c r="AD115" s="28">
        <f t="shared" si="32"/>
        <v>3.2712985938792391E-2</v>
      </c>
      <c r="AE115" s="28">
        <f t="shared" si="32"/>
        <v>3.2712985938792391E-2</v>
      </c>
      <c r="AF115">
        <f t="shared" si="25"/>
        <v>3.2712985938792377E-2</v>
      </c>
      <c r="AG115" s="24"/>
      <c r="AH115" s="23"/>
      <c r="AI115" s="3">
        <v>20016</v>
      </c>
      <c r="AJ115" s="3" t="s">
        <v>118</v>
      </c>
      <c r="AK115" s="18">
        <v>3.0161812029515254E-2</v>
      </c>
      <c r="AL115" s="26"/>
      <c r="AM115" s="3">
        <v>20023</v>
      </c>
      <c r="AN115" s="3" t="s">
        <v>80</v>
      </c>
      <c r="AO115" s="3">
        <f t="shared" si="26"/>
        <v>3.0294547517978963E-2</v>
      </c>
      <c r="AR115">
        <f t="shared" si="29"/>
        <v>3.2712989999999997E-2</v>
      </c>
      <c r="AS115">
        <f t="shared" si="29"/>
        <v>3.3997899999999998E-2</v>
      </c>
      <c r="AT115">
        <f t="shared" si="29"/>
        <v>4.1379310000000002E-2</v>
      </c>
      <c r="AU115">
        <f t="shared" si="29"/>
        <v>2.4390240000000001E-2</v>
      </c>
      <c r="AV115">
        <f t="shared" si="29"/>
        <v>2.6101139999999998E-2</v>
      </c>
      <c r="AW115">
        <f t="shared" si="29"/>
        <v>3.4705960000000001E-2</v>
      </c>
      <c r="AX115" s="18"/>
      <c r="AY115">
        <f t="shared" si="30"/>
        <v>3.2712989999999997E-2</v>
      </c>
      <c r="AZ115">
        <f t="shared" si="30"/>
        <v>3.3997899999999998E-2</v>
      </c>
      <c r="BA115">
        <f t="shared" si="30"/>
        <v>4.1379310000000002E-2</v>
      </c>
      <c r="BB115">
        <f t="shared" si="30"/>
        <v>2.4390240000000001E-2</v>
      </c>
      <c r="BC115">
        <f t="shared" si="30"/>
        <v>2.6101139999999998E-2</v>
      </c>
      <c r="BD115">
        <f t="shared" si="30"/>
        <v>3.4705960000000001E-2</v>
      </c>
      <c r="BE115" s="18"/>
    </row>
    <row r="116" spans="1:64" ht="15" customHeight="1" x14ac:dyDescent="0.4">
      <c r="A116" s="27" t="s">
        <v>184</v>
      </c>
      <c r="B116" s="28">
        <f t="shared" si="32"/>
        <v>3.2712985938792391E-2</v>
      </c>
      <c r="C116" s="28">
        <f t="shared" si="32"/>
        <v>3.2712985938792391E-2</v>
      </c>
      <c r="D116" s="28">
        <f t="shared" si="32"/>
        <v>3.2712985938792391E-2</v>
      </c>
      <c r="E116" s="28">
        <f t="shared" si="32"/>
        <v>3.2712985938792391E-2</v>
      </c>
      <c r="F116" s="28">
        <f t="shared" si="32"/>
        <v>3.271298593879237E-2</v>
      </c>
      <c r="G116" s="28">
        <f t="shared" si="32"/>
        <v>3.2712985938792391E-2</v>
      </c>
      <c r="H116" s="28">
        <f t="shared" si="32"/>
        <v>3.2712985938792398E-2</v>
      </c>
      <c r="I116" s="28">
        <f t="shared" si="32"/>
        <v>3.2712985938792391E-2</v>
      </c>
      <c r="J116" s="28">
        <f t="shared" si="32"/>
        <v>3.2712985938792391E-2</v>
      </c>
      <c r="K116" s="28">
        <f t="shared" si="32"/>
        <v>3.2712985938792391E-2</v>
      </c>
      <c r="L116" s="28">
        <f t="shared" si="32"/>
        <v>3.2712985938792391E-2</v>
      </c>
      <c r="M116" s="28">
        <f t="shared" si="32"/>
        <v>3.2712985938792391E-2</v>
      </c>
      <c r="N116" s="28">
        <f t="shared" si="32"/>
        <v>3.2712985938792398E-2</v>
      </c>
      <c r="O116" s="28">
        <f t="shared" si="32"/>
        <v>3.2712985938792391E-2</v>
      </c>
      <c r="P116" s="28">
        <f t="shared" si="32"/>
        <v>3.2712985938792391E-2</v>
      </c>
      <c r="Q116" s="28">
        <f t="shared" si="32"/>
        <v>3.2712985938792391E-2</v>
      </c>
      <c r="R116" s="28">
        <f t="shared" si="32"/>
        <v>3.271298593879237E-2</v>
      </c>
      <c r="S116" s="28">
        <f t="shared" si="32"/>
        <v>3.271298593879237E-2</v>
      </c>
      <c r="T116" s="28">
        <f t="shared" si="32"/>
        <v>3.271298593879237E-2</v>
      </c>
      <c r="U116" s="28">
        <f t="shared" si="32"/>
        <v>3.2712985938792391E-2</v>
      </c>
      <c r="V116" s="28">
        <f t="shared" si="32"/>
        <v>3.2712985938792391E-2</v>
      </c>
      <c r="W116" s="28">
        <f t="shared" si="32"/>
        <v>3.2712985938792391E-2</v>
      </c>
      <c r="X116" s="28">
        <f t="shared" si="32"/>
        <v>3.2712985938792391E-2</v>
      </c>
      <c r="Y116" s="28">
        <f t="shared" si="32"/>
        <v>3.2712985938792391E-2</v>
      </c>
      <c r="Z116" s="28">
        <f t="shared" si="32"/>
        <v>3.2712985938792391E-2</v>
      </c>
      <c r="AA116" s="28">
        <f t="shared" si="32"/>
        <v>3.271298593879237E-2</v>
      </c>
      <c r="AB116" s="28">
        <f t="shared" si="32"/>
        <v>3.2712985938792391E-2</v>
      </c>
      <c r="AC116" s="28">
        <f t="shared" si="32"/>
        <v>3.2712985938792391E-2</v>
      </c>
      <c r="AD116" s="28">
        <f t="shared" si="32"/>
        <v>3.2712985938792391E-2</v>
      </c>
      <c r="AE116" s="28">
        <f t="shared" si="32"/>
        <v>3.2712985938792391E-2</v>
      </c>
      <c r="AF116">
        <f t="shared" si="25"/>
        <v>3.2712985938792377E-2</v>
      </c>
      <c r="AG116" s="24"/>
      <c r="AH116" s="23"/>
      <c r="AI116" s="3">
        <v>20014</v>
      </c>
      <c r="AJ116" s="3" t="s">
        <v>105</v>
      </c>
      <c r="AK116" s="18">
        <v>3.003142951634236E-2</v>
      </c>
      <c r="AL116" s="26"/>
      <c r="AM116" s="3">
        <v>20024</v>
      </c>
      <c r="AN116" s="3" t="s">
        <v>122</v>
      </c>
      <c r="AO116" s="3">
        <f t="shared" si="26"/>
        <v>3.3897619005455785E-2</v>
      </c>
      <c r="AR116">
        <f t="shared" si="29"/>
        <v>3.2712989999999997E-2</v>
      </c>
      <c r="AS116">
        <f t="shared" si="29"/>
        <v>3.3997899999999998E-2</v>
      </c>
      <c r="AT116">
        <f t="shared" si="29"/>
        <v>2.4137929999999998E-2</v>
      </c>
      <c r="AU116">
        <f t="shared" si="29"/>
        <v>4.8780490000000003E-2</v>
      </c>
      <c r="AV116">
        <f t="shared" si="29"/>
        <v>2.6101139999999998E-2</v>
      </c>
      <c r="AW116">
        <f t="shared" si="29"/>
        <v>3.5450500000000003E-2</v>
      </c>
      <c r="AX116" s="18"/>
      <c r="AY116">
        <f t="shared" si="30"/>
        <v>3.2712989999999997E-2</v>
      </c>
      <c r="AZ116">
        <f t="shared" si="30"/>
        <v>3.3997899999999998E-2</v>
      </c>
      <c r="BA116">
        <f t="shared" si="30"/>
        <v>2.4137929999999998E-2</v>
      </c>
      <c r="BB116">
        <f t="shared" si="30"/>
        <v>4.8780490000000003E-2</v>
      </c>
      <c r="BC116">
        <f t="shared" si="30"/>
        <v>2.6101139999999998E-2</v>
      </c>
      <c r="BD116">
        <f t="shared" si="30"/>
        <v>3.5450500000000003E-2</v>
      </c>
      <c r="BE116" s="18"/>
    </row>
    <row r="117" spans="1:64" ht="15" customHeight="1" x14ac:dyDescent="0.4">
      <c r="A117" s="27" t="s">
        <v>185</v>
      </c>
      <c r="B117" s="28">
        <f t="shared" si="32"/>
        <v>3.2712985938792391E-2</v>
      </c>
      <c r="C117" s="28">
        <f t="shared" si="32"/>
        <v>3.2712985938792391E-2</v>
      </c>
      <c r="D117" s="28">
        <f t="shared" si="32"/>
        <v>3.2712985938792391E-2</v>
      </c>
      <c r="E117" s="28">
        <f t="shared" si="32"/>
        <v>3.2712985938792391E-2</v>
      </c>
      <c r="F117" s="28">
        <f t="shared" si="32"/>
        <v>3.271298593879237E-2</v>
      </c>
      <c r="G117" s="28">
        <f t="shared" si="32"/>
        <v>3.2712985938792391E-2</v>
      </c>
      <c r="H117" s="28">
        <f t="shared" si="32"/>
        <v>3.2712985938792398E-2</v>
      </c>
      <c r="I117" s="28">
        <f t="shared" si="32"/>
        <v>3.2712985938792391E-2</v>
      </c>
      <c r="J117" s="28">
        <f t="shared" si="32"/>
        <v>3.2712985938792391E-2</v>
      </c>
      <c r="K117" s="28">
        <f t="shared" si="32"/>
        <v>3.2712985938792391E-2</v>
      </c>
      <c r="L117" s="28">
        <f t="shared" si="32"/>
        <v>3.2712985938792391E-2</v>
      </c>
      <c r="M117" s="28">
        <f t="shared" si="32"/>
        <v>3.2712985938792391E-2</v>
      </c>
      <c r="N117" s="28">
        <f t="shared" si="32"/>
        <v>3.2712985938792398E-2</v>
      </c>
      <c r="O117" s="28">
        <f t="shared" si="32"/>
        <v>3.2712985938792391E-2</v>
      </c>
      <c r="P117" s="28">
        <f t="shared" si="32"/>
        <v>3.2712985938792391E-2</v>
      </c>
      <c r="Q117" s="28">
        <f t="shared" si="32"/>
        <v>3.2712985938792391E-2</v>
      </c>
      <c r="R117" s="28">
        <f t="shared" si="32"/>
        <v>3.271298593879237E-2</v>
      </c>
      <c r="S117" s="28">
        <f t="shared" si="32"/>
        <v>3.271298593879237E-2</v>
      </c>
      <c r="T117" s="28">
        <f t="shared" si="32"/>
        <v>3.271298593879237E-2</v>
      </c>
      <c r="U117" s="28">
        <f t="shared" si="32"/>
        <v>3.2712985938792391E-2</v>
      </c>
      <c r="V117" s="28">
        <f t="shared" si="32"/>
        <v>3.2712985938792391E-2</v>
      </c>
      <c r="W117" s="28">
        <f t="shared" si="32"/>
        <v>3.2712985938792391E-2</v>
      </c>
      <c r="X117" s="28">
        <f t="shared" si="32"/>
        <v>3.2712985938792391E-2</v>
      </c>
      <c r="Y117" s="28">
        <f t="shared" si="32"/>
        <v>3.2712985938792391E-2</v>
      </c>
      <c r="Z117" s="28">
        <f t="shared" si="32"/>
        <v>3.2712985938792391E-2</v>
      </c>
      <c r="AA117" s="28">
        <f t="shared" si="32"/>
        <v>3.271298593879237E-2</v>
      </c>
      <c r="AB117" s="28">
        <f t="shared" si="32"/>
        <v>3.2712985938792391E-2</v>
      </c>
      <c r="AC117" s="28">
        <f t="shared" si="32"/>
        <v>3.2712985938792391E-2</v>
      </c>
      <c r="AD117" s="28">
        <f t="shared" si="32"/>
        <v>3.2712985938792391E-2</v>
      </c>
      <c r="AE117" s="28">
        <f t="shared" si="32"/>
        <v>3.2712985938792391E-2</v>
      </c>
      <c r="AF117">
        <f t="shared" si="25"/>
        <v>3.2712985938792377E-2</v>
      </c>
      <c r="AG117" s="24"/>
      <c r="AH117" s="23"/>
      <c r="AI117" s="3">
        <v>20010</v>
      </c>
      <c r="AJ117" s="3" t="s">
        <v>83</v>
      </c>
      <c r="AK117" s="18">
        <v>2.9893157615429697E-2</v>
      </c>
      <c r="AL117" s="26"/>
      <c r="AM117" s="3">
        <v>20025</v>
      </c>
      <c r="AN117" s="3" t="s">
        <v>81</v>
      </c>
      <c r="AO117" s="3">
        <f t="shared" si="26"/>
        <v>3.2407811811498717E-2</v>
      </c>
      <c r="AR117">
        <f t="shared" si="29"/>
        <v>4.1439209999999997E-2</v>
      </c>
      <c r="AS117">
        <f t="shared" si="29"/>
        <v>3.0010490000000001E-2</v>
      </c>
      <c r="AT117">
        <f t="shared" si="29"/>
        <v>3.4482760000000001E-2</v>
      </c>
      <c r="AU117">
        <f t="shared" si="29"/>
        <v>2.4390240000000001E-2</v>
      </c>
      <c r="AV117">
        <f t="shared" si="29"/>
        <v>2.6101139999999998E-2</v>
      </c>
      <c r="AW117">
        <f t="shared" si="29"/>
        <v>3.5450500000000003E-2</v>
      </c>
      <c r="AX117" s="18"/>
      <c r="AY117">
        <f t="shared" si="30"/>
        <v>4.1439209999999997E-2</v>
      </c>
      <c r="AZ117">
        <f t="shared" si="30"/>
        <v>3.0010490000000001E-2</v>
      </c>
      <c r="BA117">
        <f t="shared" si="30"/>
        <v>3.4482760000000001E-2</v>
      </c>
      <c r="BB117">
        <f t="shared" si="30"/>
        <v>2.4390240000000001E-2</v>
      </c>
      <c r="BC117">
        <f t="shared" si="30"/>
        <v>2.6101139999999998E-2</v>
      </c>
      <c r="BD117">
        <f t="shared" si="30"/>
        <v>3.5450500000000003E-2</v>
      </c>
      <c r="BE117" s="18"/>
    </row>
    <row r="118" spans="1:64" ht="15" customHeight="1" x14ac:dyDescent="0.4">
      <c r="A118" s="27" t="s">
        <v>186</v>
      </c>
      <c r="B118" s="28">
        <f t="shared" si="32"/>
        <v>4.1439205955334985E-2</v>
      </c>
      <c r="C118" s="28">
        <f t="shared" si="32"/>
        <v>4.1439205955334985E-2</v>
      </c>
      <c r="D118" s="28">
        <f t="shared" si="32"/>
        <v>4.1439205955334985E-2</v>
      </c>
      <c r="E118" s="28">
        <f t="shared" si="32"/>
        <v>4.1439205955334985E-2</v>
      </c>
      <c r="F118" s="28">
        <f t="shared" si="32"/>
        <v>4.1439205955334964E-2</v>
      </c>
      <c r="G118" s="28">
        <f t="shared" si="32"/>
        <v>4.1439205955334985E-2</v>
      </c>
      <c r="H118" s="28">
        <f t="shared" si="32"/>
        <v>4.1439205955334998E-2</v>
      </c>
      <c r="I118" s="28">
        <f t="shared" si="32"/>
        <v>4.1439205955334985E-2</v>
      </c>
      <c r="J118" s="28">
        <f t="shared" si="32"/>
        <v>4.1439205955334985E-2</v>
      </c>
      <c r="K118" s="28">
        <f t="shared" si="32"/>
        <v>4.1439205955334985E-2</v>
      </c>
      <c r="L118" s="28">
        <f t="shared" si="32"/>
        <v>4.1439205955334985E-2</v>
      </c>
      <c r="M118" s="28">
        <f t="shared" si="32"/>
        <v>4.1439205955334985E-2</v>
      </c>
      <c r="N118" s="28">
        <f t="shared" si="32"/>
        <v>4.1439205955334998E-2</v>
      </c>
      <c r="O118" s="28">
        <f t="shared" si="32"/>
        <v>4.1439205955334985E-2</v>
      </c>
      <c r="P118" s="28">
        <f t="shared" si="32"/>
        <v>4.1439205955334985E-2</v>
      </c>
      <c r="Q118" s="28">
        <f t="shared" si="32"/>
        <v>4.1439205955334985E-2</v>
      </c>
      <c r="R118" s="28">
        <f t="shared" si="32"/>
        <v>4.1439205955334964E-2</v>
      </c>
      <c r="S118" s="28">
        <f t="shared" si="32"/>
        <v>4.1439205955334964E-2</v>
      </c>
      <c r="T118" s="28">
        <f t="shared" si="32"/>
        <v>4.1439205955334964E-2</v>
      </c>
      <c r="U118" s="28">
        <f t="shared" si="32"/>
        <v>4.1439205955334985E-2</v>
      </c>
      <c r="V118" s="28">
        <f t="shared" si="32"/>
        <v>4.1439205955334985E-2</v>
      </c>
      <c r="W118" s="28">
        <f t="shared" si="32"/>
        <v>4.1439205955334985E-2</v>
      </c>
      <c r="X118" s="28">
        <f t="shared" si="32"/>
        <v>4.1439205955334985E-2</v>
      </c>
      <c r="Y118" s="28">
        <f t="shared" si="32"/>
        <v>4.1439205955334985E-2</v>
      </c>
      <c r="Z118" s="28">
        <f t="shared" si="32"/>
        <v>4.1439205955334985E-2</v>
      </c>
      <c r="AA118" s="28">
        <f t="shared" si="32"/>
        <v>4.1439205955334964E-2</v>
      </c>
      <c r="AB118" s="28">
        <f t="shared" si="32"/>
        <v>4.1439205955334985E-2</v>
      </c>
      <c r="AC118" s="28">
        <f t="shared" si="32"/>
        <v>4.1439205955334985E-2</v>
      </c>
      <c r="AD118" s="28">
        <f t="shared" si="32"/>
        <v>4.1439205955334985E-2</v>
      </c>
      <c r="AE118" s="28">
        <f t="shared" si="32"/>
        <v>4.1439205955334985E-2</v>
      </c>
      <c r="AF118">
        <f t="shared" si="25"/>
        <v>4.1439205955335005E-2</v>
      </c>
      <c r="AG118" s="24"/>
      <c r="AH118" s="23"/>
      <c r="AI118" s="3">
        <v>20006</v>
      </c>
      <c r="AJ118" s="3" t="s">
        <v>105</v>
      </c>
      <c r="AK118" s="18">
        <v>2.9851496111751308E-2</v>
      </c>
      <c r="AL118" s="26"/>
      <c r="AM118" s="3">
        <v>20026</v>
      </c>
      <c r="AN118" s="3" t="s">
        <v>84</v>
      </c>
      <c r="AO118" s="3">
        <f t="shared" si="26"/>
        <v>3.4966500761384418E-2</v>
      </c>
      <c r="AR118">
        <f t="shared" si="29"/>
        <v>3.2712989999999997E-2</v>
      </c>
      <c r="AS118">
        <f t="shared" si="29"/>
        <v>3.3997899999999998E-2</v>
      </c>
      <c r="AT118">
        <f t="shared" si="29"/>
        <v>2.4137929999999998E-2</v>
      </c>
      <c r="AU118">
        <f t="shared" si="29"/>
        <v>2.4390240000000001E-2</v>
      </c>
      <c r="AV118">
        <f t="shared" si="29"/>
        <v>2.6101139999999998E-2</v>
      </c>
      <c r="AW118">
        <f t="shared" si="29"/>
        <v>3.5532309999999998E-2</v>
      </c>
      <c r="AX118" s="18"/>
      <c r="AY118">
        <f t="shared" si="30"/>
        <v>3.2712989999999997E-2</v>
      </c>
      <c r="AZ118">
        <f t="shared" si="30"/>
        <v>3.3997899999999998E-2</v>
      </c>
      <c r="BA118">
        <f t="shared" si="30"/>
        <v>2.4137929999999998E-2</v>
      </c>
      <c r="BB118">
        <f t="shared" si="30"/>
        <v>2.4390240000000001E-2</v>
      </c>
      <c r="BC118">
        <f t="shared" si="30"/>
        <v>2.6101139999999998E-2</v>
      </c>
      <c r="BD118">
        <f t="shared" si="30"/>
        <v>3.5532309999999998E-2</v>
      </c>
      <c r="BE118" s="18"/>
    </row>
    <row r="119" spans="1:64" ht="15" customHeight="1" x14ac:dyDescent="0.4">
      <c r="A119" s="27" t="s">
        <v>187</v>
      </c>
      <c r="B119" s="28">
        <f t="shared" si="32"/>
        <v>3.2712985938792391E-2</v>
      </c>
      <c r="C119" s="28">
        <f t="shared" si="32"/>
        <v>3.2712985938792391E-2</v>
      </c>
      <c r="D119" s="28">
        <f t="shared" si="32"/>
        <v>3.2712985938792391E-2</v>
      </c>
      <c r="E119" s="28">
        <f t="shared" si="32"/>
        <v>3.2712985938792391E-2</v>
      </c>
      <c r="F119" s="28">
        <f t="shared" si="32"/>
        <v>3.271298593879237E-2</v>
      </c>
      <c r="G119" s="28">
        <f t="shared" si="32"/>
        <v>3.2712985938792391E-2</v>
      </c>
      <c r="H119" s="28">
        <f t="shared" si="32"/>
        <v>3.2712985938792398E-2</v>
      </c>
      <c r="I119" s="28">
        <f t="shared" si="32"/>
        <v>3.2712985938792391E-2</v>
      </c>
      <c r="J119" s="28">
        <f t="shared" si="32"/>
        <v>3.2712985938792391E-2</v>
      </c>
      <c r="K119" s="28">
        <f t="shared" si="32"/>
        <v>3.2712985938792391E-2</v>
      </c>
      <c r="L119" s="28">
        <f t="shared" si="32"/>
        <v>3.2712985938792391E-2</v>
      </c>
      <c r="M119" s="28">
        <f t="shared" si="32"/>
        <v>3.2712985938792391E-2</v>
      </c>
      <c r="N119" s="28">
        <f t="shared" si="32"/>
        <v>3.2712985938792398E-2</v>
      </c>
      <c r="O119" s="28">
        <f t="shared" si="32"/>
        <v>3.2712985938792391E-2</v>
      </c>
      <c r="P119" s="28">
        <f t="shared" si="32"/>
        <v>3.2712985938792391E-2</v>
      </c>
      <c r="Q119" s="28">
        <f t="shared" si="32"/>
        <v>3.2712985938792391E-2</v>
      </c>
      <c r="R119" s="28">
        <f t="shared" si="32"/>
        <v>3.271298593879237E-2</v>
      </c>
      <c r="S119" s="28">
        <f t="shared" si="32"/>
        <v>3.271298593879237E-2</v>
      </c>
      <c r="T119" s="28">
        <f t="shared" si="32"/>
        <v>3.271298593879237E-2</v>
      </c>
      <c r="U119" s="28">
        <f t="shared" si="32"/>
        <v>3.2712985938792391E-2</v>
      </c>
      <c r="V119" s="28">
        <f t="shared" si="32"/>
        <v>3.2712985938792391E-2</v>
      </c>
      <c r="W119" s="28">
        <f t="shared" si="32"/>
        <v>3.2712985938792391E-2</v>
      </c>
      <c r="X119" s="28">
        <f t="shared" si="32"/>
        <v>3.2712985938792391E-2</v>
      </c>
      <c r="Y119" s="28">
        <f t="shared" si="32"/>
        <v>3.2712985938792391E-2</v>
      </c>
      <c r="Z119" s="28">
        <f t="shared" si="32"/>
        <v>3.2712985938792391E-2</v>
      </c>
      <c r="AA119" s="28">
        <f t="shared" si="32"/>
        <v>3.271298593879237E-2</v>
      </c>
      <c r="AB119" s="28">
        <f t="shared" si="32"/>
        <v>3.2712985938792391E-2</v>
      </c>
      <c r="AC119" s="28">
        <f t="shared" si="32"/>
        <v>3.2712985938792391E-2</v>
      </c>
      <c r="AD119" s="28">
        <f t="shared" si="32"/>
        <v>3.2712985938792391E-2</v>
      </c>
      <c r="AE119" s="28">
        <f t="shared" si="32"/>
        <v>3.2712985938792391E-2</v>
      </c>
      <c r="AF119">
        <f t="shared" si="25"/>
        <v>3.2712985938792377E-2</v>
      </c>
      <c r="AG119" s="24"/>
      <c r="AH119" s="23"/>
      <c r="AI119" s="3">
        <v>20002</v>
      </c>
      <c r="AJ119" s="3" t="s">
        <v>81</v>
      </c>
      <c r="AK119" s="18">
        <v>2.9451075081380604E-2</v>
      </c>
      <c r="AL119" s="26"/>
      <c r="AM119" s="3">
        <v>20027</v>
      </c>
      <c r="AN119" s="3" t="s">
        <v>123</v>
      </c>
      <c r="AO119" s="3">
        <f t="shared" si="26"/>
        <v>3.0446660450014019E-2</v>
      </c>
      <c r="AR119">
        <f t="shared" si="29"/>
        <v>3.2712989999999997E-2</v>
      </c>
      <c r="AS119">
        <f t="shared" si="29"/>
        <v>3.3997899999999998E-2</v>
      </c>
      <c r="AT119">
        <f t="shared" si="29"/>
        <v>4.482759E-2</v>
      </c>
      <c r="AU119">
        <f t="shared" si="29"/>
        <v>2.4390240000000001E-2</v>
      </c>
      <c r="AV119">
        <f t="shared" si="29"/>
        <v>2.6101139999999998E-2</v>
      </c>
      <c r="AW119">
        <f t="shared" si="29"/>
        <v>3.5533139999999998E-2</v>
      </c>
      <c r="AX119" s="18"/>
      <c r="AY119">
        <f t="shared" si="30"/>
        <v>3.2712989999999997E-2</v>
      </c>
      <c r="AZ119">
        <f t="shared" si="30"/>
        <v>3.3997899999999998E-2</v>
      </c>
      <c r="BA119">
        <f t="shared" si="30"/>
        <v>4.482759E-2</v>
      </c>
      <c r="BB119">
        <f t="shared" si="30"/>
        <v>2.4390240000000001E-2</v>
      </c>
      <c r="BC119">
        <f t="shared" si="30"/>
        <v>2.6101139999999998E-2</v>
      </c>
      <c r="BD119">
        <f t="shared" si="30"/>
        <v>3.5533139999999998E-2</v>
      </c>
      <c r="BE119" s="18"/>
    </row>
    <row r="120" spans="1:64" ht="15" customHeight="1" x14ac:dyDescent="0.4">
      <c r="A120" s="27" t="s">
        <v>188</v>
      </c>
      <c r="B120" s="28">
        <f t="shared" si="32"/>
        <v>3.2712985938792391E-2</v>
      </c>
      <c r="C120" s="28">
        <f t="shared" si="32"/>
        <v>3.2712985938792391E-2</v>
      </c>
      <c r="D120" s="28">
        <f t="shared" si="32"/>
        <v>3.2712985938792391E-2</v>
      </c>
      <c r="E120" s="28">
        <f t="shared" si="32"/>
        <v>3.2712985938792391E-2</v>
      </c>
      <c r="F120" s="28">
        <f t="shared" si="32"/>
        <v>3.271298593879237E-2</v>
      </c>
      <c r="G120" s="28">
        <f t="shared" si="32"/>
        <v>3.2712985938792391E-2</v>
      </c>
      <c r="H120" s="28">
        <f t="shared" si="32"/>
        <v>3.2712985938792398E-2</v>
      </c>
      <c r="I120" s="28">
        <f t="shared" si="32"/>
        <v>3.2712985938792391E-2</v>
      </c>
      <c r="J120" s="28">
        <f t="shared" si="32"/>
        <v>3.2712985938792391E-2</v>
      </c>
      <c r="K120" s="28">
        <f t="shared" si="32"/>
        <v>3.2712985938792391E-2</v>
      </c>
      <c r="L120" s="28">
        <f t="shared" si="32"/>
        <v>3.2712985938792391E-2</v>
      </c>
      <c r="M120" s="28">
        <f t="shared" si="32"/>
        <v>3.2712985938792391E-2</v>
      </c>
      <c r="N120" s="28">
        <f t="shared" si="32"/>
        <v>3.2712985938792398E-2</v>
      </c>
      <c r="O120" s="28">
        <f t="shared" si="32"/>
        <v>3.2712985938792391E-2</v>
      </c>
      <c r="P120" s="28">
        <f t="shared" si="32"/>
        <v>3.2712985938792391E-2</v>
      </c>
      <c r="Q120" s="28">
        <f t="shared" ref="Q120:AE120" si="33">Q86/Q$89</f>
        <v>3.2712985938792391E-2</v>
      </c>
      <c r="R120" s="28">
        <f t="shared" si="33"/>
        <v>3.271298593879237E-2</v>
      </c>
      <c r="S120" s="28">
        <f t="shared" si="33"/>
        <v>3.271298593879237E-2</v>
      </c>
      <c r="T120" s="28">
        <f t="shared" si="33"/>
        <v>3.271298593879237E-2</v>
      </c>
      <c r="U120" s="28">
        <f t="shared" si="33"/>
        <v>3.2712985938792391E-2</v>
      </c>
      <c r="V120" s="28">
        <f t="shared" si="33"/>
        <v>3.2712985938792391E-2</v>
      </c>
      <c r="W120" s="28">
        <f t="shared" si="33"/>
        <v>3.2712985938792391E-2</v>
      </c>
      <c r="X120" s="28">
        <f t="shared" si="33"/>
        <v>3.2712985938792391E-2</v>
      </c>
      <c r="Y120" s="28">
        <f t="shared" si="33"/>
        <v>3.2712985938792391E-2</v>
      </c>
      <c r="Z120" s="28">
        <f t="shared" si="33"/>
        <v>3.2712985938792391E-2</v>
      </c>
      <c r="AA120" s="28">
        <f t="shared" si="33"/>
        <v>3.271298593879237E-2</v>
      </c>
      <c r="AB120" s="28">
        <f t="shared" si="33"/>
        <v>3.2712985938792391E-2</v>
      </c>
      <c r="AC120" s="28">
        <f t="shared" si="33"/>
        <v>3.2712985938792391E-2</v>
      </c>
      <c r="AD120" s="28">
        <f t="shared" si="33"/>
        <v>3.2712985938792391E-2</v>
      </c>
      <c r="AE120" s="28">
        <f t="shared" si="33"/>
        <v>3.2712985938792391E-2</v>
      </c>
      <c r="AF120">
        <f t="shared" si="25"/>
        <v>3.2712985938792377E-2</v>
      </c>
      <c r="AG120" s="24"/>
      <c r="AH120" s="23"/>
      <c r="AI120" s="3">
        <v>20003</v>
      </c>
      <c r="AJ120" s="3" t="s">
        <v>105</v>
      </c>
      <c r="AK120" s="18">
        <v>2.9451075081380604E-2</v>
      </c>
      <c r="AL120" s="26"/>
      <c r="AM120" s="3">
        <v>20028</v>
      </c>
      <c r="AN120" s="3" t="s">
        <v>114</v>
      </c>
      <c r="AO120" s="3">
        <f t="shared" si="26"/>
        <v>3.4754041500324018E-2</v>
      </c>
      <c r="AR120">
        <f t="shared" si="29"/>
        <v>3.2712989999999997E-2</v>
      </c>
      <c r="AS120">
        <f t="shared" si="29"/>
        <v>3.3997899999999998E-2</v>
      </c>
      <c r="AT120">
        <f t="shared" si="29"/>
        <v>4.8275859999999997E-2</v>
      </c>
      <c r="AU120">
        <f t="shared" si="29"/>
        <v>4.8780490000000003E-2</v>
      </c>
      <c r="AV120">
        <f t="shared" si="29"/>
        <v>5.2202279999999997E-2</v>
      </c>
      <c r="AW120">
        <f t="shared" si="29"/>
        <v>3.561164E-2</v>
      </c>
      <c r="AX120" s="18"/>
      <c r="AY120">
        <f t="shared" si="30"/>
        <v>3.2712989999999997E-2</v>
      </c>
      <c r="AZ120">
        <f t="shared" si="30"/>
        <v>3.3997899999999998E-2</v>
      </c>
      <c r="BA120">
        <f t="shared" si="30"/>
        <v>4.8275859999999997E-2</v>
      </c>
      <c r="BB120">
        <f t="shared" si="30"/>
        <v>4.8780490000000003E-2</v>
      </c>
      <c r="BC120">
        <f t="shared" si="30"/>
        <v>5.2202279999999997E-2</v>
      </c>
      <c r="BD120">
        <f t="shared" si="30"/>
        <v>3.561164E-2</v>
      </c>
      <c r="BE120" s="18"/>
    </row>
    <row r="121" spans="1:64" ht="15" customHeight="1" x14ac:dyDescent="0.4">
      <c r="A121" s="27" t="s">
        <v>189</v>
      </c>
      <c r="B121" s="28">
        <f t="shared" ref="B121:AE122" si="34">B87/B$89</f>
        <v>3.2712985938792391E-2</v>
      </c>
      <c r="C121" s="28">
        <f t="shared" si="34"/>
        <v>3.2712985938792391E-2</v>
      </c>
      <c r="D121" s="28">
        <f t="shared" si="34"/>
        <v>3.2712985938792391E-2</v>
      </c>
      <c r="E121" s="28">
        <f t="shared" si="34"/>
        <v>3.2712985938792391E-2</v>
      </c>
      <c r="F121" s="28">
        <f t="shared" si="34"/>
        <v>3.271298593879237E-2</v>
      </c>
      <c r="G121" s="28">
        <f t="shared" si="34"/>
        <v>3.2712985938792391E-2</v>
      </c>
      <c r="H121" s="28">
        <f t="shared" si="34"/>
        <v>3.2712985938792398E-2</v>
      </c>
      <c r="I121" s="28">
        <f t="shared" si="34"/>
        <v>3.2712985938792391E-2</v>
      </c>
      <c r="J121" s="28">
        <f t="shared" si="34"/>
        <v>3.2712985938792391E-2</v>
      </c>
      <c r="K121" s="28">
        <f t="shared" si="34"/>
        <v>3.2712985938792391E-2</v>
      </c>
      <c r="L121" s="28">
        <f t="shared" si="34"/>
        <v>3.2712985938792391E-2</v>
      </c>
      <c r="M121" s="28">
        <f t="shared" si="34"/>
        <v>3.2712985938792391E-2</v>
      </c>
      <c r="N121" s="28">
        <f t="shared" si="34"/>
        <v>3.2712985938792398E-2</v>
      </c>
      <c r="O121" s="28">
        <f t="shared" si="34"/>
        <v>3.2712985938792391E-2</v>
      </c>
      <c r="P121" s="28">
        <f t="shared" si="34"/>
        <v>3.2712985938792391E-2</v>
      </c>
      <c r="Q121" s="28">
        <f t="shared" si="34"/>
        <v>3.2712985938792391E-2</v>
      </c>
      <c r="R121" s="28">
        <f t="shared" si="34"/>
        <v>3.271298593879237E-2</v>
      </c>
      <c r="S121" s="28">
        <f t="shared" si="34"/>
        <v>3.271298593879237E-2</v>
      </c>
      <c r="T121" s="28">
        <f t="shared" si="34"/>
        <v>3.271298593879237E-2</v>
      </c>
      <c r="U121" s="28">
        <f t="shared" si="34"/>
        <v>3.2712985938792391E-2</v>
      </c>
      <c r="V121" s="28">
        <f t="shared" si="34"/>
        <v>3.2712985938792391E-2</v>
      </c>
      <c r="W121" s="28">
        <f t="shared" si="34"/>
        <v>3.2712985938792391E-2</v>
      </c>
      <c r="X121" s="28">
        <f t="shared" si="34"/>
        <v>3.2712985938792391E-2</v>
      </c>
      <c r="Y121" s="28">
        <f t="shared" si="34"/>
        <v>3.2712985938792391E-2</v>
      </c>
      <c r="Z121" s="28">
        <f t="shared" si="34"/>
        <v>3.2712985938792391E-2</v>
      </c>
      <c r="AA121" s="28">
        <f t="shared" si="34"/>
        <v>3.271298593879237E-2</v>
      </c>
      <c r="AB121" s="28">
        <f t="shared" si="34"/>
        <v>3.2712985938792391E-2</v>
      </c>
      <c r="AC121" s="28">
        <f t="shared" si="34"/>
        <v>3.2712985938792391E-2</v>
      </c>
      <c r="AD121" s="28">
        <f t="shared" si="34"/>
        <v>3.2712985938792391E-2</v>
      </c>
      <c r="AE121" s="28">
        <f t="shared" si="34"/>
        <v>3.2712985938792391E-2</v>
      </c>
      <c r="AF121">
        <f t="shared" si="25"/>
        <v>3.2712985938792377E-2</v>
      </c>
      <c r="AG121" s="24"/>
      <c r="AH121" s="23"/>
      <c r="AI121" s="3">
        <v>20001</v>
      </c>
      <c r="AJ121" s="3" t="s">
        <v>105</v>
      </c>
      <c r="AK121" s="18">
        <v>2.9339516370534148E-2</v>
      </c>
      <c r="AL121" s="26"/>
      <c r="AM121" s="3">
        <v>20029</v>
      </c>
      <c r="AN121" s="3" t="s">
        <v>82</v>
      </c>
      <c r="AO121" s="3">
        <f t="shared" si="26"/>
        <v>3.9264651195525808E-2</v>
      </c>
      <c r="AR121">
        <f t="shared" si="29"/>
        <v>3.2712989999999997E-2</v>
      </c>
      <c r="AS121">
        <f t="shared" si="29"/>
        <v>3.3997899999999998E-2</v>
      </c>
      <c r="AT121">
        <f t="shared" si="29"/>
        <v>4.1379310000000002E-2</v>
      </c>
      <c r="AU121">
        <f t="shared" si="29"/>
        <v>2.4390240000000001E-2</v>
      </c>
      <c r="AV121">
        <f t="shared" si="29"/>
        <v>2.6101139999999998E-2</v>
      </c>
      <c r="AW121">
        <f t="shared" si="29"/>
        <v>3.6194219999999999E-2</v>
      </c>
      <c r="AX121" s="18"/>
      <c r="AY121">
        <f t="shared" si="30"/>
        <v>3.2712989999999997E-2</v>
      </c>
      <c r="AZ121">
        <f t="shared" si="30"/>
        <v>3.3997899999999998E-2</v>
      </c>
      <c r="BA121">
        <f t="shared" si="30"/>
        <v>4.1379310000000002E-2</v>
      </c>
      <c r="BB121">
        <f t="shared" si="30"/>
        <v>2.4390240000000001E-2</v>
      </c>
      <c r="BC121">
        <f t="shared" si="30"/>
        <v>2.6101139999999998E-2</v>
      </c>
      <c r="BD121">
        <f t="shared" si="30"/>
        <v>3.6194219999999999E-2</v>
      </c>
      <c r="BE121" s="18"/>
      <c r="BL121">
        <f>IF(BI121=BH121,1,0)</f>
        <v>1</v>
      </c>
    </row>
    <row r="122" spans="1:64" ht="15" customHeight="1" x14ac:dyDescent="0.4">
      <c r="A122" s="27" t="s">
        <v>190</v>
      </c>
      <c r="B122" s="28">
        <f t="shared" si="34"/>
        <v>3.2712985938792391E-2</v>
      </c>
      <c r="C122" s="28">
        <f t="shared" si="34"/>
        <v>3.2712985938792391E-2</v>
      </c>
      <c r="D122" s="28">
        <f t="shared" si="34"/>
        <v>3.2712985938792391E-2</v>
      </c>
      <c r="E122" s="28">
        <f t="shared" si="34"/>
        <v>3.2712985938792391E-2</v>
      </c>
      <c r="F122" s="28">
        <f t="shared" si="34"/>
        <v>3.271298593879237E-2</v>
      </c>
      <c r="G122" s="28">
        <f t="shared" si="34"/>
        <v>3.2712985938792391E-2</v>
      </c>
      <c r="H122" s="28">
        <f t="shared" si="34"/>
        <v>3.2712985938792398E-2</v>
      </c>
      <c r="I122" s="28">
        <f t="shared" si="34"/>
        <v>3.2712985938792391E-2</v>
      </c>
      <c r="J122" s="28">
        <f t="shared" si="34"/>
        <v>3.2712985938792391E-2</v>
      </c>
      <c r="K122" s="28">
        <f t="shared" si="34"/>
        <v>3.2712985938792391E-2</v>
      </c>
      <c r="L122" s="28">
        <f t="shared" si="34"/>
        <v>3.2712985938792391E-2</v>
      </c>
      <c r="M122" s="28">
        <f t="shared" si="34"/>
        <v>3.2712985938792391E-2</v>
      </c>
      <c r="N122" s="28">
        <f t="shared" si="34"/>
        <v>3.2712985938792398E-2</v>
      </c>
      <c r="O122" s="28">
        <f t="shared" si="34"/>
        <v>3.2712985938792391E-2</v>
      </c>
      <c r="P122" s="28">
        <f t="shared" si="34"/>
        <v>3.2712985938792391E-2</v>
      </c>
      <c r="Q122" s="28">
        <f t="shared" si="34"/>
        <v>3.2712985938792391E-2</v>
      </c>
      <c r="R122" s="28">
        <f t="shared" si="34"/>
        <v>3.271298593879237E-2</v>
      </c>
      <c r="S122" s="28">
        <f t="shared" si="34"/>
        <v>3.271298593879237E-2</v>
      </c>
      <c r="T122" s="28">
        <f t="shared" si="34"/>
        <v>3.271298593879237E-2</v>
      </c>
      <c r="U122" s="28">
        <f t="shared" si="34"/>
        <v>3.2712985938792391E-2</v>
      </c>
      <c r="V122" s="28">
        <f t="shared" si="34"/>
        <v>3.2712985938792391E-2</v>
      </c>
      <c r="W122" s="28">
        <f t="shared" si="34"/>
        <v>3.2712985938792391E-2</v>
      </c>
      <c r="X122" s="28">
        <f t="shared" si="34"/>
        <v>3.2712985938792391E-2</v>
      </c>
      <c r="Y122" s="28">
        <f t="shared" si="34"/>
        <v>3.2712985938792391E-2</v>
      </c>
      <c r="Z122" s="28">
        <f t="shared" si="34"/>
        <v>3.2712985938792391E-2</v>
      </c>
      <c r="AA122" s="28">
        <f t="shared" si="34"/>
        <v>3.271298593879237E-2</v>
      </c>
      <c r="AB122" s="28">
        <f t="shared" si="34"/>
        <v>3.2712985938792391E-2</v>
      </c>
      <c r="AC122" s="28">
        <f t="shared" si="34"/>
        <v>3.2712985938792391E-2</v>
      </c>
      <c r="AD122" s="28">
        <f t="shared" si="34"/>
        <v>3.2712985938792391E-2</v>
      </c>
      <c r="AE122" s="28">
        <f t="shared" si="34"/>
        <v>3.2712985938792391E-2</v>
      </c>
      <c r="AF122">
        <f t="shared" si="25"/>
        <v>3.2712985938792377E-2</v>
      </c>
      <c r="AG122" s="24"/>
      <c r="AH122" s="23"/>
      <c r="AI122" s="3">
        <v>20007</v>
      </c>
      <c r="AJ122" s="3" t="s">
        <v>110</v>
      </c>
      <c r="AK122" s="18">
        <v>1.5977791787338689E-2</v>
      </c>
      <c r="AL122" s="26"/>
      <c r="AM122" s="3">
        <v>20030</v>
      </c>
      <c r="AN122" s="3" t="s">
        <v>125</v>
      </c>
      <c r="AO122" s="3">
        <f t="shared" si="26"/>
        <v>3.4146895975969996E-2</v>
      </c>
    </row>
    <row r="123" spans="1:64" ht="15" customHeight="1" x14ac:dyDescent="0.4">
      <c r="A123" s="25"/>
      <c r="B123" s="30">
        <f>AVERAGE(B93:B122)</f>
        <v>3.3333333333333326E-2</v>
      </c>
      <c r="C123" s="30">
        <f t="shared" ref="C123:AE123" si="35">AVERAGE(C93:C122)</f>
        <v>3.3333333333333326E-2</v>
      </c>
      <c r="D123" s="30">
        <f t="shared" si="35"/>
        <v>3.3333333333333326E-2</v>
      </c>
      <c r="E123" s="30">
        <f t="shared" si="35"/>
        <v>3.3333333333333326E-2</v>
      </c>
      <c r="F123" s="30">
        <f t="shared" si="35"/>
        <v>3.3333333333333312E-2</v>
      </c>
      <c r="G123" s="30">
        <f t="shared" si="35"/>
        <v>3.3333333333333326E-2</v>
      </c>
      <c r="H123" s="30">
        <f t="shared" si="35"/>
        <v>3.3333333333333326E-2</v>
      </c>
      <c r="I123" s="30">
        <f t="shared" si="35"/>
        <v>3.3333333333333326E-2</v>
      </c>
      <c r="J123" s="30">
        <f t="shared" si="35"/>
        <v>3.3333333333333326E-2</v>
      </c>
      <c r="K123" s="30">
        <f t="shared" si="35"/>
        <v>3.3333333333333326E-2</v>
      </c>
      <c r="L123" s="30">
        <f t="shared" si="35"/>
        <v>3.3333333333333326E-2</v>
      </c>
      <c r="M123" s="30">
        <f t="shared" si="35"/>
        <v>3.3333333333333326E-2</v>
      </c>
      <c r="N123" s="30">
        <f t="shared" si="35"/>
        <v>3.3333333333333326E-2</v>
      </c>
      <c r="O123" s="30">
        <f t="shared" si="35"/>
        <v>3.3333333333333326E-2</v>
      </c>
      <c r="P123" s="30">
        <f t="shared" si="35"/>
        <v>3.3333333333333326E-2</v>
      </c>
      <c r="Q123" s="30">
        <f t="shared" si="35"/>
        <v>3.3333333333333326E-2</v>
      </c>
      <c r="R123" s="30">
        <f t="shared" si="35"/>
        <v>3.3333333333333312E-2</v>
      </c>
      <c r="S123" s="30">
        <f t="shared" si="35"/>
        <v>3.3333333333333312E-2</v>
      </c>
      <c r="T123" s="30">
        <f t="shared" si="35"/>
        <v>3.3333333333333312E-2</v>
      </c>
      <c r="U123" s="30">
        <f t="shared" si="35"/>
        <v>3.3333333333333326E-2</v>
      </c>
      <c r="V123" s="30">
        <f t="shared" si="35"/>
        <v>3.3333333333333326E-2</v>
      </c>
      <c r="W123" s="30">
        <f t="shared" si="35"/>
        <v>3.3333333333333326E-2</v>
      </c>
      <c r="X123" s="30">
        <f t="shared" si="35"/>
        <v>3.3333333333333326E-2</v>
      </c>
      <c r="Y123" s="30">
        <f t="shared" si="35"/>
        <v>3.3333333333333326E-2</v>
      </c>
      <c r="Z123" s="30">
        <f t="shared" si="35"/>
        <v>3.3333333333333326E-2</v>
      </c>
      <c r="AA123" s="30">
        <f t="shared" si="35"/>
        <v>3.3333333333333312E-2</v>
      </c>
      <c r="AB123" s="30">
        <f t="shared" si="35"/>
        <v>3.3333333333333326E-2</v>
      </c>
      <c r="AC123" s="30">
        <f t="shared" si="35"/>
        <v>3.3333333333333326E-2</v>
      </c>
      <c r="AD123" s="30">
        <f t="shared" si="35"/>
        <v>3.3333333333333326E-2</v>
      </c>
      <c r="AE123" s="30">
        <f t="shared" si="35"/>
        <v>3.3333333333333326E-2</v>
      </c>
      <c r="AF123" s="25"/>
      <c r="AG123" s="24"/>
      <c r="AH123" s="23"/>
    </row>
    <row r="124" spans="1:64" ht="15" customHeight="1" x14ac:dyDescent="0.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33">
        <v>1.08582657515093</v>
      </c>
      <c r="R124" s="25">
        <f>Q124*10</f>
        <v>10.8582657515093</v>
      </c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4"/>
      <c r="AH124" s="23"/>
    </row>
    <row r="125" spans="1:64" ht="15" customHeight="1" x14ac:dyDescent="0.4">
      <c r="A125" s="25" t="s">
        <v>166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4"/>
      <c r="AH125" s="23"/>
      <c r="AI125" s="12"/>
    </row>
    <row r="126" spans="1:64" ht="15" customHeight="1" x14ac:dyDescent="0.4">
      <c r="A126" s="27"/>
      <c r="B126" s="27" t="s">
        <v>20</v>
      </c>
      <c r="C126" s="27" t="s">
        <v>21</v>
      </c>
      <c r="D126" s="27" t="s">
        <v>22</v>
      </c>
      <c r="E126" s="27" t="s">
        <v>23</v>
      </c>
      <c r="F126" s="27" t="s">
        <v>29</v>
      </c>
      <c r="G126" s="27" t="s">
        <v>30</v>
      </c>
      <c r="H126" s="27" t="s">
        <v>31</v>
      </c>
      <c r="I126" s="27" t="s">
        <v>32</v>
      </c>
      <c r="J126" s="27" t="s">
        <v>33</v>
      </c>
      <c r="K126" s="27" t="s">
        <v>34</v>
      </c>
      <c r="L126" s="27" t="s">
        <v>35</v>
      </c>
      <c r="M126" s="27" t="s">
        <v>36</v>
      </c>
      <c r="N126" s="27" t="s">
        <v>37</v>
      </c>
      <c r="O126" s="27" t="s">
        <v>97</v>
      </c>
      <c r="P126" s="27" t="s">
        <v>98</v>
      </c>
      <c r="Q126" s="27" t="s">
        <v>99</v>
      </c>
      <c r="R126" s="27" t="s">
        <v>100</v>
      </c>
      <c r="S126" s="27" t="s">
        <v>154</v>
      </c>
      <c r="T126" s="27" t="s">
        <v>155</v>
      </c>
      <c r="U126" s="27" t="s">
        <v>156</v>
      </c>
      <c r="V126" s="27" t="s">
        <v>181</v>
      </c>
      <c r="W126" s="27" t="s">
        <v>182</v>
      </c>
      <c r="X126" s="27" t="s">
        <v>183</v>
      </c>
      <c r="Y126" s="27" t="s">
        <v>184</v>
      </c>
      <c r="Z126" s="27" t="s">
        <v>185</v>
      </c>
      <c r="AA126" s="27" t="s">
        <v>186</v>
      </c>
      <c r="AB126" s="27" t="s">
        <v>187</v>
      </c>
      <c r="AC126" s="27" t="s">
        <v>188</v>
      </c>
      <c r="AD126" s="27" t="s">
        <v>189</v>
      </c>
      <c r="AE126" s="27" t="s">
        <v>190</v>
      </c>
      <c r="AF126" s="25"/>
      <c r="AG126" s="24"/>
      <c r="AH126" s="23"/>
    </row>
    <row r="127" spans="1:64" ht="15" customHeight="1" x14ac:dyDescent="0.4">
      <c r="A127" s="27" t="s">
        <v>20</v>
      </c>
      <c r="B127">
        <v>1</v>
      </c>
      <c r="C127">
        <v>1</v>
      </c>
      <c r="D127">
        <v>1</v>
      </c>
      <c r="E127">
        <v>1</v>
      </c>
      <c r="F127">
        <v>1.1328671328671329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1.1328671328671329</v>
      </c>
      <c r="S127">
        <v>1.1328671328671329</v>
      </c>
      <c r="T127">
        <v>1.1328671328671329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1.1328671328671329</v>
      </c>
      <c r="AB127">
        <v>1</v>
      </c>
      <c r="AC127">
        <v>1</v>
      </c>
      <c r="AD127">
        <v>1</v>
      </c>
      <c r="AE127">
        <v>1</v>
      </c>
      <c r="AF127" s="25"/>
      <c r="AG127" s="24"/>
      <c r="AH127" s="23"/>
      <c r="AI127" s="2" t="s">
        <v>161</v>
      </c>
      <c r="AJ127" s="15"/>
    </row>
    <row r="128" spans="1:64" ht="15" customHeight="1" x14ac:dyDescent="0.4">
      <c r="A128" s="27" t="s">
        <v>21</v>
      </c>
      <c r="B128">
        <v>1</v>
      </c>
      <c r="C128">
        <v>1</v>
      </c>
      <c r="D128">
        <v>1</v>
      </c>
      <c r="E128">
        <v>1</v>
      </c>
      <c r="F128">
        <v>1.1328671328671329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1.1328671328671329</v>
      </c>
      <c r="S128">
        <v>1.1328671328671329</v>
      </c>
      <c r="T128">
        <v>1.1328671328671329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1.1328671328671329</v>
      </c>
      <c r="AB128">
        <v>1</v>
      </c>
      <c r="AC128">
        <v>1</v>
      </c>
      <c r="AD128">
        <v>1</v>
      </c>
      <c r="AE128">
        <v>1</v>
      </c>
      <c r="AF128" s="25"/>
      <c r="AG128" s="24"/>
      <c r="AH128" s="23"/>
      <c r="AI128" s="20">
        <f>IF(AK93&gt;=AO$93,1,0)</f>
        <v>1</v>
      </c>
      <c r="AJ128" s="32"/>
    </row>
    <row r="129" spans="1:39" ht="15" customHeight="1" x14ac:dyDescent="0.4">
      <c r="A129" s="27" t="s">
        <v>22</v>
      </c>
      <c r="B129">
        <v>1</v>
      </c>
      <c r="C129">
        <v>1</v>
      </c>
      <c r="D129">
        <v>1</v>
      </c>
      <c r="E129">
        <v>1</v>
      </c>
      <c r="F129">
        <v>1.1328671328671329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1.1328671328671329</v>
      </c>
      <c r="S129">
        <v>1.1328671328671329</v>
      </c>
      <c r="T129">
        <v>1.1328671328671329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1.1328671328671329</v>
      </c>
      <c r="AB129">
        <v>1</v>
      </c>
      <c r="AC129">
        <v>1</v>
      </c>
      <c r="AD129">
        <v>1</v>
      </c>
      <c r="AE129">
        <v>1</v>
      </c>
      <c r="AF129" s="25"/>
      <c r="AG129" s="24"/>
      <c r="AH129" s="23"/>
      <c r="AI129" s="20">
        <f t="shared" ref="AI129:AI157" si="36">IF(AK94&gt;=AO$93,1,0)</f>
        <v>1</v>
      </c>
      <c r="AJ129" s="32"/>
      <c r="AL129" s="2" t="s">
        <v>162</v>
      </c>
    </row>
    <row r="130" spans="1:39" ht="15" customHeight="1" x14ac:dyDescent="0.4">
      <c r="A130" s="27" t="s">
        <v>23</v>
      </c>
      <c r="B130">
        <v>1</v>
      </c>
      <c r="C130">
        <v>1</v>
      </c>
      <c r="D130">
        <v>1</v>
      </c>
      <c r="E130">
        <v>1</v>
      </c>
      <c r="F130">
        <v>1.1328671328671329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1.1328671328671329</v>
      </c>
      <c r="S130">
        <v>1.1328671328671329</v>
      </c>
      <c r="T130">
        <v>1.1328671328671329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1.1328671328671329</v>
      </c>
      <c r="AB130">
        <v>1</v>
      </c>
      <c r="AC130">
        <v>1</v>
      </c>
      <c r="AD130">
        <v>1</v>
      </c>
      <c r="AE130">
        <v>1</v>
      </c>
      <c r="AF130" s="25"/>
      <c r="AG130" s="24"/>
      <c r="AH130" s="23"/>
      <c r="AI130" s="20">
        <f t="shared" si="36"/>
        <v>1</v>
      </c>
      <c r="AJ130" s="32"/>
      <c r="AL130" s="11">
        <f>AI158/30</f>
        <v>0.96666666666666667</v>
      </c>
    </row>
    <row r="131" spans="1:39" ht="15" customHeight="1" x14ac:dyDescent="0.4">
      <c r="A131" s="27" t="s">
        <v>29</v>
      </c>
      <c r="B131">
        <v>0.88271604938271608</v>
      </c>
      <c r="C131">
        <v>0.88271604938271608</v>
      </c>
      <c r="D131">
        <v>0.88271604938271608</v>
      </c>
      <c r="E131">
        <v>0.88271604938271608</v>
      </c>
      <c r="F131">
        <v>1</v>
      </c>
      <c r="G131">
        <v>0.88271604938271608</v>
      </c>
      <c r="H131">
        <v>0.88271604938271608</v>
      </c>
      <c r="I131">
        <v>0.88271604938271608</v>
      </c>
      <c r="J131">
        <v>0.88271604938271608</v>
      </c>
      <c r="K131">
        <v>0.88271604938271608</v>
      </c>
      <c r="L131">
        <v>0.88271604938271608</v>
      </c>
      <c r="M131">
        <v>0.88271604938271608</v>
      </c>
      <c r="N131">
        <v>0.88271604938271608</v>
      </c>
      <c r="O131">
        <v>0.88271604938271608</v>
      </c>
      <c r="P131">
        <v>0.88271604938271608</v>
      </c>
      <c r="Q131">
        <v>0.88271604938271608</v>
      </c>
      <c r="R131">
        <v>1</v>
      </c>
      <c r="S131">
        <v>1</v>
      </c>
      <c r="T131">
        <v>1</v>
      </c>
      <c r="U131">
        <v>0.88271604938271608</v>
      </c>
      <c r="V131">
        <v>0.88271604938271608</v>
      </c>
      <c r="W131">
        <v>0.88271604938271608</v>
      </c>
      <c r="X131">
        <v>0.88271604938271608</v>
      </c>
      <c r="Y131">
        <v>0.88271604938271608</v>
      </c>
      <c r="Z131">
        <v>0.88271604938271608</v>
      </c>
      <c r="AA131">
        <v>1</v>
      </c>
      <c r="AB131">
        <v>0.88271604938271608</v>
      </c>
      <c r="AC131">
        <v>0.88271604938271608</v>
      </c>
      <c r="AD131">
        <v>0.88271604938271608</v>
      </c>
      <c r="AE131">
        <v>0.88271604938271608</v>
      </c>
      <c r="AF131" s="25"/>
      <c r="AG131" s="24"/>
      <c r="AH131" s="23"/>
      <c r="AI131" s="20">
        <f t="shared" si="36"/>
        <v>1</v>
      </c>
      <c r="AJ131" s="32"/>
    </row>
    <row r="132" spans="1:39" ht="15" customHeight="1" x14ac:dyDescent="0.4">
      <c r="A132" s="27" t="s">
        <v>30</v>
      </c>
      <c r="B132">
        <v>1</v>
      </c>
      <c r="C132">
        <v>1</v>
      </c>
      <c r="D132">
        <v>1</v>
      </c>
      <c r="E132">
        <v>1</v>
      </c>
      <c r="F132">
        <v>1.1328671328671329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1.1328671328671329</v>
      </c>
      <c r="S132">
        <v>1.1328671328671329</v>
      </c>
      <c r="T132">
        <v>1.1328671328671329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1.1328671328671329</v>
      </c>
      <c r="AB132">
        <v>1</v>
      </c>
      <c r="AC132">
        <v>1</v>
      </c>
      <c r="AD132">
        <v>1</v>
      </c>
      <c r="AE132">
        <v>1</v>
      </c>
      <c r="AF132" s="25"/>
      <c r="AG132" s="24"/>
      <c r="AH132" s="23"/>
      <c r="AI132" s="20">
        <f t="shared" si="36"/>
        <v>1</v>
      </c>
      <c r="AJ132" s="32"/>
      <c r="AL132" t="s">
        <v>180</v>
      </c>
    </row>
    <row r="133" spans="1:39" ht="15" customHeight="1" x14ac:dyDescent="0.4">
      <c r="A133" s="27" t="s">
        <v>31</v>
      </c>
      <c r="B133">
        <v>1</v>
      </c>
      <c r="C133">
        <v>1</v>
      </c>
      <c r="D133">
        <v>1</v>
      </c>
      <c r="E133">
        <v>1</v>
      </c>
      <c r="F133">
        <v>1.1328671328671329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1.1328671328671329</v>
      </c>
      <c r="S133">
        <v>1.1328671328671329</v>
      </c>
      <c r="T133">
        <v>1.1328671328671329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1.1328671328671329</v>
      </c>
      <c r="AB133">
        <v>1</v>
      </c>
      <c r="AC133">
        <v>1</v>
      </c>
      <c r="AD133">
        <v>1</v>
      </c>
      <c r="AE133">
        <v>1</v>
      </c>
      <c r="AF133" s="25"/>
      <c r="AG133" s="24"/>
      <c r="AH133" s="23"/>
      <c r="AI133" s="20">
        <f t="shared" si="36"/>
        <v>1</v>
      </c>
      <c r="AJ133" s="32"/>
      <c r="AL133" s="2" t="s">
        <v>159</v>
      </c>
      <c r="AM133" s="2"/>
    </row>
    <row r="134" spans="1:39" ht="15" customHeight="1" x14ac:dyDescent="0.4">
      <c r="A134" s="27" t="s">
        <v>32</v>
      </c>
      <c r="B134">
        <v>1</v>
      </c>
      <c r="C134">
        <v>1</v>
      </c>
      <c r="D134">
        <v>1</v>
      </c>
      <c r="E134">
        <v>1</v>
      </c>
      <c r="F134">
        <v>1.1328671328671329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1.1328671328671329</v>
      </c>
      <c r="S134">
        <v>1.1328671328671329</v>
      </c>
      <c r="T134">
        <v>1.1328671328671329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1.1328671328671329</v>
      </c>
      <c r="AB134">
        <v>1</v>
      </c>
      <c r="AC134">
        <v>1</v>
      </c>
      <c r="AD134">
        <v>1</v>
      </c>
      <c r="AE134">
        <v>1</v>
      </c>
      <c r="AF134" s="25"/>
      <c r="AG134" s="24"/>
      <c r="AH134" s="23"/>
      <c r="AI134" s="20">
        <f t="shared" si="36"/>
        <v>1</v>
      </c>
      <c r="AJ134" s="32"/>
      <c r="AL134" s="3" t="str">
        <f>AJ93</f>
        <v>HP 14 (14-dq1000)</v>
      </c>
      <c r="AM134" s="3">
        <f>AK93</f>
        <v>5.8290069381645992E-2</v>
      </c>
    </row>
    <row r="135" spans="1:39" ht="15" customHeight="1" x14ac:dyDescent="0.4">
      <c r="A135" s="27" t="s">
        <v>33</v>
      </c>
      <c r="B135">
        <v>1</v>
      </c>
      <c r="C135">
        <v>1</v>
      </c>
      <c r="D135">
        <v>1</v>
      </c>
      <c r="E135">
        <v>1</v>
      </c>
      <c r="F135">
        <v>1.1328671328671329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1.1328671328671329</v>
      </c>
      <c r="S135">
        <v>1.1328671328671329</v>
      </c>
      <c r="T135">
        <v>1.1328671328671329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1.1328671328671329</v>
      </c>
      <c r="AB135">
        <v>1</v>
      </c>
      <c r="AC135">
        <v>1</v>
      </c>
      <c r="AD135">
        <v>1</v>
      </c>
      <c r="AE135">
        <v>1</v>
      </c>
      <c r="AF135" s="25"/>
      <c r="AG135" s="24"/>
      <c r="AH135" s="23"/>
      <c r="AI135" s="20">
        <f t="shared" si="36"/>
        <v>1</v>
      </c>
      <c r="AJ135" s="32"/>
      <c r="AL135" s="3" t="str">
        <f t="shared" ref="AL135:AM137" si="37">AJ94</f>
        <v>Lenovo IdeaPad 3 15</v>
      </c>
      <c r="AM135" s="3">
        <f t="shared" si="37"/>
        <v>3.9264651195525808E-2</v>
      </c>
    </row>
    <row r="136" spans="1:39" ht="15" customHeight="1" x14ac:dyDescent="0.4">
      <c r="A136" s="27" t="s">
        <v>34</v>
      </c>
      <c r="B136">
        <v>1</v>
      </c>
      <c r="C136">
        <v>1</v>
      </c>
      <c r="D136">
        <v>1</v>
      </c>
      <c r="E136">
        <v>1</v>
      </c>
      <c r="F136">
        <v>1.1328671328671329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1.1328671328671329</v>
      </c>
      <c r="S136">
        <v>1.1328671328671329</v>
      </c>
      <c r="T136">
        <v>1.1328671328671329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1.1328671328671329</v>
      </c>
      <c r="AB136">
        <v>1</v>
      </c>
      <c r="AC136">
        <v>1</v>
      </c>
      <c r="AD136">
        <v>1</v>
      </c>
      <c r="AE136">
        <v>1</v>
      </c>
      <c r="AF136" s="25"/>
      <c r="AG136" s="24"/>
      <c r="AH136" s="23"/>
      <c r="AI136" s="20">
        <f t="shared" si="36"/>
        <v>1</v>
      </c>
      <c r="AJ136" s="32"/>
      <c r="AL136" s="3" t="str">
        <f t="shared" si="37"/>
        <v>HP Pavilion 14</v>
      </c>
      <c r="AM136" s="3">
        <f t="shared" si="37"/>
        <v>3.7673610383800696E-2</v>
      </c>
    </row>
    <row r="137" spans="1:39" ht="15" customHeight="1" x14ac:dyDescent="0.4">
      <c r="A137" s="27" t="s">
        <v>35</v>
      </c>
      <c r="B137">
        <v>1</v>
      </c>
      <c r="C137">
        <v>1</v>
      </c>
      <c r="D137">
        <v>1</v>
      </c>
      <c r="E137">
        <v>1</v>
      </c>
      <c r="F137">
        <v>1.1328671328671329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1.1328671328671329</v>
      </c>
      <c r="S137">
        <v>1.1328671328671329</v>
      </c>
      <c r="T137">
        <v>1.1328671328671329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1.1328671328671329</v>
      </c>
      <c r="AB137">
        <v>1</v>
      </c>
      <c r="AC137">
        <v>1</v>
      </c>
      <c r="AD137">
        <v>1</v>
      </c>
      <c r="AE137">
        <v>1</v>
      </c>
      <c r="AF137" s="25"/>
      <c r="AG137" s="24"/>
      <c r="AH137" s="23"/>
      <c r="AI137" s="20">
        <f t="shared" si="36"/>
        <v>1</v>
      </c>
      <c r="AJ137" s="32"/>
      <c r="AL137" s="3" t="str">
        <f t="shared" si="37"/>
        <v>Dell Inspiron 3593</v>
      </c>
      <c r="AM137" s="3">
        <f t="shared" si="37"/>
        <v>3.5858770366940483E-2</v>
      </c>
    </row>
    <row r="138" spans="1:39" ht="15" customHeight="1" x14ac:dyDescent="0.4">
      <c r="A138" s="27" t="s">
        <v>36</v>
      </c>
      <c r="B138">
        <v>1</v>
      </c>
      <c r="C138">
        <v>1</v>
      </c>
      <c r="D138">
        <v>1</v>
      </c>
      <c r="E138">
        <v>1</v>
      </c>
      <c r="F138">
        <v>1.1328671328671329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1.1328671328671329</v>
      </c>
      <c r="S138">
        <v>1.1328671328671329</v>
      </c>
      <c r="T138">
        <v>1.1328671328671329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1.1328671328671329</v>
      </c>
      <c r="AB138">
        <v>1</v>
      </c>
      <c r="AC138">
        <v>1</v>
      </c>
      <c r="AD138">
        <v>1</v>
      </c>
      <c r="AE138">
        <v>1</v>
      </c>
      <c r="AF138" s="25"/>
      <c r="AG138" s="24"/>
      <c r="AH138" s="23"/>
      <c r="AI138" s="20">
        <f t="shared" si="36"/>
        <v>1</v>
      </c>
      <c r="AJ138" s="32"/>
    </row>
    <row r="139" spans="1:39" ht="15" customHeight="1" x14ac:dyDescent="0.4">
      <c r="A139" s="27" t="s">
        <v>37</v>
      </c>
      <c r="B139">
        <v>1</v>
      </c>
      <c r="C139">
        <v>1</v>
      </c>
      <c r="D139">
        <v>1</v>
      </c>
      <c r="E139">
        <v>1</v>
      </c>
      <c r="F139">
        <v>1.1328671328671329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1.1328671328671329</v>
      </c>
      <c r="S139">
        <v>1.1328671328671329</v>
      </c>
      <c r="T139">
        <v>1.1328671328671329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1.1328671328671329</v>
      </c>
      <c r="AB139">
        <v>1</v>
      </c>
      <c r="AC139">
        <v>1</v>
      </c>
      <c r="AD139">
        <v>1</v>
      </c>
      <c r="AE139">
        <v>1</v>
      </c>
      <c r="AF139" s="25"/>
      <c r="AG139" s="24"/>
      <c r="AH139" s="23"/>
      <c r="AI139" s="20">
        <f t="shared" si="36"/>
        <v>1</v>
      </c>
      <c r="AJ139" s="32"/>
    </row>
    <row r="140" spans="1:39" ht="15" customHeight="1" x14ac:dyDescent="0.4">
      <c r="A140" s="27" t="s">
        <v>97</v>
      </c>
      <c r="B140">
        <v>1</v>
      </c>
      <c r="C140">
        <v>1</v>
      </c>
      <c r="D140">
        <v>1</v>
      </c>
      <c r="E140">
        <v>1</v>
      </c>
      <c r="F140">
        <v>1.1328671328671329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1.1328671328671329</v>
      </c>
      <c r="S140">
        <v>1.1328671328671329</v>
      </c>
      <c r="T140">
        <v>1.1328671328671329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1.1328671328671329</v>
      </c>
      <c r="AB140">
        <v>1</v>
      </c>
      <c r="AC140">
        <v>1</v>
      </c>
      <c r="AD140">
        <v>1</v>
      </c>
      <c r="AE140">
        <v>1</v>
      </c>
      <c r="AF140" s="25"/>
      <c r="AG140" s="24"/>
      <c r="AH140" s="23"/>
      <c r="AI140" s="20">
        <f t="shared" si="36"/>
        <v>1</v>
      </c>
      <c r="AJ140" s="32"/>
    </row>
    <row r="141" spans="1:39" ht="15" customHeight="1" x14ac:dyDescent="0.4">
      <c r="A141" s="27" t="s">
        <v>98</v>
      </c>
      <c r="B141">
        <v>1</v>
      </c>
      <c r="C141">
        <v>1</v>
      </c>
      <c r="D141">
        <v>1</v>
      </c>
      <c r="E141">
        <v>1</v>
      </c>
      <c r="F141">
        <v>1.1328671328671329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1.1328671328671329</v>
      </c>
      <c r="S141">
        <v>1.1328671328671329</v>
      </c>
      <c r="T141">
        <v>1.1328671328671329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1.1328671328671329</v>
      </c>
      <c r="AB141">
        <v>1</v>
      </c>
      <c r="AC141">
        <v>1</v>
      </c>
      <c r="AD141">
        <v>1</v>
      </c>
      <c r="AE141">
        <v>1</v>
      </c>
      <c r="AF141" s="25"/>
      <c r="AG141" s="24"/>
      <c r="AH141" s="23"/>
      <c r="AI141" s="20">
        <f t="shared" si="36"/>
        <v>1</v>
      </c>
      <c r="AJ141" s="32"/>
    </row>
    <row r="142" spans="1:39" ht="15" customHeight="1" x14ac:dyDescent="0.4">
      <c r="A142" s="27" t="s">
        <v>99</v>
      </c>
      <c r="B142">
        <v>1</v>
      </c>
      <c r="C142">
        <v>1</v>
      </c>
      <c r="D142">
        <v>1</v>
      </c>
      <c r="E142">
        <v>1</v>
      </c>
      <c r="F142">
        <v>1.1328671328671329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1.1328671328671329</v>
      </c>
      <c r="S142">
        <v>1.1328671328671329</v>
      </c>
      <c r="T142">
        <v>1.1328671328671329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1.1328671328671329</v>
      </c>
      <c r="AB142">
        <v>1</v>
      </c>
      <c r="AC142">
        <v>1</v>
      </c>
      <c r="AD142">
        <v>1</v>
      </c>
      <c r="AE142">
        <v>1</v>
      </c>
      <c r="AF142" s="25"/>
      <c r="AG142" s="24"/>
      <c r="AH142" s="23"/>
      <c r="AI142" s="20">
        <f t="shared" si="36"/>
        <v>1</v>
      </c>
      <c r="AJ142" s="32"/>
    </row>
    <row r="143" spans="1:39" ht="15" customHeight="1" x14ac:dyDescent="0.4">
      <c r="A143" s="27" t="s">
        <v>100</v>
      </c>
      <c r="B143">
        <v>0.88271604938271608</v>
      </c>
      <c r="C143">
        <v>0.88271604938271608</v>
      </c>
      <c r="D143">
        <v>0.88271604938271608</v>
      </c>
      <c r="E143">
        <v>0.88271604938271608</v>
      </c>
      <c r="F143">
        <v>1</v>
      </c>
      <c r="G143">
        <v>0.88271604938271608</v>
      </c>
      <c r="H143">
        <v>0.88271604938271608</v>
      </c>
      <c r="I143">
        <v>0.88271604938271608</v>
      </c>
      <c r="J143">
        <v>0.88271604938271608</v>
      </c>
      <c r="K143">
        <v>0.88271604938271608</v>
      </c>
      <c r="L143">
        <v>0.88271604938271608</v>
      </c>
      <c r="M143">
        <v>0.88271604938271608</v>
      </c>
      <c r="N143">
        <v>0.88271604938271608</v>
      </c>
      <c r="O143">
        <v>0.88271604938271608</v>
      </c>
      <c r="P143">
        <v>0.88271604938271608</v>
      </c>
      <c r="Q143">
        <v>0.88271604938271608</v>
      </c>
      <c r="R143">
        <v>1</v>
      </c>
      <c r="S143">
        <v>1</v>
      </c>
      <c r="T143">
        <v>1</v>
      </c>
      <c r="U143">
        <v>0.88271604938271608</v>
      </c>
      <c r="V143">
        <v>0.88271604938271608</v>
      </c>
      <c r="W143">
        <v>0.88271604938271608</v>
      </c>
      <c r="X143">
        <v>0.88271604938271608</v>
      </c>
      <c r="Y143">
        <v>0.88271604938271608</v>
      </c>
      <c r="Z143">
        <v>0.88271604938271608</v>
      </c>
      <c r="AA143">
        <v>1</v>
      </c>
      <c r="AB143">
        <v>0.88271604938271608</v>
      </c>
      <c r="AC143">
        <v>0.88271604938271608</v>
      </c>
      <c r="AD143">
        <v>0.88271604938271608</v>
      </c>
      <c r="AE143">
        <v>0.88271604938271608</v>
      </c>
      <c r="AF143" s="25"/>
      <c r="AG143" s="24"/>
      <c r="AH143" s="23"/>
      <c r="AI143" s="20">
        <f t="shared" si="36"/>
        <v>1</v>
      </c>
      <c r="AJ143" s="32"/>
    </row>
    <row r="144" spans="1:39" ht="15" customHeight="1" x14ac:dyDescent="0.4">
      <c r="A144" s="27" t="s">
        <v>154</v>
      </c>
      <c r="B144">
        <v>0.88271604938271608</v>
      </c>
      <c r="C144">
        <v>0.88271604938271608</v>
      </c>
      <c r="D144">
        <v>0.88271604938271608</v>
      </c>
      <c r="E144">
        <v>0.88271604938271608</v>
      </c>
      <c r="F144">
        <v>1</v>
      </c>
      <c r="G144">
        <v>0.88271604938271608</v>
      </c>
      <c r="H144">
        <v>0.88271604938271608</v>
      </c>
      <c r="I144">
        <v>0.88271604938271608</v>
      </c>
      <c r="J144">
        <v>0.88271604938271608</v>
      </c>
      <c r="K144">
        <v>0.88271604938271608</v>
      </c>
      <c r="L144">
        <v>0.88271604938271608</v>
      </c>
      <c r="M144">
        <v>0.88271604938271608</v>
      </c>
      <c r="N144">
        <v>0.88271604938271608</v>
      </c>
      <c r="O144">
        <v>0.88271604938271608</v>
      </c>
      <c r="P144">
        <v>0.88271604938271608</v>
      </c>
      <c r="Q144">
        <v>0.88271604938271608</v>
      </c>
      <c r="R144">
        <v>1</v>
      </c>
      <c r="S144">
        <v>1</v>
      </c>
      <c r="T144">
        <v>1</v>
      </c>
      <c r="U144">
        <v>0.88271604938271608</v>
      </c>
      <c r="V144">
        <v>0.88271604938271608</v>
      </c>
      <c r="W144">
        <v>0.88271604938271608</v>
      </c>
      <c r="X144">
        <v>0.88271604938271608</v>
      </c>
      <c r="Y144">
        <v>0.88271604938271608</v>
      </c>
      <c r="Z144">
        <v>0.88271604938271608</v>
      </c>
      <c r="AA144">
        <v>1</v>
      </c>
      <c r="AB144">
        <v>0.88271604938271608</v>
      </c>
      <c r="AC144">
        <v>0.88271604938271608</v>
      </c>
      <c r="AD144">
        <v>0.88271604938271608</v>
      </c>
      <c r="AE144">
        <v>0.88271604938271608</v>
      </c>
      <c r="AF144" s="25"/>
      <c r="AG144" s="24"/>
      <c r="AH144" s="23"/>
      <c r="AI144" s="20">
        <f t="shared" si="36"/>
        <v>1</v>
      </c>
      <c r="AJ144" s="32"/>
    </row>
    <row r="145" spans="1:36" ht="15" customHeight="1" x14ac:dyDescent="0.4">
      <c r="A145" s="27" t="s">
        <v>155</v>
      </c>
      <c r="B145">
        <v>0.88271604938271608</v>
      </c>
      <c r="C145">
        <v>0.88271604938271608</v>
      </c>
      <c r="D145">
        <v>0.88271604938271608</v>
      </c>
      <c r="E145">
        <v>0.88271604938271608</v>
      </c>
      <c r="F145">
        <v>1</v>
      </c>
      <c r="G145">
        <v>0.88271604938271608</v>
      </c>
      <c r="H145">
        <v>0.88271604938271608</v>
      </c>
      <c r="I145">
        <v>0.88271604938271608</v>
      </c>
      <c r="J145">
        <v>0.88271604938271608</v>
      </c>
      <c r="K145">
        <v>0.88271604938271608</v>
      </c>
      <c r="L145">
        <v>0.88271604938271608</v>
      </c>
      <c r="M145">
        <v>0.88271604938271608</v>
      </c>
      <c r="N145">
        <v>0.88271604938271608</v>
      </c>
      <c r="O145">
        <v>0.88271604938271608</v>
      </c>
      <c r="P145">
        <v>0.88271604938271608</v>
      </c>
      <c r="Q145">
        <v>0.88271604938271608</v>
      </c>
      <c r="R145">
        <v>1</v>
      </c>
      <c r="S145">
        <v>1</v>
      </c>
      <c r="T145">
        <v>1</v>
      </c>
      <c r="U145">
        <v>0.88271604938271608</v>
      </c>
      <c r="V145">
        <v>0.88271604938271608</v>
      </c>
      <c r="W145">
        <v>0.88271604938271608</v>
      </c>
      <c r="X145">
        <v>0.88271604938271608</v>
      </c>
      <c r="Y145">
        <v>0.88271604938271608</v>
      </c>
      <c r="Z145">
        <v>0.88271604938271608</v>
      </c>
      <c r="AA145">
        <v>1</v>
      </c>
      <c r="AB145">
        <v>0.88271604938271608</v>
      </c>
      <c r="AC145">
        <v>0.88271604938271608</v>
      </c>
      <c r="AD145">
        <v>0.88271604938271608</v>
      </c>
      <c r="AE145">
        <v>0.88271604938271608</v>
      </c>
      <c r="AF145" s="25"/>
      <c r="AG145" s="24"/>
      <c r="AH145" s="23"/>
      <c r="AI145" s="20">
        <f t="shared" si="36"/>
        <v>1</v>
      </c>
      <c r="AJ145" s="32"/>
    </row>
    <row r="146" spans="1:36" ht="15" customHeight="1" x14ac:dyDescent="0.4">
      <c r="A146" s="27" t="s">
        <v>156</v>
      </c>
      <c r="B146">
        <v>1</v>
      </c>
      <c r="C146">
        <v>1</v>
      </c>
      <c r="D146">
        <v>1</v>
      </c>
      <c r="E146">
        <v>1</v>
      </c>
      <c r="F146">
        <v>1.1328671328671329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1.1328671328671329</v>
      </c>
      <c r="S146">
        <v>1.1328671328671329</v>
      </c>
      <c r="T146">
        <v>1.1328671328671329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1.1328671328671329</v>
      </c>
      <c r="AB146">
        <v>1</v>
      </c>
      <c r="AC146">
        <v>1</v>
      </c>
      <c r="AD146">
        <v>1</v>
      </c>
      <c r="AE146">
        <v>1</v>
      </c>
      <c r="AF146" s="25"/>
      <c r="AG146" s="24"/>
      <c r="AH146" s="23"/>
      <c r="AI146" s="20">
        <f t="shared" si="36"/>
        <v>1</v>
      </c>
      <c r="AJ146" s="32"/>
    </row>
    <row r="147" spans="1:36" ht="15" customHeight="1" x14ac:dyDescent="0.4">
      <c r="A147" s="27" t="s">
        <v>181</v>
      </c>
      <c r="B147">
        <v>1</v>
      </c>
      <c r="C147">
        <v>1</v>
      </c>
      <c r="D147">
        <v>1</v>
      </c>
      <c r="E147">
        <v>1</v>
      </c>
      <c r="F147">
        <v>1.1328671328671329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1.1328671328671329</v>
      </c>
      <c r="S147">
        <v>1.1328671328671329</v>
      </c>
      <c r="T147">
        <v>1.1328671328671329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1.1328671328671329</v>
      </c>
      <c r="AB147">
        <v>1</v>
      </c>
      <c r="AC147">
        <v>1</v>
      </c>
      <c r="AD147">
        <v>1</v>
      </c>
      <c r="AE147">
        <v>1</v>
      </c>
      <c r="AF147" s="25"/>
      <c r="AG147" s="24"/>
      <c r="AH147" s="23"/>
      <c r="AI147" s="20">
        <f t="shared" si="36"/>
        <v>1</v>
      </c>
    </row>
    <row r="148" spans="1:36" ht="15" customHeight="1" x14ac:dyDescent="0.4">
      <c r="A148" s="27" t="s">
        <v>182</v>
      </c>
      <c r="B148">
        <v>1</v>
      </c>
      <c r="C148">
        <v>1</v>
      </c>
      <c r="D148">
        <v>1</v>
      </c>
      <c r="E148">
        <v>1</v>
      </c>
      <c r="F148">
        <v>1.1328671328671329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1.1328671328671329</v>
      </c>
      <c r="S148">
        <v>1.1328671328671329</v>
      </c>
      <c r="T148">
        <v>1.1328671328671329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1.1328671328671329</v>
      </c>
      <c r="AB148">
        <v>1</v>
      </c>
      <c r="AC148">
        <v>1</v>
      </c>
      <c r="AD148">
        <v>1</v>
      </c>
      <c r="AE148">
        <v>1</v>
      </c>
      <c r="AF148" s="25"/>
      <c r="AG148" s="24"/>
      <c r="AH148" s="23"/>
      <c r="AI148" s="20">
        <f t="shared" si="36"/>
        <v>1</v>
      </c>
    </row>
    <row r="149" spans="1:36" ht="15" customHeight="1" x14ac:dyDescent="0.4">
      <c r="A149" s="27" t="s">
        <v>183</v>
      </c>
      <c r="B149">
        <v>1</v>
      </c>
      <c r="C149">
        <v>1</v>
      </c>
      <c r="D149">
        <v>1</v>
      </c>
      <c r="E149">
        <v>1</v>
      </c>
      <c r="F149">
        <v>1.1328671328671329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1.1328671328671329</v>
      </c>
      <c r="S149">
        <v>1.1328671328671329</v>
      </c>
      <c r="T149">
        <v>1.1328671328671329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1.1328671328671329</v>
      </c>
      <c r="AB149">
        <v>1</v>
      </c>
      <c r="AC149">
        <v>1</v>
      </c>
      <c r="AD149">
        <v>1</v>
      </c>
      <c r="AE149">
        <v>1</v>
      </c>
      <c r="AF149" s="25"/>
      <c r="AG149" s="24"/>
      <c r="AH149" s="23"/>
      <c r="AI149" s="20">
        <f t="shared" si="36"/>
        <v>1</v>
      </c>
    </row>
    <row r="150" spans="1:36" ht="15" customHeight="1" x14ac:dyDescent="0.4">
      <c r="A150" s="27" t="s">
        <v>184</v>
      </c>
      <c r="B150">
        <v>1</v>
      </c>
      <c r="C150">
        <v>1</v>
      </c>
      <c r="D150">
        <v>1</v>
      </c>
      <c r="E150">
        <v>1</v>
      </c>
      <c r="F150">
        <v>1.1328671328671329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1.1328671328671329</v>
      </c>
      <c r="S150">
        <v>1.1328671328671329</v>
      </c>
      <c r="T150">
        <v>1.1328671328671329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1.1328671328671329</v>
      </c>
      <c r="AB150">
        <v>1</v>
      </c>
      <c r="AC150">
        <v>1</v>
      </c>
      <c r="AD150">
        <v>1</v>
      </c>
      <c r="AE150">
        <v>1</v>
      </c>
      <c r="AF150" s="25"/>
      <c r="AG150" s="24"/>
      <c r="AH150" s="23"/>
      <c r="AI150" s="20">
        <f t="shared" si="36"/>
        <v>1</v>
      </c>
    </row>
    <row r="151" spans="1:36" ht="15" customHeight="1" x14ac:dyDescent="0.4">
      <c r="A151" s="27" t="s">
        <v>185</v>
      </c>
      <c r="B151">
        <v>1</v>
      </c>
      <c r="C151">
        <v>1</v>
      </c>
      <c r="D151">
        <v>1</v>
      </c>
      <c r="E151">
        <v>1</v>
      </c>
      <c r="F151">
        <v>1.1328671328671329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1.1328671328671329</v>
      </c>
      <c r="S151">
        <v>1.1328671328671329</v>
      </c>
      <c r="T151">
        <v>1.1328671328671329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1.1328671328671329</v>
      </c>
      <c r="AB151">
        <v>1</v>
      </c>
      <c r="AC151">
        <v>1</v>
      </c>
      <c r="AD151">
        <v>1</v>
      </c>
      <c r="AE151">
        <v>1</v>
      </c>
      <c r="AF151" s="25"/>
      <c r="AG151" s="24"/>
      <c r="AH151" s="23"/>
      <c r="AI151" s="20">
        <f t="shared" si="36"/>
        <v>1</v>
      </c>
    </row>
    <row r="152" spans="1:36" ht="15" customHeight="1" x14ac:dyDescent="0.4">
      <c r="A152" s="27" t="s">
        <v>186</v>
      </c>
      <c r="B152">
        <v>0.88271604938271608</v>
      </c>
      <c r="C152">
        <v>0.88271604938271608</v>
      </c>
      <c r="D152">
        <v>0.88271604938271608</v>
      </c>
      <c r="E152">
        <v>0.88271604938271608</v>
      </c>
      <c r="F152">
        <v>1</v>
      </c>
      <c r="G152">
        <v>0.88271604938271608</v>
      </c>
      <c r="H152">
        <v>0.88271604938271608</v>
      </c>
      <c r="I152">
        <v>0.88271604938271608</v>
      </c>
      <c r="J152">
        <v>0.88271604938271608</v>
      </c>
      <c r="K152">
        <v>0.88271604938271608</v>
      </c>
      <c r="L152">
        <v>0.88271604938271608</v>
      </c>
      <c r="M152">
        <v>0.88271604938271608</v>
      </c>
      <c r="N152">
        <v>0.88271604938271608</v>
      </c>
      <c r="O152">
        <v>0.88271604938271608</v>
      </c>
      <c r="P152">
        <v>0.88271604938271608</v>
      </c>
      <c r="Q152">
        <v>0.88271604938271608</v>
      </c>
      <c r="R152">
        <v>1</v>
      </c>
      <c r="S152">
        <v>1</v>
      </c>
      <c r="T152">
        <v>1</v>
      </c>
      <c r="U152">
        <v>0.88271604938271608</v>
      </c>
      <c r="V152">
        <v>0.88271604938271608</v>
      </c>
      <c r="W152">
        <v>0.88271604938271608</v>
      </c>
      <c r="X152">
        <v>0.88271604938271608</v>
      </c>
      <c r="Y152">
        <v>0.88271604938271608</v>
      </c>
      <c r="Z152">
        <v>0.88271604938271608</v>
      </c>
      <c r="AA152">
        <v>1</v>
      </c>
      <c r="AB152">
        <v>0.88271604938271608</v>
      </c>
      <c r="AC152">
        <v>0.88271604938271608</v>
      </c>
      <c r="AD152">
        <v>0.88271604938271608</v>
      </c>
      <c r="AE152">
        <v>0.88271604938271608</v>
      </c>
      <c r="AF152" s="25"/>
      <c r="AG152" s="24"/>
      <c r="AH152" s="23"/>
      <c r="AI152" s="20">
        <f t="shared" si="36"/>
        <v>1</v>
      </c>
    </row>
    <row r="153" spans="1:36" ht="15" customHeight="1" x14ac:dyDescent="0.4">
      <c r="A153" s="27" t="s">
        <v>187</v>
      </c>
      <c r="B153">
        <v>1</v>
      </c>
      <c r="C153">
        <v>1</v>
      </c>
      <c r="D153">
        <v>1</v>
      </c>
      <c r="E153">
        <v>1</v>
      </c>
      <c r="F153">
        <v>1.1328671328671329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1.1328671328671329</v>
      </c>
      <c r="S153">
        <v>1.1328671328671329</v>
      </c>
      <c r="T153">
        <v>1.1328671328671329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1.1328671328671329</v>
      </c>
      <c r="AB153">
        <v>1</v>
      </c>
      <c r="AC153">
        <v>1</v>
      </c>
      <c r="AD153">
        <v>1</v>
      </c>
      <c r="AE153">
        <v>1</v>
      </c>
      <c r="AF153" s="25"/>
      <c r="AG153" s="24"/>
      <c r="AH153" s="23"/>
      <c r="AI153" s="20">
        <f t="shared" si="36"/>
        <v>1</v>
      </c>
    </row>
    <row r="154" spans="1:36" ht="15" customHeight="1" x14ac:dyDescent="0.4">
      <c r="A154" s="27" t="s">
        <v>188</v>
      </c>
      <c r="B154">
        <v>1</v>
      </c>
      <c r="C154">
        <v>1</v>
      </c>
      <c r="D154">
        <v>1</v>
      </c>
      <c r="E154">
        <v>1</v>
      </c>
      <c r="F154">
        <v>1.1328671328671329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1.1328671328671329</v>
      </c>
      <c r="S154">
        <v>1.1328671328671329</v>
      </c>
      <c r="T154">
        <v>1.1328671328671329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1.1328671328671329</v>
      </c>
      <c r="AB154">
        <v>1</v>
      </c>
      <c r="AC154">
        <v>1</v>
      </c>
      <c r="AD154">
        <v>1</v>
      </c>
      <c r="AE154">
        <v>1</v>
      </c>
      <c r="AF154" s="25"/>
      <c r="AG154" s="24"/>
      <c r="AH154" s="23"/>
      <c r="AI154" s="20">
        <f t="shared" si="36"/>
        <v>1</v>
      </c>
    </row>
    <row r="155" spans="1:36" ht="15" customHeight="1" x14ac:dyDescent="0.4">
      <c r="A155" s="27" t="s">
        <v>189</v>
      </c>
      <c r="B155">
        <v>1</v>
      </c>
      <c r="C155">
        <v>1</v>
      </c>
      <c r="D155">
        <v>1</v>
      </c>
      <c r="E155">
        <v>1</v>
      </c>
      <c r="F155">
        <v>1.1328671328671329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1.1328671328671329</v>
      </c>
      <c r="S155">
        <v>1.1328671328671329</v>
      </c>
      <c r="T155">
        <v>1.1328671328671329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1.1328671328671329</v>
      </c>
      <c r="AB155">
        <v>1</v>
      </c>
      <c r="AC155">
        <v>1</v>
      </c>
      <c r="AD155">
        <v>1</v>
      </c>
      <c r="AE155">
        <v>1</v>
      </c>
      <c r="AF155" s="25"/>
      <c r="AG155" s="24"/>
      <c r="AH155" s="23"/>
      <c r="AI155" s="20">
        <f t="shared" si="36"/>
        <v>1</v>
      </c>
    </row>
    <row r="156" spans="1:36" ht="15" customHeight="1" x14ac:dyDescent="0.4">
      <c r="A156" s="27" t="s">
        <v>190</v>
      </c>
      <c r="B156">
        <v>1</v>
      </c>
      <c r="C156">
        <v>1</v>
      </c>
      <c r="D156">
        <v>1</v>
      </c>
      <c r="E156">
        <v>1</v>
      </c>
      <c r="F156">
        <v>1.1328671328671329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1.1328671328671329</v>
      </c>
      <c r="S156">
        <v>1.1328671328671329</v>
      </c>
      <c r="T156">
        <v>1.1328671328671329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1.1328671328671329</v>
      </c>
      <c r="AB156">
        <v>1</v>
      </c>
      <c r="AC156">
        <v>1</v>
      </c>
      <c r="AD156">
        <v>1</v>
      </c>
      <c r="AE156">
        <v>1</v>
      </c>
      <c r="AF156" s="25"/>
      <c r="AG156" s="24"/>
      <c r="AH156" s="23"/>
      <c r="AI156" s="20">
        <f t="shared" si="36"/>
        <v>1</v>
      </c>
    </row>
    <row r="157" spans="1:36" ht="15" customHeight="1" x14ac:dyDescent="0.4">
      <c r="A157" s="29" t="s">
        <v>165</v>
      </c>
      <c r="B157" s="31">
        <f>SUM(B127:B156)</f>
        <v>29.413580246913575</v>
      </c>
      <c r="C157" s="31">
        <f t="shared" ref="C157:AE157" si="38">SUM(C127:C156)</f>
        <v>29.413580246913575</v>
      </c>
      <c r="D157" s="31">
        <f t="shared" si="38"/>
        <v>29.413580246913575</v>
      </c>
      <c r="E157" s="31">
        <f t="shared" si="38"/>
        <v>29.413580246913575</v>
      </c>
      <c r="F157" s="31">
        <f t="shared" si="38"/>
        <v>33.321678321678327</v>
      </c>
      <c r="G157" s="31">
        <f t="shared" si="38"/>
        <v>29.413580246913575</v>
      </c>
      <c r="H157" s="31">
        <f t="shared" si="38"/>
        <v>29.413580246913575</v>
      </c>
      <c r="I157" s="31">
        <f t="shared" si="38"/>
        <v>29.413580246913575</v>
      </c>
      <c r="J157" s="31">
        <f t="shared" si="38"/>
        <v>29.413580246913575</v>
      </c>
      <c r="K157" s="31">
        <f t="shared" si="38"/>
        <v>29.413580246913575</v>
      </c>
      <c r="L157" s="31">
        <f t="shared" si="38"/>
        <v>29.413580246913575</v>
      </c>
      <c r="M157" s="31">
        <f t="shared" si="38"/>
        <v>29.413580246913575</v>
      </c>
      <c r="N157" s="31">
        <f t="shared" si="38"/>
        <v>29.413580246913575</v>
      </c>
      <c r="O157" s="31">
        <f t="shared" si="38"/>
        <v>29.413580246913575</v>
      </c>
      <c r="P157" s="31">
        <f t="shared" si="38"/>
        <v>29.413580246913575</v>
      </c>
      <c r="Q157" s="31">
        <f t="shared" si="38"/>
        <v>29.413580246913575</v>
      </c>
      <c r="R157" s="31">
        <f t="shared" si="38"/>
        <v>33.321678321678327</v>
      </c>
      <c r="S157" s="31">
        <f t="shared" si="38"/>
        <v>33.321678321678327</v>
      </c>
      <c r="T157" s="31">
        <f t="shared" si="38"/>
        <v>33.321678321678327</v>
      </c>
      <c r="U157" s="31">
        <f t="shared" si="38"/>
        <v>29.413580246913575</v>
      </c>
      <c r="V157" s="31">
        <f t="shared" si="38"/>
        <v>29.413580246913575</v>
      </c>
      <c r="W157" s="31">
        <f t="shared" si="38"/>
        <v>29.413580246913575</v>
      </c>
      <c r="X157" s="31">
        <f t="shared" si="38"/>
        <v>29.413580246913575</v>
      </c>
      <c r="Y157" s="31">
        <f t="shared" si="38"/>
        <v>29.413580246913575</v>
      </c>
      <c r="Z157" s="31">
        <f t="shared" si="38"/>
        <v>29.413580246913575</v>
      </c>
      <c r="AA157" s="31">
        <f t="shared" si="38"/>
        <v>33.321678321678327</v>
      </c>
      <c r="AB157" s="31">
        <f t="shared" si="38"/>
        <v>29.413580246913575</v>
      </c>
      <c r="AC157" s="31">
        <f t="shared" si="38"/>
        <v>29.413580246913575</v>
      </c>
      <c r="AD157" s="31">
        <f t="shared" si="38"/>
        <v>29.413580246913575</v>
      </c>
      <c r="AE157" s="31">
        <f t="shared" si="38"/>
        <v>29.413580246913575</v>
      </c>
      <c r="AF157" s="25"/>
      <c r="AG157" s="24"/>
      <c r="AH157" s="23"/>
      <c r="AI157" s="20">
        <f t="shared" si="36"/>
        <v>0</v>
      </c>
    </row>
    <row r="158" spans="1:36" ht="15" customHeight="1" x14ac:dyDescent="0.4">
      <c r="B158" s="31"/>
      <c r="AF158" s="25"/>
      <c r="AG158" s="24"/>
      <c r="AH158" s="23"/>
      <c r="AI158">
        <f>SUM(AI128:AJ156)</f>
        <v>29</v>
      </c>
    </row>
    <row r="159" spans="1:36" ht="15" customHeight="1" x14ac:dyDescent="0.4">
      <c r="A159" s="25" t="s">
        <v>167</v>
      </c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4"/>
      <c r="AH159" s="23"/>
    </row>
    <row r="160" spans="1:36" ht="15" customHeight="1" x14ac:dyDescent="0.4">
      <c r="A160" s="27"/>
      <c r="B160" s="27" t="s">
        <v>20</v>
      </c>
      <c r="C160" s="27" t="s">
        <v>21</v>
      </c>
      <c r="D160" s="27" t="s">
        <v>22</v>
      </c>
      <c r="E160" s="27" t="s">
        <v>23</v>
      </c>
      <c r="F160" s="27" t="s">
        <v>29</v>
      </c>
      <c r="G160" s="27" t="s">
        <v>30</v>
      </c>
      <c r="H160" s="27" t="s">
        <v>31</v>
      </c>
      <c r="I160" s="27" t="s">
        <v>32</v>
      </c>
      <c r="J160" s="27" t="s">
        <v>33</v>
      </c>
      <c r="K160" s="27" t="s">
        <v>34</v>
      </c>
      <c r="L160" s="27" t="s">
        <v>35</v>
      </c>
      <c r="M160" s="27" t="s">
        <v>36</v>
      </c>
      <c r="N160" s="27" t="s">
        <v>37</v>
      </c>
      <c r="O160" s="27" t="s">
        <v>97</v>
      </c>
      <c r="P160" s="27" t="s">
        <v>98</v>
      </c>
      <c r="Q160" s="27" t="s">
        <v>99</v>
      </c>
      <c r="R160" s="27" t="s">
        <v>100</v>
      </c>
      <c r="S160" s="27" t="s">
        <v>154</v>
      </c>
      <c r="T160" s="27" t="s">
        <v>155</v>
      </c>
      <c r="U160" s="27" t="s">
        <v>156</v>
      </c>
      <c r="V160" s="27" t="s">
        <v>181</v>
      </c>
      <c r="W160" s="27" t="s">
        <v>182</v>
      </c>
      <c r="X160" s="27" t="s">
        <v>183</v>
      </c>
      <c r="Y160" s="27" t="s">
        <v>184</v>
      </c>
      <c r="Z160" s="27" t="s">
        <v>185</v>
      </c>
      <c r="AA160" s="27" t="s">
        <v>186</v>
      </c>
      <c r="AB160" s="27" t="s">
        <v>187</v>
      </c>
      <c r="AC160" s="27" t="s">
        <v>188</v>
      </c>
      <c r="AD160" s="27" t="s">
        <v>189</v>
      </c>
      <c r="AE160" s="27" t="s">
        <v>190</v>
      </c>
      <c r="AF160" s="29" t="s">
        <v>176</v>
      </c>
      <c r="AG160" s="24"/>
      <c r="AH160" s="23"/>
    </row>
    <row r="161" spans="1:34" ht="15" customHeight="1" x14ac:dyDescent="0.4">
      <c r="A161" s="27" t="s">
        <v>20</v>
      </c>
      <c r="B161" s="28">
        <f t="shared" ref="B161:AE169" si="39">B127/B$157</f>
        <v>3.3997901364113334E-2</v>
      </c>
      <c r="C161" s="28">
        <f t="shared" si="39"/>
        <v>3.3997901364113334E-2</v>
      </c>
      <c r="D161" s="28">
        <f t="shared" si="39"/>
        <v>3.3997901364113334E-2</v>
      </c>
      <c r="E161" s="28">
        <f t="shared" si="39"/>
        <v>3.3997901364113334E-2</v>
      </c>
      <c r="F161" s="28">
        <f t="shared" si="39"/>
        <v>3.399790136411332E-2</v>
      </c>
      <c r="G161" s="28">
        <f t="shared" si="39"/>
        <v>3.3997901364113334E-2</v>
      </c>
      <c r="H161" s="28">
        <f t="shared" si="39"/>
        <v>3.3997901364113334E-2</v>
      </c>
      <c r="I161" s="28">
        <f t="shared" si="39"/>
        <v>3.3997901364113334E-2</v>
      </c>
      <c r="J161" s="28">
        <f t="shared" si="39"/>
        <v>3.3997901364113334E-2</v>
      </c>
      <c r="K161" s="28">
        <f t="shared" si="39"/>
        <v>3.3997901364113334E-2</v>
      </c>
      <c r="L161" s="28">
        <f t="shared" si="39"/>
        <v>3.3997901364113334E-2</v>
      </c>
      <c r="M161" s="28">
        <f t="shared" si="39"/>
        <v>3.3997901364113334E-2</v>
      </c>
      <c r="N161" s="28">
        <f t="shared" si="39"/>
        <v>3.3997901364113334E-2</v>
      </c>
      <c r="O161" s="28">
        <f t="shared" si="39"/>
        <v>3.3997901364113334E-2</v>
      </c>
      <c r="P161" s="28">
        <f t="shared" si="39"/>
        <v>3.3997901364113334E-2</v>
      </c>
      <c r="Q161" s="28">
        <f t="shared" si="39"/>
        <v>3.3997901364113334E-2</v>
      </c>
      <c r="R161" s="28">
        <f t="shared" si="39"/>
        <v>3.399790136411332E-2</v>
      </c>
      <c r="S161" s="28">
        <f t="shared" si="39"/>
        <v>3.399790136411332E-2</v>
      </c>
      <c r="T161" s="28">
        <f t="shared" si="39"/>
        <v>3.399790136411332E-2</v>
      </c>
      <c r="U161" s="28">
        <f t="shared" si="39"/>
        <v>3.3997901364113334E-2</v>
      </c>
      <c r="V161" s="28">
        <f t="shared" si="39"/>
        <v>3.3997901364113334E-2</v>
      </c>
      <c r="W161" s="28">
        <f t="shared" si="39"/>
        <v>3.3997901364113334E-2</v>
      </c>
      <c r="X161" s="28">
        <f t="shared" si="39"/>
        <v>3.3997901364113334E-2</v>
      </c>
      <c r="Y161" s="28">
        <f t="shared" si="39"/>
        <v>3.3997901364113334E-2</v>
      </c>
      <c r="Z161" s="28">
        <f t="shared" si="39"/>
        <v>3.3997901364113334E-2</v>
      </c>
      <c r="AA161" s="28">
        <f t="shared" si="39"/>
        <v>3.399790136411332E-2</v>
      </c>
      <c r="AB161" s="28">
        <f t="shared" si="39"/>
        <v>3.3997901364113334E-2</v>
      </c>
      <c r="AC161" s="28">
        <f t="shared" si="39"/>
        <v>3.3997901364113334E-2</v>
      </c>
      <c r="AD161" s="28">
        <f t="shared" si="39"/>
        <v>3.3997901364113334E-2</v>
      </c>
      <c r="AE161" s="28">
        <f t="shared" si="39"/>
        <v>3.3997901364113334E-2</v>
      </c>
      <c r="AF161">
        <f>AVERAGE(B161:AE161)</f>
        <v>3.3997901364113313E-2</v>
      </c>
      <c r="AG161" s="24"/>
      <c r="AH161" s="23"/>
    </row>
    <row r="162" spans="1:34" ht="15" customHeight="1" x14ac:dyDescent="0.4">
      <c r="A162" s="27" t="s">
        <v>21</v>
      </c>
      <c r="B162" s="28">
        <f t="shared" si="39"/>
        <v>3.3997901364113334E-2</v>
      </c>
      <c r="C162" s="28">
        <f t="shared" si="39"/>
        <v>3.3997901364113334E-2</v>
      </c>
      <c r="D162" s="28">
        <f t="shared" si="39"/>
        <v>3.3997901364113334E-2</v>
      </c>
      <c r="E162" s="28">
        <f t="shared" si="39"/>
        <v>3.3997901364113334E-2</v>
      </c>
      <c r="F162" s="28">
        <f t="shared" si="39"/>
        <v>3.399790136411332E-2</v>
      </c>
      <c r="G162" s="28">
        <f t="shared" si="39"/>
        <v>3.3997901364113334E-2</v>
      </c>
      <c r="H162" s="28">
        <f t="shared" si="39"/>
        <v>3.3997901364113334E-2</v>
      </c>
      <c r="I162" s="28">
        <f t="shared" si="39"/>
        <v>3.3997901364113334E-2</v>
      </c>
      <c r="J162" s="28">
        <f t="shared" si="39"/>
        <v>3.3997901364113334E-2</v>
      </c>
      <c r="K162" s="28">
        <f t="shared" si="39"/>
        <v>3.3997901364113334E-2</v>
      </c>
      <c r="L162" s="28">
        <f t="shared" si="39"/>
        <v>3.3997901364113334E-2</v>
      </c>
      <c r="M162" s="28">
        <f t="shared" si="39"/>
        <v>3.3997901364113334E-2</v>
      </c>
      <c r="N162" s="28">
        <f t="shared" si="39"/>
        <v>3.3997901364113334E-2</v>
      </c>
      <c r="O162" s="28">
        <f t="shared" si="39"/>
        <v>3.3997901364113334E-2</v>
      </c>
      <c r="P162" s="28">
        <f t="shared" si="39"/>
        <v>3.3997901364113334E-2</v>
      </c>
      <c r="Q162" s="28">
        <f t="shared" si="39"/>
        <v>3.3997901364113334E-2</v>
      </c>
      <c r="R162" s="28">
        <f t="shared" si="39"/>
        <v>3.399790136411332E-2</v>
      </c>
      <c r="S162" s="28">
        <f t="shared" si="39"/>
        <v>3.399790136411332E-2</v>
      </c>
      <c r="T162" s="28">
        <f t="shared" si="39"/>
        <v>3.399790136411332E-2</v>
      </c>
      <c r="U162" s="28">
        <f t="shared" si="39"/>
        <v>3.3997901364113334E-2</v>
      </c>
      <c r="V162" s="28">
        <f t="shared" si="39"/>
        <v>3.3997901364113334E-2</v>
      </c>
      <c r="W162" s="28">
        <f t="shared" si="39"/>
        <v>3.3997901364113334E-2</v>
      </c>
      <c r="X162" s="28">
        <f t="shared" si="39"/>
        <v>3.3997901364113334E-2</v>
      </c>
      <c r="Y162" s="28">
        <f t="shared" si="39"/>
        <v>3.3997901364113334E-2</v>
      </c>
      <c r="Z162" s="28">
        <f t="shared" si="39"/>
        <v>3.3997901364113334E-2</v>
      </c>
      <c r="AA162" s="28">
        <f t="shared" si="39"/>
        <v>3.399790136411332E-2</v>
      </c>
      <c r="AB162" s="28">
        <f t="shared" si="39"/>
        <v>3.3997901364113334E-2</v>
      </c>
      <c r="AC162" s="28">
        <f t="shared" si="39"/>
        <v>3.3997901364113334E-2</v>
      </c>
      <c r="AD162" s="28">
        <f t="shared" si="39"/>
        <v>3.3997901364113334E-2</v>
      </c>
      <c r="AE162" s="28">
        <f t="shared" si="39"/>
        <v>3.3997901364113334E-2</v>
      </c>
      <c r="AF162">
        <f t="shared" ref="AF162:AF190" si="40">AVERAGE(B162:AE162)</f>
        <v>3.3997901364113313E-2</v>
      </c>
      <c r="AG162" s="24"/>
      <c r="AH162" s="23"/>
    </row>
    <row r="163" spans="1:34" ht="15" customHeight="1" x14ac:dyDescent="0.4">
      <c r="A163" s="27" t="s">
        <v>22</v>
      </c>
      <c r="B163" s="28">
        <f t="shared" si="39"/>
        <v>3.3997901364113334E-2</v>
      </c>
      <c r="C163" s="28">
        <f t="shared" si="39"/>
        <v>3.3997901364113334E-2</v>
      </c>
      <c r="D163" s="28">
        <f t="shared" si="39"/>
        <v>3.3997901364113334E-2</v>
      </c>
      <c r="E163" s="28">
        <f t="shared" si="39"/>
        <v>3.3997901364113334E-2</v>
      </c>
      <c r="F163" s="28">
        <f t="shared" si="39"/>
        <v>3.399790136411332E-2</v>
      </c>
      <c r="G163" s="28">
        <f t="shared" si="39"/>
        <v>3.3997901364113334E-2</v>
      </c>
      <c r="H163" s="28">
        <f t="shared" si="39"/>
        <v>3.3997901364113334E-2</v>
      </c>
      <c r="I163" s="28">
        <f t="shared" si="39"/>
        <v>3.3997901364113334E-2</v>
      </c>
      <c r="J163" s="28">
        <f t="shared" si="39"/>
        <v>3.3997901364113334E-2</v>
      </c>
      <c r="K163" s="28">
        <f t="shared" si="39"/>
        <v>3.3997901364113334E-2</v>
      </c>
      <c r="L163" s="28">
        <f t="shared" si="39"/>
        <v>3.3997901364113334E-2</v>
      </c>
      <c r="M163" s="28">
        <f t="shared" si="39"/>
        <v>3.3997901364113334E-2</v>
      </c>
      <c r="N163" s="28">
        <f t="shared" si="39"/>
        <v>3.3997901364113334E-2</v>
      </c>
      <c r="O163" s="28">
        <f t="shared" si="39"/>
        <v>3.3997901364113334E-2</v>
      </c>
      <c r="P163" s="28">
        <f t="shared" si="39"/>
        <v>3.3997901364113334E-2</v>
      </c>
      <c r="Q163" s="28">
        <f t="shared" si="39"/>
        <v>3.3997901364113334E-2</v>
      </c>
      <c r="R163" s="28">
        <f t="shared" si="39"/>
        <v>3.399790136411332E-2</v>
      </c>
      <c r="S163" s="28">
        <f t="shared" si="39"/>
        <v>3.399790136411332E-2</v>
      </c>
      <c r="T163" s="28">
        <f t="shared" si="39"/>
        <v>3.399790136411332E-2</v>
      </c>
      <c r="U163" s="28">
        <f t="shared" si="39"/>
        <v>3.3997901364113334E-2</v>
      </c>
      <c r="V163" s="28">
        <f t="shared" si="39"/>
        <v>3.3997901364113334E-2</v>
      </c>
      <c r="W163" s="28">
        <f t="shared" si="39"/>
        <v>3.3997901364113334E-2</v>
      </c>
      <c r="X163" s="28">
        <f t="shared" si="39"/>
        <v>3.3997901364113334E-2</v>
      </c>
      <c r="Y163" s="28">
        <f t="shared" si="39"/>
        <v>3.3997901364113334E-2</v>
      </c>
      <c r="Z163" s="28">
        <f t="shared" si="39"/>
        <v>3.3997901364113334E-2</v>
      </c>
      <c r="AA163" s="28">
        <f t="shared" si="39"/>
        <v>3.399790136411332E-2</v>
      </c>
      <c r="AB163" s="28">
        <f t="shared" si="39"/>
        <v>3.3997901364113334E-2</v>
      </c>
      <c r="AC163" s="28">
        <f t="shared" si="39"/>
        <v>3.3997901364113334E-2</v>
      </c>
      <c r="AD163" s="28">
        <f t="shared" si="39"/>
        <v>3.3997901364113334E-2</v>
      </c>
      <c r="AE163" s="28">
        <f t="shared" si="39"/>
        <v>3.3997901364113334E-2</v>
      </c>
      <c r="AF163">
        <f t="shared" si="40"/>
        <v>3.3997901364113313E-2</v>
      </c>
      <c r="AG163" s="24"/>
      <c r="AH163" s="23"/>
    </row>
    <row r="164" spans="1:34" ht="15" customHeight="1" x14ac:dyDescent="0.4">
      <c r="A164" s="27" t="s">
        <v>23</v>
      </c>
      <c r="B164" s="28">
        <f t="shared" si="39"/>
        <v>3.3997901364113334E-2</v>
      </c>
      <c r="C164" s="28">
        <f t="shared" si="39"/>
        <v>3.3997901364113334E-2</v>
      </c>
      <c r="D164" s="28">
        <f t="shared" si="39"/>
        <v>3.3997901364113334E-2</v>
      </c>
      <c r="E164" s="28">
        <f t="shared" si="39"/>
        <v>3.3997901364113334E-2</v>
      </c>
      <c r="F164" s="28">
        <f t="shared" si="39"/>
        <v>3.399790136411332E-2</v>
      </c>
      <c r="G164" s="28">
        <f t="shared" si="39"/>
        <v>3.3997901364113334E-2</v>
      </c>
      <c r="H164" s="28">
        <f t="shared" si="39"/>
        <v>3.3997901364113334E-2</v>
      </c>
      <c r="I164" s="28">
        <f t="shared" si="39"/>
        <v>3.3997901364113334E-2</v>
      </c>
      <c r="J164" s="28">
        <f t="shared" si="39"/>
        <v>3.3997901364113334E-2</v>
      </c>
      <c r="K164" s="28">
        <f t="shared" si="39"/>
        <v>3.3997901364113334E-2</v>
      </c>
      <c r="L164" s="28">
        <f t="shared" si="39"/>
        <v>3.3997901364113334E-2</v>
      </c>
      <c r="M164" s="28">
        <f t="shared" si="39"/>
        <v>3.3997901364113334E-2</v>
      </c>
      <c r="N164" s="28">
        <f t="shared" si="39"/>
        <v>3.3997901364113334E-2</v>
      </c>
      <c r="O164" s="28">
        <f t="shared" si="39"/>
        <v>3.3997901364113334E-2</v>
      </c>
      <c r="P164" s="28">
        <f t="shared" si="39"/>
        <v>3.3997901364113334E-2</v>
      </c>
      <c r="Q164" s="28">
        <f t="shared" si="39"/>
        <v>3.3997901364113334E-2</v>
      </c>
      <c r="R164" s="28">
        <f t="shared" si="39"/>
        <v>3.399790136411332E-2</v>
      </c>
      <c r="S164" s="28">
        <f t="shared" si="39"/>
        <v>3.399790136411332E-2</v>
      </c>
      <c r="T164" s="28">
        <f t="shared" si="39"/>
        <v>3.399790136411332E-2</v>
      </c>
      <c r="U164" s="28">
        <f t="shared" si="39"/>
        <v>3.3997901364113334E-2</v>
      </c>
      <c r="V164" s="28">
        <f t="shared" si="39"/>
        <v>3.3997901364113334E-2</v>
      </c>
      <c r="W164" s="28">
        <f t="shared" si="39"/>
        <v>3.3997901364113334E-2</v>
      </c>
      <c r="X164" s="28">
        <f t="shared" si="39"/>
        <v>3.3997901364113334E-2</v>
      </c>
      <c r="Y164" s="28">
        <f t="shared" si="39"/>
        <v>3.3997901364113334E-2</v>
      </c>
      <c r="Z164" s="28">
        <f t="shared" si="39"/>
        <v>3.3997901364113334E-2</v>
      </c>
      <c r="AA164" s="28">
        <f t="shared" si="39"/>
        <v>3.399790136411332E-2</v>
      </c>
      <c r="AB164" s="28">
        <f t="shared" si="39"/>
        <v>3.3997901364113334E-2</v>
      </c>
      <c r="AC164" s="28">
        <f t="shared" si="39"/>
        <v>3.3997901364113334E-2</v>
      </c>
      <c r="AD164" s="28">
        <f t="shared" si="39"/>
        <v>3.3997901364113334E-2</v>
      </c>
      <c r="AE164" s="28">
        <f t="shared" si="39"/>
        <v>3.3997901364113334E-2</v>
      </c>
      <c r="AF164">
        <f t="shared" si="40"/>
        <v>3.3997901364113313E-2</v>
      </c>
      <c r="AG164" s="24"/>
      <c r="AH164" s="23"/>
    </row>
    <row r="165" spans="1:34" ht="15" customHeight="1" x14ac:dyDescent="0.4">
      <c r="A165" s="27" t="s">
        <v>29</v>
      </c>
      <c r="B165" s="28">
        <f t="shared" si="39"/>
        <v>3.0010493179433374E-2</v>
      </c>
      <c r="C165" s="28">
        <f t="shared" si="39"/>
        <v>3.0010493179433374E-2</v>
      </c>
      <c r="D165" s="28">
        <f t="shared" si="39"/>
        <v>3.0010493179433374E-2</v>
      </c>
      <c r="E165" s="28">
        <f t="shared" si="39"/>
        <v>3.0010493179433374E-2</v>
      </c>
      <c r="F165" s="28">
        <f t="shared" si="39"/>
        <v>3.0010493179433363E-2</v>
      </c>
      <c r="G165" s="28">
        <f t="shared" si="39"/>
        <v>3.0010493179433374E-2</v>
      </c>
      <c r="H165" s="28">
        <f t="shared" si="39"/>
        <v>3.0010493179433374E-2</v>
      </c>
      <c r="I165" s="28">
        <f t="shared" si="39"/>
        <v>3.0010493179433374E-2</v>
      </c>
      <c r="J165" s="28">
        <f t="shared" si="39"/>
        <v>3.0010493179433374E-2</v>
      </c>
      <c r="K165" s="28">
        <f t="shared" si="39"/>
        <v>3.0010493179433374E-2</v>
      </c>
      <c r="L165" s="28">
        <f t="shared" si="39"/>
        <v>3.0010493179433374E-2</v>
      </c>
      <c r="M165" s="28">
        <f t="shared" si="39"/>
        <v>3.0010493179433374E-2</v>
      </c>
      <c r="N165" s="28">
        <f t="shared" si="39"/>
        <v>3.0010493179433374E-2</v>
      </c>
      <c r="O165" s="28">
        <f t="shared" si="39"/>
        <v>3.0010493179433374E-2</v>
      </c>
      <c r="P165" s="28">
        <f t="shared" si="39"/>
        <v>3.0010493179433374E-2</v>
      </c>
      <c r="Q165" s="28">
        <f t="shared" si="39"/>
        <v>3.0010493179433374E-2</v>
      </c>
      <c r="R165" s="28">
        <f t="shared" si="39"/>
        <v>3.0010493179433363E-2</v>
      </c>
      <c r="S165" s="28">
        <f t="shared" si="39"/>
        <v>3.0010493179433363E-2</v>
      </c>
      <c r="T165" s="28">
        <f t="shared" si="39"/>
        <v>3.0010493179433363E-2</v>
      </c>
      <c r="U165" s="28">
        <f t="shared" si="39"/>
        <v>3.0010493179433374E-2</v>
      </c>
      <c r="V165" s="28">
        <f t="shared" si="39"/>
        <v>3.0010493179433374E-2</v>
      </c>
      <c r="W165" s="28">
        <f t="shared" si="39"/>
        <v>3.0010493179433374E-2</v>
      </c>
      <c r="X165" s="28">
        <f t="shared" si="39"/>
        <v>3.0010493179433374E-2</v>
      </c>
      <c r="Y165" s="28">
        <f t="shared" si="39"/>
        <v>3.0010493179433374E-2</v>
      </c>
      <c r="Z165" s="28">
        <f t="shared" si="39"/>
        <v>3.0010493179433374E-2</v>
      </c>
      <c r="AA165" s="28">
        <f t="shared" si="39"/>
        <v>3.0010493179433363E-2</v>
      </c>
      <c r="AB165" s="28">
        <f t="shared" si="39"/>
        <v>3.0010493179433374E-2</v>
      </c>
      <c r="AC165" s="28">
        <f t="shared" si="39"/>
        <v>3.0010493179433374E-2</v>
      </c>
      <c r="AD165" s="28">
        <f t="shared" si="39"/>
        <v>3.0010493179433374E-2</v>
      </c>
      <c r="AE165" s="28">
        <f t="shared" si="39"/>
        <v>3.0010493179433374E-2</v>
      </c>
      <c r="AF165">
        <f t="shared" si="40"/>
        <v>3.0010493179433381E-2</v>
      </c>
      <c r="AG165" s="24"/>
      <c r="AH165" s="23"/>
    </row>
    <row r="166" spans="1:34" ht="15" customHeight="1" x14ac:dyDescent="0.4">
      <c r="A166" s="27" t="s">
        <v>30</v>
      </c>
      <c r="B166" s="28">
        <f t="shared" si="39"/>
        <v>3.3997901364113334E-2</v>
      </c>
      <c r="C166" s="28">
        <f t="shared" si="39"/>
        <v>3.3997901364113334E-2</v>
      </c>
      <c r="D166" s="28">
        <f t="shared" si="39"/>
        <v>3.3997901364113334E-2</v>
      </c>
      <c r="E166" s="28">
        <f t="shared" si="39"/>
        <v>3.3997901364113334E-2</v>
      </c>
      <c r="F166" s="28">
        <f t="shared" si="39"/>
        <v>3.399790136411332E-2</v>
      </c>
      <c r="G166" s="28">
        <f t="shared" si="39"/>
        <v>3.3997901364113334E-2</v>
      </c>
      <c r="H166" s="28">
        <f t="shared" si="39"/>
        <v>3.3997901364113334E-2</v>
      </c>
      <c r="I166" s="28">
        <f t="shared" si="39"/>
        <v>3.3997901364113334E-2</v>
      </c>
      <c r="J166" s="28">
        <f t="shared" si="39"/>
        <v>3.3997901364113334E-2</v>
      </c>
      <c r="K166" s="28">
        <f t="shared" si="39"/>
        <v>3.3997901364113334E-2</v>
      </c>
      <c r="L166" s="28">
        <f t="shared" si="39"/>
        <v>3.3997901364113334E-2</v>
      </c>
      <c r="M166" s="28">
        <f t="shared" si="39"/>
        <v>3.3997901364113334E-2</v>
      </c>
      <c r="N166" s="28">
        <f t="shared" si="39"/>
        <v>3.3997901364113334E-2</v>
      </c>
      <c r="O166" s="28">
        <f t="shared" si="39"/>
        <v>3.3997901364113334E-2</v>
      </c>
      <c r="P166" s="28">
        <f t="shared" si="39"/>
        <v>3.3997901364113334E-2</v>
      </c>
      <c r="Q166" s="28">
        <f t="shared" si="39"/>
        <v>3.3997901364113334E-2</v>
      </c>
      <c r="R166" s="28">
        <f t="shared" si="39"/>
        <v>3.399790136411332E-2</v>
      </c>
      <c r="S166" s="28">
        <f t="shared" si="39"/>
        <v>3.399790136411332E-2</v>
      </c>
      <c r="T166" s="28">
        <f t="shared" si="39"/>
        <v>3.399790136411332E-2</v>
      </c>
      <c r="U166" s="28">
        <f t="shared" si="39"/>
        <v>3.3997901364113334E-2</v>
      </c>
      <c r="V166" s="28">
        <f t="shared" si="39"/>
        <v>3.3997901364113334E-2</v>
      </c>
      <c r="W166" s="28">
        <f t="shared" si="39"/>
        <v>3.3997901364113334E-2</v>
      </c>
      <c r="X166" s="28">
        <f t="shared" si="39"/>
        <v>3.3997901364113334E-2</v>
      </c>
      <c r="Y166" s="28">
        <f t="shared" si="39"/>
        <v>3.3997901364113334E-2</v>
      </c>
      <c r="Z166" s="28">
        <f t="shared" si="39"/>
        <v>3.3997901364113334E-2</v>
      </c>
      <c r="AA166" s="28">
        <f t="shared" si="39"/>
        <v>3.399790136411332E-2</v>
      </c>
      <c r="AB166" s="28">
        <f t="shared" si="39"/>
        <v>3.3997901364113334E-2</v>
      </c>
      <c r="AC166" s="28">
        <f t="shared" si="39"/>
        <v>3.3997901364113334E-2</v>
      </c>
      <c r="AD166" s="28">
        <f t="shared" si="39"/>
        <v>3.3997901364113334E-2</v>
      </c>
      <c r="AE166" s="28">
        <f t="shared" si="39"/>
        <v>3.3997901364113334E-2</v>
      </c>
      <c r="AF166">
        <f t="shared" si="40"/>
        <v>3.3997901364113313E-2</v>
      </c>
      <c r="AG166" s="24"/>
      <c r="AH166" s="23"/>
    </row>
    <row r="167" spans="1:34" ht="15" customHeight="1" x14ac:dyDescent="0.4">
      <c r="A167" s="27" t="s">
        <v>31</v>
      </c>
      <c r="B167" s="28">
        <f t="shared" si="39"/>
        <v>3.3997901364113334E-2</v>
      </c>
      <c r="C167" s="28">
        <f t="shared" si="39"/>
        <v>3.3997901364113334E-2</v>
      </c>
      <c r="D167" s="28">
        <f t="shared" si="39"/>
        <v>3.3997901364113334E-2</v>
      </c>
      <c r="E167" s="28">
        <f t="shared" si="39"/>
        <v>3.3997901364113334E-2</v>
      </c>
      <c r="F167" s="28">
        <f t="shared" si="39"/>
        <v>3.399790136411332E-2</v>
      </c>
      <c r="G167" s="28">
        <f t="shared" si="39"/>
        <v>3.3997901364113334E-2</v>
      </c>
      <c r="H167" s="28">
        <f t="shared" si="39"/>
        <v>3.3997901364113334E-2</v>
      </c>
      <c r="I167" s="28">
        <f t="shared" si="39"/>
        <v>3.3997901364113334E-2</v>
      </c>
      <c r="J167" s="28">
        <f t="shared" si="39"/>
        <v>3.3997901364113334E-2</v>
      </c>
      <c r="K167" s="28">
        <f t="shared" si="39"/>
        <v>3.3997901364113334E-2</v>
      </c>
      <c r="L167" s="28">
        <f t="shared" si="39"/>
        <v>3.3997901364113334E-2</v>
      </c>
      <c r="M167" s="28">
        <f t="shared" si="39"/>
        <v>3.3997901364113334E-2</v>
      </c>
      <c r="N167" s="28">
        <f t="shared" si="39"/>
        <v>3.3997901364113334E-2</v>
      </c>
      <c r="O167" s="28">
        <f t="shared" si="39"/>
        <v>3.3997901364113334E-2</v>
      </c>
      <c r="P167" s="28">
        <f t="shared" si="39"/>
        <v>3.3997901364113334E-2</v>
      </c>
      <c r="Q167" s="28">
        <f t="shared" si="39"/>
        <v>3.3997901364113334E-2</v>
      </c>
      <c r="R167" s="28">
        <f t="shared" si="39"/>
        <v>3.399790136411332E-2</v>
      </c>
      <c r="S167" s="28">
        <f t="shared" si="39"/>
        <v>3.399790136411332E-2</v>
      </c>
      <c r="T167" s="28">
        <f t="shared" si="39"/>
        <v>3.399790136411332E-2</v>
      </c>
      <c r="U167" s="28">
        <f t="shared" si="39"/>
        <v>3.3997901364113334E-2</v>
      </c>
      <c r="V167" s="28">
        <f t="shared" si="39"/>
        <v>3.3997901364113334E-2</v>
      </c>
      <c r="W167" s="28">
        <f t="shared" si="39"/>
        <v>3.3997901364113334E-2</v>
      </c>
      <c r="X167" s="28">
        <f t="shared" si="39"/>
        <v>3.3997901364113334E-2</v>
      </c>
      <c r="Y167" s="28">
        <f t="shared" si="39"/>
        <v>3.3997901364113334E-2</v>
      </c>
      <c r="Z167" s="28">
        <f t="shared" si="39"/>
        <v>3.3997901364113334E-2</v>
      </c>
      <c r="AA167" s="28">
        <f t="shared" si="39"/>
        <v>3.399790136411332E-2</v>
      </c>
      <c r="AB167" s="28">
        <f t="shared" si="39"/>
        <v>3.3997901364113334E-2</v>
      </c>
      <c r="AC167" s="28">
        <f t="shared" si="39"/>
        <v>3.3997901364113334E-2</v>
      </c>
      <c r="AD167" s="28">
        <f t="shared" si="39"/>
        <v>3.3997901364113334E-2</v>
      </c>
      <c r="AE167" s="28">
        <f t="shared" si="39"/>
        <v>3.3997901364113334E-2</v>
      </c>
      <c r="AF167">
        <f t="shared" si="40"/>
        <v>3.3997901364113313E-2</v>
      </c>
      <c r="AG167" s="24"/>
      <c r="AH167" s="23"/>
    </row>
    <row r="168" spans="1:34" ht="15" customHeight="1" x14ac:dyDescent="0.4">
      <c r="A168" s="27" t="s">
        <v>32</v>
      </c>
      <c r="B168" s="28">
        <f t="shared" si="39"/>
        <v>3.3997901364113334E-2</v>
      </c>
      <c r="C168" s="28">
        <f t="shared" si="39"/>
        <v>3.3997901364113334E-2</v>
      </c>
      <c r="D168" s="28">
        <f t="shared" si="39"/>
        <v>3.3997901364113334E-2</v>
      </c>
      <c r="E168" s="28">
        <f t="shared" si="39"/>
        <v>3.3997901364113334E-2</v>
      </c>
      <c r="F168" s="28">
        <f t="shared" si="39"/>
        <v>3.399790136411332E-2</v>
      </c>
      <c r="G168" s="28">
        <f t="shared" si="39"/>
        <v>3.3997901364113334E-2</v>
      </c>
      <c r="H168" s="28">
        <f t="shared" si="39"/>
        <v>3.3997901364113334E-2</v>
      </c>
      <c r="I168" s="28">
        <f t="shared" si="39"/>
        <v>3.3997901364113334E-2</v>
      </c>
      <c r="J168" s="28">
        <f t="shared" si="39"/>
        <v>3.3997901364113334E-2</v>
      </c>
      <c r="K168" s="28">
        <f t="shared" si="39"/>
        <v>3.3997901364113334E-2</v>
      </c>
      <c r="L168" s="28">
        <f t="shared" si="39"/>
        <v>3.3997901364113334E-2</v>
      </c>
      <c r="M168" s="28">
        <f t="shared" si="39"/>
        <v>3.3997901364113334E-2</v>
      </c>
      <c r="N168" s="28">
        <f t="shared" si="39"/>
        <v>3.3997901364113334E-2</v>
      </c>
      <c r="O168" s="28">
        <f t="shared" si="39"/>
        <v>3.3997901364113334E-2</v>
      </c>
      <c r="P168" s="28">
        <f t="shared" si="39"/>
        <v>3.3997901364113334E-2</v>
      </c>
      <c r="Q168" s="28">
        <f t="shared" si="39"/>
        <v>3.3997901364113334E-2</v>
      </c>
      <c r="R168" s="28">
        <f t="shared" si="39"/>
        <v>3.399790136411332E-2</v>
      </c>
      <c r="S168" s="28">
        <f t="shared" si="39"/>
        <v>3.399790136411332E-2</v>
      </c>
      <c r="T168" s="28">
        <f t="shared" si="39"/>
        <v>3.399790136411332E-2</v>
      </c>
      <c r="U168" s="28">
        <f t="shared" si="39"/>
        <v>3.3997901364113334E-2</v>
      </c>
      <c r="V168" s="28">
        <f t="shared" si="39"/>
        <v>3.3997901364113334E-2</v>
      </c>
      <c r="W168" s="28">
        <f t="shared" si="39"/>
        <v>3.3997901364113334E-2</v>
      </c>
      <c r="X168" s="28">
        <f t="shared" si="39"/>
        <v>3.3997901364113334E-2</v>
      </c>
      <c r="Y168" s="28">
        <f t="shared" si="39"/>
        <v>3.3997901364113334E-2</v>
      </c>
      <c r="Z168" s="28">
        <f t="shared" si="39"/>
        <v>3.3997901364113334E-2</v>
      </c>
      <c r="AA168" s="28">
        <f t="shared" si="39"/>
        <v>3.399790136411332E-2</v>
      </c>
      <c r="AB168" s="28">
        <f t="shared" si="39"/>
        <v>3.3997901364113334E-2</v>
      </c>
      <c r="AC168" s="28">
        <f t="shared" si="39"/>
        <v>3.3997901364113334E-2</v>
      </c>
      <c r="AD168" s="28">
        <f t="shared" si="39"/>
        <v>3.3997901364113334E-2</v>
      </c>
      <c r="AE168" s="28">
        <f t="shared" si="39"/>
        <v>3.3997901364113334E-2</v>
      </c>
      <c r="AF168">
        <f t="shared" si="40"/>
        <v>3.3997901364113313E-2</v>
      </c>
      <c r="AG168" s="24"/>
      <c r="AH168" s="23"/>
    </row>
    <row r="169" spans="1:34" ht="15" customHeight="1" x14ac:dyDescent="0.4">
      <c r="A169" s="27" t="s">
        <v>33</v>
      </c>
      <c r="B169" s="28">
        <f t="shared" si="39"/>
        <v>3.3997901364113334E-2</v>
      </c>
      <c r="C169" s="28">
        <f t="shared" si="39"/>
        <v>3.3997901364113334E-2</v>
      </c>
      <c r="D169" s="28">
        <f t="shared" si="39"/>
        <v>3.3997901364113334E-2</v>
      </c>
      <c r="E169" s="28">
        <f t="shared" si="39"/>
        <v>3.3997901364113334E-2</v>
      </c>
      <c r="F169" s="28">
        <f t="shared" si="39"/>
        <v>3.399790136411332E-2</v>
      </c>
      <c r="G169" s="28">
        <f t="shared" si="39"/>
        <v>3.3997901364113334E-2</v>
      </c>
      <c r="H169" s="28">
        <f t="shared" si="39"/>
        <v>3.3997901364113334E-2</v>
      </c>
      <c r="I169" s="28">
        <f t="shared" si="39"/>
        <v>3.3997901364113334E-2</v>
      </c>
      <c r="J169" s="28">
        <f t="shared" si="39"/>
        <v>3.3997901364113334E-2</v>
      </c>
      <c r="K169" s="28">
        <f t="shared" si="39"/>
        <v>3.3997901364113334E-2</v>
      </c>
      <c r="L169" s="28">
        <f t="shared" si="39"/>
        <v>3.3997901364113334E-2</v>
      </c>
      <c r="M169" s="28">
        <f t="shared" si="39"/>
        <v>3.3997901364113334E-2</v>
      </c>
      <c r="N169" s="28">
        <f t="shared" si="39"/>
        <v>3.3997901364113334E-2</v>
      </c>
      <c r="O169" s="28">
        <f t="shared" si="39"/>
        <v>3.3997901364113334E-2</v>
      </c>
      <c r="P169" s="28">
        <f t="shared" si="39"/>
        <v>3.3997901364113334E-2</v>
      </c>
      <c r="Q169" s="28">
        <f t="shared" ref="Q169:AE169" si="41">Q135/Q$157</f>
        <v>3.3997901364113334E-2</v>
      </c>
      <c r="R169" s="28">
        <f t="shared" si="41"/>
        <v>3.399790136411332E-2</v>
      </c>
      <c r="S169" s="28">
        <f t="shared" si="41"/>
        <v>3.399790136411332E-2</v>
      </c>
      <c r="T169" s="28">
        <f t="shared" si="41"/>
        <v>3.399790136411332E-2</v>
      </c>
      <c r="U169" s="28">
        <f t="shared" si="41"/>
        <v>3.3997901364113334E-2</v>
      </c>
      <c r="V169" s="28">
        <f t="shared" si="41"/>
        <v>3.3997901364113334E-2</v>
      </c>
      <c r="W169" s="28">
        <f t="shared" si="41"/>
        <v>3.3997901364113334E-2</v>
      </c>
      <c r="X169" s="28">
        <f t="shared" si="41"/>
        <v>3.3997901364113334E-2</v>
      </c>
      <c r="Y169" s="28">
        <f t="shared" si="41"/>
        <v>3.3997901364113334E-2</v>
      </c>
      <c r="Z169" s="28">
        <f t="shared" si="41"/>
        <v>3.3997901364113334E-2</v>
      </c>
      <c r="AA169" s="28">
        <f t="shared" si="41"/>
        <v>3.399790136411332E-2</v>
      </c>
      <c r="AB169" s="28">
        <f t="shared" si="41"/>
        <v>3.3997901364113334E-2</v>
      </c>
      <c r="AC169" s="28">
        <f t="shared" si="41"/>
        <v>3.3997901364113334E-2</v>
      </c>
      <c r="AD169" s="28">
        <f t="shared" si="41"/>
        <v>3.3997901364113334E-2</v>
      </c>
      <c r="AE169" s="28">
        <f t="shared" si="41"/>
        <v>3.3997901364113334E-2</v>
      </c>
      <c r="AF169">
        <f t="shared" si="40"/>
        <v>3.3997901364113313E-2</v>
      </c>
      <c r="AG169" s="24"/>
      <c r="AH169" s="23"/>
    </row>
    <row r="170" spans="1:34" ht="15" customHeight="1" x14ac:dyDescent="0.4">
      <c r="A170" s="27" t="s">
        <v>34</v>
      </c>
      <c r="B170" s="28">
        <f t="shared" ref="B170:AE178" si="42">B136/B$157</f>
        <v>3.3997901364113334E-2</v>
      </c>
      <c r="C170" s="28">
        <f t="shared" si="42"/>
        <v>3.3997901364113334E-2</v>
      </c>
      <c r="D170" s="28">
        <f t="shared" si="42"/>
        <v>3.3997901364113334E-2</v>
      </c>
      <c r="E170" s="28">
        <f t="shared" si="42"/>
        <v>3.3997901364113334E-2</v>
      </c>
      <c r="F170" s="28">
        <f t="shared" si="42"/>
        <v>3.399790136411332E-2</v>
      </c>
      <c r="G170" s="28">
        <f t="shared" si="42"/>
        <v>3.3997901364113334E-2</v>
      </c>
      <c r="H170" s="28">
        <f t="shared" si="42"/>
        <v>3.3997901364113334E-2</v>
      </c>
      <c r="I170" s="28">
        <f t="shared" si="42"/>
        <v>3.3997901364113334E-2</v>
      </c>
      <c r="J170" s="28">
        <f t="shared" si="42"/>
        <v>3.3997901364113334E-2</v>
      </c>
      <c r="K170" s="28">
        <f t="shared" si="42"/>
        <v>3.3997901364113334E-2</v>
      </c>
      <c r="L170" s="28">
        <f t="shared" si="42"/>
        <v>3.3997901364113334E-2</v>
      </c>
      <c r="M170" s="28">
        <f t="shared" si="42"/>
        <v>3.3997901364113334E-2</v>
      </c>
      <c r="N170" s="28">
        <f t="shared" si="42"/>
        <v>3.3997901364113334E-2</v>
      </c>
      <c r="O170" s="28">
        <f t="shared" si="42"/>
        <v>3.3997901364113334E-2</v>
      </c>
      <c r="P170" s="28">
        <f t="shared" si="42"/>
        <v>3.3997901364113334E-2</v>
      </c>
      <c r="Q170" s="28">
        <f t="shared" si="42"/>
        <v>3.3997901364113334E-2</v>
      </c>
      <c r="R170" s="28">
        <f t="shared" si="42"/>
        <v>3.399790136411332E-2</v>
      </c>
      <c r="S170" s="28">
        <f t="shared" si="42"/>
        <v>3.399790136411332E-2</v>
      </c>
      <c r="T170" s="28">
        <f t="shared" si="42"/>
        <v>3.399790136411332E-2</v>
      </c>
      <c r="U170" s="28">
        <f t="shared" si="42"/>
        <v>3.3997901364113334E-2</v>
      </c>
      <c r="V170" s="28">
        <f t="shared" si="42"/>
        <v>3.3997901364113334E-2</v>
      </c>
      <c r="W170" s="28">
        <f t="shared" si="42"/>
        <v>3.3997901364113334E-2</v>
      </c>
      <c r="X170" s="28">
        <f t="shared" si="42"/>
        <v>3.3997901364113334E-2</v>
      </c>
      <c r="Y170" s="28">
        <f t="shared" si="42"/>
        <v>3.3997901364113334E-2</v>
      </c>
      <c r="Z170" s="28">
        <f t="shared" si="42"/>
        <v>3.3997901364113334E-2</v>
      </c>
      <c r="AA170" s="28">
        <f t="shared" si="42"/>
        <v>3.399790136411332E-2</v>
      </c>
      <c r="AB170" s="28">
        <f t="shared" si="42"/>
        <v>3.3997901364113334E-2</v>
      </c>
      <c r="AC170" s="28">
        <f t="shared" si="42"/>
        <v>3.3997901364113334E-2</v>
      </c>
      <c r="AD170" s="28">
        <f t="shared" si="42"/>
        <v>3.3997901364113334E-2</v>
      </c>
      <c r="AE170" s="28">
        <f t="shared" si="42"/>
        <v>3.3997901364113334E-2</v>
      </c>
      <c r="AF170">
        <f t="shared" si="40"/>
        <v>3.3997901364113313E-2</v>
      </c>
      <c r="AG170" s="24"/>
      <c r="AH170" s="23"/>
    </row>
    <row r="171" spans="1:34" ht="15" customHeight="1" x14ac:dyDescent="0.4">
      <c r="A171" s="27" t="s">
        <v>35</v>
      </c>
      <c r="B171" s="28">
        <f t="shared" si="42"/>
        <v>3.3997901364113334E-2</v>
      </c>
      <c r="C171" s="28">
        <f t="shared" si="42"/>
        <v>3.3997901364113334E-2</v>
      </c>
      <c r="D171" s="28">
        <f t="shared" si="42"/>
        <v>3.3997901364113334E-2</v>
      </c>
      <c r="E171" s="28">
        <f t="shared" si="42"/>
        <v>3.3997901364113334E-2</v>
      </c>
      <c r="F171" s="28">
        <f t="shared" si="42"/>
        <v>3.399790136411332E-2</v>
      </c>
      <c r="G171" s="28">
        <f t="shared" si="42"/>
        <v>3.3997901364113334E-2</v>
      </c>
      <c r="H171" s="28">
        <f t="shared" si="42"/>
        <v>3.3997901364113334E-2</v>
      </c>
      <c r="I171" s="28">
        <f t="shared" si="42"/>
        <v>3.3997901364113334E-2</v>
      </c>
      <c r="J171" s="28">
        <f t="shared" si="42"/>
        <v>3.3997901364113334E-2</v>
      </c>
      <c r="K171" s="28">
        <f t="shared" si="42"/>
        <v>3.3997901364113334E-2</v>
      </c>
      <c r="L171" s="28">
        <f t="shared" si="42"/>
        <v>3.3997901364113334E-2</v>
      </c>
      <c r="M171" s="28">
        <f t="shared" si="42"/>
        <v>3.3997901364113334E-2</v>
      </c>
      <c r="N171" s="28">
        <f t="shared" si="42"/>
        <v>3.3997901364113334E-2</v>
      </c>
      <c r="O171" s="28">
        <f t="shared" si="42"/>
        <v>3.3997901364113334E-2</v>
      </c>
      <c r="P171" s="28">
        <f t="shared" si="42"/>
        <v>3.3997901364113334E-2</v>
      </c>
      <c r="Q171" s="28">
        <f t="shared" si="42"/>
        <v>3.3997901364113334E-2</v>
      </c>
      <c r="R171" s="28">
        <f t="shared" si="42"/>
        <v>3.399790136411332E-2</v>
      </c>
      <c r="S171" s="28">
        <f t="shared" si="42"/>
        <v>3.399790136411332E-2</v>
      </c>
      <c r="T171" s="28">
        <f t="shared" si="42"/>
        <v>3.399790136411332E-2</v>
      </c>
      <c r="U171" s="28">
        <f t="shared" si="42"/>
        <v>3.3997901364113334E-2</v>
      </c>
      <c r="V171" s="28">
        <f t="shared" si="42"/>
        <v>3.3997901364113334E-2</v>
      </c>
      <c r="W171" s="28">
        <f t="shared" si="42"/>
        <v>3.3997901364113334E-2</v>
      </c>
      <c r="X171" s="28">
        <f t="shared" si="42"/>
        <v>3.3997901364113334E-2</v>
      </c>
      <c r="Y171" s="28">
        <f t="shared" si="42"/>
        <v>3.3997901364113334E-2</v>
      </c>
      <c r="Z171" s="28">
        <f t="shared" si="42"/>
        <v>3.3997901364113334E-2</v>
      </c>
      <c r="AA171" s="28">
        <f t="shared" si="42"/>
        <v>3.399790136411332E-2</v>
      </c>
      <c r="AB171" s="28">
        <f t="shared" si="42"/>
        <v>3.3997901364113334E-2</v>
      </c>
      <c r="AC171" s="28">
        <f t="shared" si="42"/>
        <v>3.3997901364113334E-2</v>
      </c>
      <c r="AD171" s="28">
        <f t="shared" si="42"/>
        <v>3.3997901364113334E-2</v>
      </c>
      <c r="AE171" s="28">
        <f t="shared" si="42"/>
        <v>3.3997901364113334E-2</v>
      </c>
      <c r="AF171">
        <f t="shared" si="40"/>
        <v>3.3997901364113313E-2</v>
      </c>
      <c r="AG171" s="24"/>
      <c r="AH171" s="23"/>
    </row>
    <row r="172" spans="1:34" ht="15" customHeight="1" x14ac:dyDescent="0.4">
      <c r="A172" s="27" t="s">
        <v>36</v>
      </c>
      <c r="B172" s="28">
        <f t="shared" si="42"/>
        <v>3.3997901364113334E-2</v>
      </c>
      <c r="C172" s="28">
        <f t="shared" si="42"/>
        <v>3.3997901364113334E-2</v>
      </c>
      <c r="D172" s="28">
        <f t="shared" si="42"/>
        <v>3.3997901364113334E-2</v>
      </c>
      <c r="E172" s="28">
        <f t="shared" si="42"/>
        <v>3.3997901364113334E-2</v>
      </c>
      <c r="F172" s="28">
        <f t="shared" si="42"/>
        <v>3.399790136411332E-2</v>
      </c>
      <c r="G172" s="28">
        <f t="shared" si="42"/>
        <v>3.3997901364113334E-2</v>
      </c>
      <c r="H172" s="28">
        <f t="shared" si="42"/>
        <v>3.3997901364113334E-2</v>
      </c>
      <c r="I172" s="28">
        <f t="shared" si="42"/>
        <v>3.3997901364113334E-2</v>
      </c>
      <c r="J172" s="28">
        <f t="shared" si="42"/>
        <v>3.3997901364113334E-2</v>
      </c>
      <c r="K172" s="28">
        <f t="shared" si="42"/>
        <v>3.3997901364113334E-2</v>
      </c>
      <c r="L172" s="28">
        <f t="shared" si="42"/>
        <v>3.3997901364113334E-2</v>
      </c>
      <c r="M172" s="28">
        <f t="shared" si="42"/>
        <v>3.3997901364113334E-2</v>
      </c>
      <c r="N172" s="28">
        <f t="shared" si="42"/>
        <v>3.3997901364113334E-2</v>
      </c>
      <c r="O172" s="28">
        <f t="shared" si="42"/>
        <v>3.3997901364113334E-2</v>
      </c>
      <c r="P172" s="28">
        <f t="shared" si="42"/>
        <v>3.3997901364113334E-2</v>
      </c>
      <c r="Q172" s="28">
        <f t="shared" si="42"/>
        <v>3.3997901364113334E-2</v>
      </c>
      <c r="R172" s="28">
        <f t="shared" si="42"/>
        <v>3.399790136411332E-2</v>
      </c>
      <c r="S172" s="28">
        <f t="shared" si="42"/>
        <v>3.399790136411332E-2</v>
      </c>
      <c r="T172" s="28">
        <f t="shared" si="42"/>
        <v>3.399790136411332E-2</v>
      </c>
      <c r="U172" s="28">
        <f t="shared" si="42"/>
        <v>3.3997901364113334E-2</v>
      </c>
      <c r="V172" s="28">
        <f t="shared" si="42"/>
        <v>3.3997901364113334E-2</v>
      </c>
      <c r="W172" s="28">
        <f t="shared" si="42"/>
        <v>3.3997901364113334E-2</v>
      </c>
      <c r="X172" s="28">
        <f t="shared" si="42"/>
        <v>3.3997901364113334E-2</v>
      </c>
      <c r="Y172" s="28">
        <f t="shared" si="42"/>
        <v>3.3997901364113334E-2</v>
      </c>
      <c r="Z172" s="28">
        <f t="shared" si="42"/>
        <v>3.3997901364113334E-2</v>
      </c>
      <c r="AA172" s="28">
        <f t="shared" si="42"/>
        <v>3.399790136411332E-2</v>
      </c>
      <c r="AB172" s="28">
        <f t="shared" si="42"/>
        <v>3.3997901364113334E-2</v>
      </c>
      <c r="AC172" s="28">
        <f t="shared" si="42"/>
        <v>3.3997901364113334E-2</v>
      </c>
      <c r="AD172" s="28">
        <f t="shared" si="42"/>
        <v>3.3997901364113334E-2</v>
      </c>
      <c r="AE172" s="28">
        <f t="shared" si="42"/>
        <v>3.3997901364113334E-2</v>
      </c>
      <c r="AF172">
        <f t="shared" si="40"/>
        <v>3.3997901364113313E-2</v>
      </c>
      <c r="AG172" s="24"/>
      <c r="AH172" s="23"/>
    </row>
    <row r="173" spans="1:34" ht="15" customHeight="1" x14ac:dyDescent="0.4">
      <c r="A173" s="27" t="s">
        <v>37</v>
      </c>
      <c r="B173" s="28">
        <f t="shared" si="42"/>
        <v>3.3997901364113334E-2</v>
      </c>
      <c r="C173" s="28">
        <f t="shared" si="42"/>
        <v>3.3997901364113334E-2</v>
      </c>
      <c r="D173" s="28">
        <f t="shared" si="42"/>
        <v>3.3997901364113334E-2</v>
      </c>
      <c r="E173" s="28">
        <f t="shared" si="42"/>
        <v>3.3997901364113334E-2</v>
      </c>
      <c r="F173" s="28">
        <f t="shared" si="42"/>
        <v>3.399790136411332E-2</v>
      </c>
      <c r="G173" s="28">
        <f t="shared" si="42"/>
        <v>3.3997901364113334E-2</v>
      </c>
      <c r="H173" s="28">
        <f t="shared" si="42"/>
        <v>3.3997901364113334E-2</v>
      </c>
      <c r="I173" s="28">
        <f t="shared" si="42"/>
        <v>3.3997901364113334E-2</v>
      </c>
      <c r="J173" s="28">
        <f t="shared" si="42"/>
        <v>3.3997901364113334E-2</v>
      </c>
      <c r="K173" s="28">
        <f t="shared" si="42"/>
        <v>3.3997901364113334E-2</v>
      </c>
      <c r="L173" s="28">
        <f t="shared" si="42"/>
        <v>3.3997901364113334E-2</v>
      </c>
      <c r="M173" s="28">
        <f t="shared" si="42"/>
        <v>3.3997901364113334E-2</v>
      </c>
      <c r="N173" s="28">
        <f t="shared" si="42"/>
        <v>3.3997901364113334E-2</v>
      </c>
      <c r="O173" s="28">
        <f t="shared" si="42"/>
        <v>3.3997901364113334E-2</v>
      </c>
      <c r="P173" s="28">
        <f t="shared" si="42"/>
        <v>3.3997901364113334E-2</v>
      </c>
      <c r="Q173" s="28">
        <f t="shared" si="42"/>
        <v>3.3997901364113334E-2</v>
      </c>
      <c r="R173" s="28">
        <f t="shared" si="42"/>
        <v>3.399790136411332E-2</v>
      </c>
      <c r="S173" s="28">
        <f t="shared" si="42"/>
        <v>3.399790136411332E-2</v>
      </c>
      <c r="T173" s="28">
        <f t="shared" si="42"/>
        <v>3.399790136411332E-2</v>
      </c>
      <c r="U173" s="28">
        <f t="shared" si="42"/>
        <v>3.3997901364113334E-2</v>
      </c>
      <c r="V173" s="28">
        <f t="shared" si="42"/>
        <v>3.3997901364113334E-2</v>
      </c>
      <c r="W173" s="28">
        <f t="shared" si="42"/>
        <v>3.3997901364113334E-2</v>
      </c>
      <c r="X173" s="28">
        <f t="shared" si="42"/>
        <v>3.3997901364113334E-2</v>
      </c>
      <c r="Y173" s="28">
        <f t="shared" si="42"/>
        <v>3.3997901364113334E-2</v>
      </c>
      <c r="Z173" s="28">
        <f t="shared" si="42"/>
        <v>3.3997901364113334E-2</v>
      </c>
      <c r="AA173" s="28">
        <f t="shared" si="42"/>
        <v>3.399790136411332E-2</v>
      </c>
      <c r="AB173" s="28">
        <f t="shared" si="42"/>
        <v>3.3997901364113334E-2</v>
      </c>
      <c r="AC173" s="28">
        <f t="shared" si="42"/>
        <v>3.3997901364113334E-2</v>
      </c>
      <c r="AD173" s="28">
        <f t="shared" si="42"/>
        <v>3.3997901364113334E-2</v>
      </c>
      <c r="AE173" s="28">
        <f t="shared" si="42"/>
        <v>3.3997901364113334E-2</v>
      </c>
      <c r="AF173">
        <f t="shared" si="40"/>
        <v>3.3997901364113313E-2</v>
      </c>
      <c r="AG173" s="24"/>
      <c r="AH173" s="23"/>
    </row>
    <row r="174" spans="1:34" ht="15" customHeight="1" x14ac:dyDescent="0.4">
      <c r="A174" s="27" t="s">
        <v>97</v>
      </c>
      <c r="B174" s="28">
        <f t="shared" si="42"/>
        <v>3.3997901364113334E-2</v>
      </c>
      <c r="C174" s="28">
        <f t="shared" si="42"/>
        <v>3.3997901364113334E-2</v>
      </c>
      <c r="D174" s="28">
        <f t="shared" si="42"/>
        <v>3.3997901364113334E-2</v>
      </c>
      <c r="E174" s="28">
        <f t="shared" si="42"/>
        <v>3.3997901364113334E-2</v>
      </c>
      <c r="F174" s="28">
        <f t="shared" si="42"/>
        <v>3.399790136411332E-2</v>
      </c>
      <c r="G174" s="28">
        <f t="shared" si="42"/>
        <v>3.3997901364113334E-2</v>
      </c>
      <c r="H174" s="28">
        <f t="shared" si="42"/>
        <v>3.3997901364113334E-2</v>
      </c>
      <c r="I174" s="28">
        <f t="shared" si="42"/>
        <v>3.3997901364113334E-2</v>
      </c>
      <c r="J174" s="28">
        <f t="shared" si="42"/>
        <v>3.3997901364113334E-2</v>
      </c>
      <c r="K174" s="28">
        <f t="shared" si="42"/>
        <v>3.3997901364113334E-2</v>
      </c>
      <c r="L174" s="28">
        <f t="shared" si="42"/>
        <v>3.3997901364113334E-2</v>
      </c>
      <c r="M174" s="28">
        <f t="shared" si="42"/>
        <v>3.3997901364113334E-2</v>
      </c>
      <c r="N174" s="28">
        <f t="shared" si="42"/>
        <v>3.3997901364113334E-2</v>
      </c>
      <c r="O174" s="28">
        <f t="shared" si="42"/>
        <v>3.3997901364113334E-2</v>
      </c>
      <c r="P174" s="28">
        <f t="shared" si="42"/>
        <v>3.3997901364113334E-2</v>
      </c>
      <c r="Q174" s="28">
        <f t="shared" si="42"/>
        <v>3.3997901364113334E-2</v>
      </c>
      <c r="R174" s="28">
        <f t="shared" si="42"/>
        <v>3.399790136411332E-2</v>
      </c>
      <c r="S174" s="28">
        <f t="shared" si="42"/>
        <v>3.399790136411332E-2</v>
      </c>
      <c r="T174" s="28">
        <f t="shared" si="42"/>
        <v>3.399790136411332E-2</v>
      </c>
      <c r="U174" s="28">
        <f t="shared" si="42"/>
        <v>3.3997901364113334E-2</v>
      </c>
      <c r="V174" s="28">
        <f t="shared" si="42"/>
        <v>3.3997901364113334E-2</v>
      </c>
      <c r="W174" s="28">
        <f t="shared" si="42"/>
        <v>3.3997901364113334E-2</v>
      </c>
      <c r="X174" s="28">
        <f t="shared" si="42"/>
        <v>3.3997901364113334E-2</v>
      </c>
      <c r="Y174" s="28">
        <f t="shared" si="42"/>
        <v>3.3997901364113334E-2</v>
      </c>
      <c r="Z174" s="28">
        <f t="shared" si="42"/>
        <v>3.3997901364113334E-2</v>
      </c>
      <c r="AA174" s="28">
        <f t="shared" si="42"/>
        <v>3.399790136411332E-2</v>
      </c>
      <c r="AB174" s="28">
        <f t="shared" si="42"/>
        <v>3.3997901364113334E-2</v>
      </c>
      <c r="AC174" s="28">
        <f t="shared" si="42"/>
        <v>3.3997901364113334E-2</v>
      </c>
      <c r="AD174" s="28">
        <f t="shared" si="42"/>
        <v>3.3997901364113334E-2</v>
      </c>
      <c r="AE174" s="28">
        <f t="shared" si="42"/>
        <v>3.3997901364113334E-2</v>
      </c>
      <c r="AF174">
        <f t="shared" si="40"/>
        <v>3.3997901364113313E-2</v>
      </c>
      <c r="AG174" s="24"/>
      <c r="AH174" s="23"/>
    </row>
    <row r="175" spans="1:34" ht="15" customHeight="1" x14ac:dyDescent="0.4">
      <c r="A175" s="27" t="s">
        <v>98</v>
      </c>
      <c r="B175" s="28">
        <f t="shared" si="42"/>
        <v>3.3997901364113334E-2</v>
      </c>
      <c r="C175" s="28">
        <f t="shared" si="42"/>
        <v>3.3997901364113334E-2</v>
      </c>
      <c r="D175" s="28">
        <f t="shared" si="42"/>
        <v>3.3997901364113334E-2</v>
      </c>
      <c r="E175" s="28">
        <f t="shared" si="42"/>
        <v>3.3997901364113334E-2</v>
      </c>
      <c r="F175" s="28">
        <f t="shared" si="42"/>
        <v>3.399790136411332E-2</v>
      </c>
      <c r="G175" s="28">
        <f t="shared" si="42"/>
        <v>3.3997901364113334E-2</v>
      </c>
      <c r="H175" s="28">
        <f t="shared" si="42"/>
        <v>3.3997901364113334E-2</v>
      </c>
      <c r="I175" s="28">
        <f t="shared" si="42"/>
        <v>3.3997901364113334E-2</v>
      </c>
      <c r="J175" s="28">
        <f t="shared" si="42"/>
        <v>3.3997901364113334E-2</v>
      </c>
      <c r="K175" s="28">
        <f t="shared" si="42"/>
        <v>3.3997901364113334E-2</v>
      </c>
      <c r="L175" s="28">
        <f t="shared" si="42"/>
        <v>3.3997901364113334E-2</v>
      </c>
      <c r="M175" s="28">
        <f t="shared" si="42"/>
        <v>3.3997901364113334E-2</v>
      </c>
      <c r="N175" s="28">
        <f t="shared" si="42"/>
        <v>3.3997901364113334E-2</v>
      </c>
      <c r="O175" s="28">
        <f t="shared" si="42"/>
        <v>3.3997901364113334E-2</v>
      </c>
      <c r="P175" s="28">
        <f t="shared" si="42"/>
        <v>3.3997901364113334E-2</v>
      </c>
      <c r="Q175" s="28">
        <f t="shared" si="42"/>
        <v>3.3997901364113334E-2</v>
      </c>
      <c r="R175" s="28">
        <f t="shared" si="42"/>
        <v>3.399790136411332E-2</v>
      </c>
      <c r="S175" s="28">
        <f t="shared" si="42"/>
        <v>3.399790136411332E-2</v>
      </c>
      <c r="T175" s="28">
        <f t="shared" si="42"/>
        <v>3.399790136411332E-2</v>
      </c>
      <c r="U175" s="28">
        <f t="shared" si="42"/>
        <v>3.3997901364113334E-2</v>
      </c>
      <c r="V175" s="28">
        <f t="shared" si="42"/>
        <v>3.3997901364113334E-2</v>
      </c>
      <c r="W175" s="28">
        <f t="shared" si="42"/>
        <v>3.3997901364113334E-2</v>
      </c>
      <c r="X175" s="28">
        <f t="shared" si="42"/>
        <v>3.3997901364113334E-2</v>
      </c>
      <c r="Y175" s="28">
        <f t="shared" si="42"/>
        <v>3.3997901364113334E-2</v>
      </c>
      <c r="Z175" s="28">
        <f t="shared" si="42"/>
        <v>3.3997901364113334E-2</v>
      </c>
      <c r="AA175" s="28">
        <f t="shared" si="42"/>
        <v>3.399790136411332E-2</v>
      </c>
      <c r="AB175" s="28">
        <f t="shared" si="42"/>
        <v>3.3997901364113334E-2</v>
      </c>
      <c r="AC175" s="28">
        <f t="shared" si="42"/>
        <v>3.3997901364113334E-2</v>
      </c>
      <c r="AD175" s="28">
        <f t="shared" si="42"/>
        <v>3.3997901364113334E-2</v>
      </c>
      <c r="AE175" s="28">
        <f t="shared" si="42"/>
        <v>3.3997901364113334E-2</v>
      </c>
      <c r="AF175">
        <f t="shared" si="40"/>
        <v>3.3997901364113313E-2</v>
      </c>
      <c r="AG175" s="24"/>
      <c r="AH175" s="23"/>
    </row>
    <row r="176" spans="1:34" ht="15" customHeight="1" x14ac:dyDescent="0.4">
      <c r="A176" s="27" t="s">
        <v>99</v>
      </c>
      <c r="B176" s="28">
        <f t="shared" si="42"/>
        <v>3.3997901364113334E-2</v>
      </c>
      <c r="C176" s="28">
        <f t="shared" si="42"/>
        <v>3.3997901364113334E-2</v>
      </c>
      <c r="D176" s="28">
        <f t="shared" si="42"/>
        <v>3.3997901364113334E-2</v>
      </c>
      <c r="E176" s="28">
        <f t="shared" si="42"/>
        <v>3.3997901364113334E-2</v>
      </c>
      <c r="F176" s="28">
        <f t="shared" si="42"/>
        <v>3.399790136411332E-2</v>
      </c>
      <c r="G176" s="28">
        <f t="shared" si="42"/>
        <v>3.3997901364113334E-2</v>
      </c>
      <c r="H176" s="28">
        <f t="shared" si="42"/>
        <v>3.3997901364113334E-2</v>
      </c>
      <c r="I176" s="28">
        <f t="shared" si="42"/>
        <v>3.3997901364113334E-2</v>
      </c>
      <c r="J176" s="28">
        <f t="shared" si="42"/>
        <v>3.3997901364113334E-2</v>
      </c>
      <c r="K176" s="28">
        <f t="shared" si="42"/>
        <v>3.3997901364113334E-2</v>
      </c>
      <c r="L176" s="28">
        <f t="shared" si="42"/>
        <v>3.3997901364113334E-2</v>
      </c>
      <c r="M176" s="28">
        <f t="shared" si="42"/>
        <v>3.3997901364113334E-2</v>
      </c>
      <c r="N176" s="28">
        <f t="shared" si="42"/>
        <v>3.3997901364113334E-2</v>
      </c>
      <c r="O176" s="28">
        <f t="shared" si="42"/>
        <v>3.3997901364113334E-2</v>
      </c>
      <c r="P176" s="28">
        <f t="shared" si="42"/>
        <v>3.3997901364113334E-2</v>
      </c>
      <c r="Q176" s="28">
        <f t="shared" si="42"/>
        <v>3.3997901364113334E-2</v>
      </c>
      <c r="R176" s="28">
        <f t="shared" si="42"/>
        <v>3.399790136411332E-2</v>
      </c>
      <c r="S176" s="28">
        <f t="shared" si="42"/>
        <v>3.399790136411332E-2</v>
      </c>
      <c r="T176" s="28">
        <f t="shared" si="42"/>
        <v>3.399790136411332E-2</v>
      </c>
      <c r="U176" s="28">
        <f t="shared" si="42"/>
        <v>3.3997901364113334E-2</v>
      </c>
      <c r="V176" s="28">
        <f t="shared" si="42"/>
        <v>3.3997901364113334E-2</v>
      </c>
      <c r="W176" s="28">
        <f t="shared" si="42"/>
        <v>3.3997901364113334E-2</v>
      </c>
      <c r="X176" s="28">
        <f t="shared" si="42"/>
        <v>3.3997901364113334E-2</v>
      </c>
      <c r="Y176" s="28">
        <f t="shared" si="42"/>
        <v>3.3997901364113334E-2</v>
      </c>
      <c r="Z176" s="28">
        <f t="shared" si="42"/>
        <v>3.3997901364113334E-2</v>
      </c>
      <c r="AA176" s="28">
        <f t="shared" si="42"/>
        <v>3.399790136411332E-2</v>
      </c>
      <c r="AB176" s="28">
        <f t="shared" si="42"/>
        <v>3.3997901364113334E-2</v>
      </c>
      <c r="AC176" s="28">
        <f t="shared" si="42"/>
        <v>3.3997901364113334E-2</v>
      </c>
      <c r="AD176" s="28">
        <f t="shared" si="42"/>
        <v>3.3997901364113334E-2</v>
      </c>
      <c r="AE176" s="28">
        <f t="shared" si="42"/>
        <v>3.3997901364113334E-2</v>
      </c>
      <c r="AF176">
        <f t="shared" si="40"/>
        <v>3.3997901364113313E-2</v>
      </c>
      <c r="AG176" s="24"/>
      <c r="AH176" s="23"/>
    </row>
    <row r="177" spans="1:45" ht="15" customHeight="1" x14ac:dyDescent="0.4">
      <c r="A177" s="27" t="s">
        <v>100</v>
      </c>
      <c r="B177" s="28">
        <f t="shared" si="42"/>
        <v>3.0010493179433374E-2</v>
      </c>
      <c r="C177" s="28">
        <f t="shared" si="42"/>
        <v>3.0010493179433374E-2</v>
      </c>
      <c r="D177" s="28">
        <f t="shared" si="42"/>
        <v>3.0010493179433374E-2</v>
      </c>
      <c r="E177" s="28">
        <f t="shared" si="42"/>
        <v>3.0010493179433374E-2</v>
      </c>
      <c r="F177" s="28">
        <f t="shared" si="42"/>
        <v>3.0010493179433363E-2</v>
      </c>
      <c r="G177" s="28">
        <f t="shared" si="42"/>
        <v>3.0010493179433374E-2</v>
      </c>
      <c r="H177" s="28">
        <f t="shared" si="42"/>
        <v>3.0010493179433374E-2</v>
      </c>
      <c r="I177" s="28">
        <f t="shared" si="42"/>
        <v>3.0010493179433374E-2</v>
      </c>
      <c r="J177" s="28">
        <f t="shared" si="42"/>
        <v>3.0010493179433374E-2</v>
      </c>
      <c r="K177" s="28">
        <f t="shared" si="42"/>
        <v>3.0010493179433374E-2</v>
      </c>
      <c r="L177" s="28">
        <f t="shared" si="42"/>
        <v>3.0010493179433374E-2</v>
      </c>
      <c r="M177" s="28">
        <f t="shared" si="42"/>
        <v>3.0010493179433374E-2</v>
      </c>
      <c r="N177" s="28">
        <f t="shared" si="42"/>
        <v>3.0010493179433374E-2</v>
      </c>
      <c r="O177" s="28">
        <f t="shared" si="42"/>
        <v>3.0010493179433374E-2</v>
      </c>
      <c r="P177" s="28">
        <f t="shared" si="42"/>
        <v>3.0010493179433374E-2</v>
      </c>
      <c r="Q177" s="28">
        <f t="shared" si="42"/>
        <v>3.0010493179433374E-2</v>
      </c>
      <c r="R177" s="28">
        <f t="shared" si="42"/>
        <v>3.0010493179433363E-2</v>
      </c>
      <c r="S177" s="28">
        <f t="shared" si="42"/>
        <v>3.0010493179433363E-2</v>
      </c>
      <c r="T177" s="28">
        <f t="shared" si="42"/>
        <v>3.0010493179433363E-2</v>
      </c>
      <c r="U177" s="28">
        <f t="shared" si="42"/>
        <v>3.0010493179433374E-2</v>
      </c>
      <c r="V177" s="28">
        <f t="shared" si="42"/>
        <v>3.0010493179433374E-2</v>
      </c>
      <c r="W177" s="28">
        <f t="shared" si="42"/>
        <v>3.0010493179433374E-2</v>
      </c>
      <c r="X177" s="28">
        <f t="shared" si="42"/>
        <v>3.0010493179433374E-2</v>
      </c>
      <c r="Y177" s="28">
        <f t="shared" si="42"/>
        <v>3.0010493179433374E-2</v>
      </c>
      <c r="Z177" s="28">
        <f t="shared" si="42"/>
        <v>3.0010493179433374E-2</v>
      </c>
      <c r="AA177" s="28">
        <f t="shared" si="42"/>
        <v>3.0010493179433363E-2</v>
      </c>
      <c r="AB177" s="28">
        <f t="shared" si="42"/>
        <v>3.0010493179433374E-2</v>
      </c>
      <c r="AC177" s="28">
        <f t="shared" si="42"/>
        <v>3.0010493179433374E-2</v>
      </c>
      <c r="AD177" s="28">
        <f t="shared" si="42"/>
        <v>3.0010493179433374E-2</v>
      </c>
      <c r="AE177" s="28">
        <f t="shared" si="42"/>
        <v>3.0010493179433374E-2</v>
      </c>
      <c r="AF177">
        <f t="shared" si="40"/>
        <v>3.0010493179433381E-2</v>
      </c>
      <c r="AG177" s="24"/>
      <c r="AH177" s="23"/>
    </row>
    <row r="178" spans="1:45" ht="15" customHeight="1" x14ac:dyDescent="0.4">
      <c r="A178" s="27" t="s">
        <v>154</v>
      </c>
      <c r="B178" s="28">
        <f t="shared" si="42"/>
        <v>3.0010493179433374E-2</v>
      </c>
      <c r="C178" s="28">
        <f t="shared" si="42"/>
        <v>3.0010493179433374E-2</v>
      </c>
      <c r="D178" s="28">
        <f t="shared" si="42"/>
        <v>3.0010493179433374E-2</v>
      </c>
      <c r="E178" s="28">
        <f t="shared" si="42"/>
        <v>3.0010493179433374E-2</v>
      </c>
      <c r="F178" s="28">
        <f t="shared" si="42"/>
        <v>3.0010493179433363E-2</v>
      </c>
      <c r="G178" s="28">
        <f t="shared" si="42"/>
        <v>3.0010493179433374E-2</v>
      </c>
      <c r="H178" s="28">
        <f t="shared" si="42"/>
        <v>3.0010493179433374E-2</v>
      </c>
      <c r="I178" s="28">
        <f t="shared" si="42"/>
        <v>3.0010493179433374E-2</v>
      </c>
      <c r="J178" s="28">
        <f t="shared" si="42"/>
        <v>3.0010493179433374E-2</v>
      </c>
      <c r="K178" s="28">
        <f t="shared" si="42"/>
        <v>3.0010493179433374E-2</v>
      </c>
      <c r="L178" s="28">
        <f t="shared" si="42"/>
        <v>3.0010493179433374E-2</v>
      </c>
      <c r="M178" s="28">
        <f t="shared" si="42"/>
        <v>3.0010493179433374E-2</v>
      </c>
      <c r="N178" s="28">
        <f t="shared" si="42"/>
        <v>3.0010493179433374E-2</v>
      </c>
      <c r="O178" s="28">
        <f t="shared" si="42"/>
        <v>3.0010493179433374E-2</v>
      </c>
      <c r="P178" s="28">
        <f t="shared" si="42"/>
        <v>3.0010493179433374E-2</v>
      </c>
      <c r="Q178" s="28">
        <f t="shared" ref="Q178:AE178" si="43">Q144/Q$157</f>
        <v>3.0010493179433374E-2</v>
      </c>
      <c r="R178" s="28">
        <f t="shared" si="43"/>
        <v>3.0010493179433363E-2</v>
      </c>
      <c r="S178" s="28">
        <f t="shared" si="43"/>
        <v>3.0010493179433363E-2</v>
      </c>
      <c r="T178" s="28">
        <f t="shared" si="43"/>
        <v>3.0010493179433363E-2</v>
      </c>
      <c r="U178" s="28">
        <f t="shared" si="43"/>
        <v>3.0010493179433374E-2</v>
      </c>
      <c r="V178" s="28">
        <f t="shared" si="43"/>
        <v>3.0010493179433374E-2</v>
      </c>
      <c r="W178" s="28">
        <f t="shared" si="43"/>
        <v>3.0010493179433374E-2</v>
      </c>
      <c r="X178" s="28">
        <f t="shared" si="43"/>
        <v>3.0010493179433374E-2</v>
      </c>
      <c r="Y178" s="28">
        <f t="shared" si="43"/>
        <v>3.0010493179433374E-2</v>
      </c>
      <c r="Z178" s="28">
        <f t="shared" si="43"/>
        <v>3.0010493179433374E-2</v>
      </c>
      <c r="AA178" s="28">
        <f t="shared" si="43"/>
        <v>3.0010493179433363E-2</v>
      </c>
      <c r="AB178" s="28">
        <f t="shared" si="43"/>
        <v>3.0010493179433374E-2</v>
      </c>
      <c r="AC178" s="28">
        <f t="shared" si="43"/>
        <v>3.0010493179433374E-2</v>
      </c>
      <c r="AD178" s="28">
        <f t="shared" si="43"/>
        <v>3.0010493179433374E-2</v>
      </c>
      <c r="AE178" s="28">
        <f t="shared" si="43"/>
        <v>3.0010493179433374E-2</v>
      </c>
      <c r="AF178">
        <f t="shared" si="40"/>
        <v>3.0010493179433381E-2</v>
      </c>
      <c r="AG178" s="24"/>
      <c r="AH178" s="23"/>
    </row>
    <row r="179" spans="1:45" ht="15" customHeight="1" x14ac:dyDescent="0.4">
      <c r="A179" s="27" t="s">
        <v>155</v>
      </c>
      <c r="B179" s="28">
        <f t="shared" ref="B179:AE187" si="44">B145/B$157</f>
        <v>3.0010493179433374E-2</v>
      </c>
      <c r="C179" s="28">
        <f t="shared" si="44"/>
        <v>3.0010493179433374E-2</v>
      </c>
      <c r="D179" s="28">
        <f t="shared" si="44"/>
        <v>3.0010493179433374E-2</v>
      </c>
      <c r="E179" s="28">
        <f t="shared" si="44"/>
        <v>3.0010493179433374E-2</v>
      </c>
      <c r="F179" s="28">
        <f t="shared" si="44"/>
        <v>3.0010493179433363E-2</v>
      </c>
      <c r="G179" s="28">
        <f t="shared" si="44"/>
        <v>3.0010493179433374E-2</v>
      </c>
      <c r="H179" s="28">
        <f t="shared" si="44"/>
        <v>3.0010493179433374E-2</v>
      </c>
      <c r="I179" s="28">
        <f t="shared" si="44"/>
        <v>3.0010493179433374E-2</v>
      </c>
      <c r="J179" s="28">
        <f t="shared" si="44"/>
        <v>3.0010493179433374E-2</v>
      </c>
      <c r="K179" s="28">
        <f t="shared" si="44"/>
        <v>3.0010493179433374E-2</v>
      </c>
      <c r="L179" s="28">
        <f t="shared" si="44"/>
        <v>3.0010493179433374E-2</v>
      </c>
      <c r="M179" s="28">
        <f t="shared" si="44"/>
        <v>3.0010493179433374E-2</v>
      </c>
      <c r="N179" s="28">
        <f t="shared" si="44"/>
        <v>3.0010493179433374E-2</v>
      </c>
      <c r="O179" s="28">
        <f t="shared" si="44"/>
        <v>3.0010493179433374E-2</v>
      </c>
      <c r="P179" s="28">
        <f t="shared" si="44"/>
        <v>3.0010493179433374E-2</v>
      </c>
      <c r="Q179" s="28">
        <f t="shared" si="44"/>
        <v>3.0010493179433374E-2</v>
      </c>
      <c r="R179" s="28">
        <f t="shared" si="44"/>
        <v>3.0010493179433363E-2</v>
      </c>
      <c r="S179" s="28">
        <f t="shared" si="44"/>
        <v>3.0010493179433363E-2</v>
      </c>
      <c r="T179" s="28">
        <f t="shared" si="44"/>
        <v>3.0010493179433363E-2</v>
      </c>
      <c r="U179" s="28">
        <f t="shared" si="44"/>
        <v>3.0010493179433374E-2</v>
      </c>
      <c r="V179" s="28">
        <f t="shared" si="44"/>
        <v>3.0010493179433374E-2</v>
      </c>
      <c r="W179" s="28">
        <f t="shared" si="44"/>
        <v>3.0010493179433374E-2</v>
      </c>
      <c r="X179" s="28">
        <f t="shared" si="44"/>
        <v>3.0010493179433374E-2</v>
      </c>
      <c r="Y179" s="28">
        <f t="shared" si="44"/>
        <v>3.0010493179433374E-2</v>
      </c>
      <c r="Z179" s="28">
        <f t="shared" si="44"/>
        <v>3.0010493179433374E-2</v>
      </c>
      <c r="AA179" s="28">
        <f t="shared" si="44"/>
        <v>3.0010493179433363E-2</v>
      </c>
      <c r="AB179" s="28">
        <f t="shared" si="44"/>
        <v>3.0010493179433374E-2</v>
      </c>
      <c r="AC179" s="28">
        <f t="shared" si="44"/>
        <v>3.0010493179433374E-2</v>
      </c>
      <c r="AD179" s="28">
        <f t="shared" si="44"/>
        <v>3.0010493179433374E-2</v>
      </c>
      <c r="AE179" s="28">
        <f t="shared" si="44"/>
        <v>3.0010493179433374E-2</v>
      </c>
      <c r="AF179">
        <f t="shared" si="40"/>
        <v>3.0010493179433381E-2</v>
      </c>
      <c r="AG179" s="24"/>
      <c r="AH179" s="23"/>
    </row>
    <row r="180" spans="1:45" ht="15" customHeight="1" x14ac:dyDescent="0.4">
      <c r="A180" s="27" t="s">
        <v>156</v>
      </c>
      <c r="B180" s="28">
        <f t="shared" si="44"/>
        <v>3.3997901364113334E-2</v>
      </c>
      <c r="C180" s="28">
        <f t="shared" si="44"/>
        <v>3.3997901364113334E-2</v>
      </c>
      <c r="D180" s="28">
        <f t="shared" si="44"/>
        <v>3.3997901364113334E-2</v>
      </c>
      <c r="E180" s="28">
        <f t="shared" si="44"/>
        <v>3.3997901364113334E-2</v>
      </c>
      <c r="F180" s="28">
        <f t="shared" si="44"/>
        <v>3.399790136411332E-2</v>
      </c>
      <c r="G180" s="28">
        <f t="shared" si="44"/>
        <v>3.3997901364113334E-2</v>
      </c>
      <c r="H180" s="28">
        <f t="shared" si="44"/>
        <v>3.3997901364113334E-2</v>
      </c>
      <c r="I180" s="28">
        <f t="shared" si="44"/>
        <v>3.3997901364113334E-2</v>
      </c>
      <c r="J180" s="28">
        <f t="shared" si="44"/>
        <v>3.3997901364113334E-2</v>
      </c>
      <c r="K180" s="28">
        <f t="shared" si="44"/>
        <v>3.3997901364113334E-2</v>
      </c>
      <c r="L180" s="28">
        <f t="shared" si="44"/>
        <v>3.3997901364113334E-2</v>
      </c>
      <c r="M180" s="28">
        <f t="shared" si="44"/>
        <v>3.3997901364113334E-2</v>
      </c>
      <c r="N180" s="28">
        <f t="shared" si="44"/>
        <v>3.3997901364113334E-2</v>
      </c>
      <c r="O180" s="28">
        <f t="shared" si="44"/>
        <v>3.3997901364113334E-2</v>
      </c>
      <c r="P180" s="28">
        <f t="shared" si="44"/>
        <v>3.3997901364113334E-2</v>
      </c>
      <c r="Q180" s="28">
        <f t="shared" si="44"/>
        <v>3.3997901364113334E-2</v>
      </c>
      <c r="R180" s="28">
        <f t="shared" si="44"/>
        <v>3.399790136411332E-2</v>
      </c>
      <c r="S180" s="28">
        <f t="shared" si="44"/>
        <v>3.399790136411332E-2</v>
      </c>
      <c r="T180" s="28">
        <f t="shared" si="44"/>
        <v>3.399790136411332E-2</v>
      </c>
      <c r="U180" s="28">
        <f t="shared" si="44"/>
        <v>3.3997901364113334E-2</v>
      </c>
      <c r="V180" s="28">
        <f t="shared" si="44"/>
        <v>3.3997901364113334E-2</v>
      </c>
      <c r="W180" s="28">
        <f t="shared" si="44"/>
        <v>3.3997901364113334E-2</v>
      </c>
      <c r="X180" s="28">
        <f t="shared" si="44"/>
        <v>3.3997901364113334E-2</v>
      </c>
      <c r="Y180" s="28">
        <f t="shared" si="44"/>
        <v>3.3997901364113334E-2</v>
      </c>
      <c r="Z180" s="28">
        <f t="shared" si="44"/>
        <v>3.3997901364113334E-2</v>
      </c>
      <c r="AA180" s="28">
        <f t="shared" si="44"/>
        <v>3.399790136411332E-2</v>
      </c>
      <c r="AB180" s="28">
        <f t="shared" si="44"/>
        <v>3.3997901364113334E-2</v>
      </c>
      <c r="AC180" s="28">
        <f t="shared" si="44"/>
        <v>3.3997901364113334E-2</v>
      </c>
      <c r="AD180" s="28">
        <f t="shared" si="44"/>
        <v>3.3997901364113334E-2</v>
      </c>
      <c r="AE180" s="28">
        <f t="shared" si="44"/>
        <v>3.3997901364113334E-2</v>
      </c>
      <c r="AF180">
        <f t="shared" si="40"/>
        <v>3.3997901364113313E-2</v>
      </c>
      <c r="AG180" s="24"/>
      <c r="AH180" s="23"/>
    </row>
    <row r="181" spans="1:45" ht="15" customHeight="1" x14ac:dyDescent="0.4">
      <c r="A181" s="27" t="s">
        <v>181</v>
      </c>
      <c r="B181" s="28">
        <f t="shared" si="44"/>
        <v>3.3997901364113334E-2</v>
      </c>
      <c r="C181" s="28">
        <f t="shared" si="44"/>
        <v>3.3997901364113334E-2</v>
      </c>
      <c r="D181" s="28">
        <f t="shared" si="44"/>
        <v>3.3997901364113334E-2</v>
      </c>
      <c r="E181" s="28">
        <f t="shared" si="44"/>
        <v>3.3997901364113334E-2</v>
      </c>
      <c r="F181" s="28">
        <f t="shared" si="44"/>
        <v>3.399790136411332E-2</v>
      </c>
      <c r="G181" s="28">
        <f t="shared" si="44"/>
        <v>3.3997901364113334E-2</v>
      </c>
      <c r="H181" s="28">
        <f t="shared" si="44"/>
        <v>3.3997901364113334E-2</v>
      </c>
      <c r="I181" s="28">
        <f t="shared" si="44"/>
        <v>3.3997901364113334E-2</v>
      </c>
      <c r="J181" s="28">
        <f t="shared" si="44"/>
        <v>3.3997901364113334E-2</v>
      </c>
      <c r="K181" s="28">
        <f t="shared" si="44"/>
        <v>3.3997901364113334E-2</v>
      </c>
      <c r="L181" s="28">
        <f t="shared" si="44"/>
        <v>3.3997901364113334E-2</v>
      </c>
      <c r="M181" s="28">
        <f t="shared" si="44"/>
        <v>3.3997901364113334E-2</v>
      </c>
      <c r="N181" s="28">
        <f t="shared" si="44"/>
        <v>3.3997901364113334E-2</v>
      </c>
      <c r="O181" s="28">
        <f t="shared" si="44"/>
        <v>3.3997901364113334E-2</v>
      </c>
      <c r="P181" s="28">
        <f t="shared" si="44"/>
        <v>3.3997901364113334E-2</v>
      </c>
      <c r="Q181" s="28">
        <f t="shared" si="44"/>
        <v>3.3997901364113334E-2</v>
      </c>
      <c r="R181" s="28">
        <f t="shared" si="44"/>
        <v>3.399790136411332E-2</v>
      </c>
      <c r="S181" s="28">
        <f t="shared" si="44"/>
        <v>3.399790136411332E-2</v>
      </c>
      <c r="T181" s="28">
        <f t="shared" si="44"/>
        <v>3.399790136411332E-2</v>
      </c>
      <c r="U181" s="28">
        <f t="shared" si="44"/>
        <v>3.3997901364113334E-2</v>
      </c>
      <c r="V181" s="28">
        <f t="shared" si="44"/>
        <v>3.3997901364113334E-2</v>
      </c>
      <c r="W181" s="28">
        <f t="shared" si="44"/>
        <v>3.3997901364113334E-2</v>
      </c>
      <c r="X181" s="28">
        <f t="shared" si="44"/>
        <v>3.3997901364113334E-2</v>
      </c>
      <c r="Y181" s="28">
        <f t="shared" si="44"/>
        <v>3.3997901364113334E-2</v>
      </c>
      <c r="Z181" s="28">
        <f t="shared" si="44"/>
        <v>3.3997901364113334E-2</v>
      </c>
      <c r="AA181" s="28">
        <f t="shared" si="44"/>
        <v>3.399790136411332E-2</v>
      </c>
      <c r="AB181" s="28">
        <f t="shared" si="44"/>
        <v>3.3997901364113334E-2</v>
      </c>
      <c r="AC181" s="28">
        <f t="shared" si="44"/>
        <v>3.3997901364113334E-2</v>
      </c>
      <c r="AD181" s="28">
        <f t="shared" si="44"/>
        <v>3.3997901364113334E-2</v>
      </c>
      <c r="AE181" s="28">
        <f t="shared" si="44"/>
        <v>3.3997901364113334E-2</v>
      </c>
      <c r="AF181">
        <f t="shared" si="40"/>
        <v>3.3997901364113313E-2</v>
      </c>
      <c r="AG181" s="24"/>
      <c r="AH181" s="23"/>
    </row>
    <row r="182" spans="1:45" ht="15" customHeight="1" x14ac:dyDescent="0.4">
      <c r="A182" s="27" t="s">
        <v>182</v>
      </c>
      <c r="B182" s="28">
        <f t="shared" si="44"/>
        <v>3.3997901364113334E-2</v>
      </c>
      <c r="C182" s="28">
        <f t="shared" si="44"/>
        <v>3.3997901364113334E-2</v>
      </c>
      <c r="D182" s="28">
        <f t="shared" si="44"/>
        <v>3.3997901364113334E-2</v>
      </c>
      <c r="E182" s="28">
        <f t="shared" si="44"/>
        <v>3.3997901364113334E-2</v>
      </c>
      <c r="F182" s="28">
        <f t="shared" si="44"/>
        <v>3.399790136411332E-2</v>
      </c>
      <c r="G182" s="28">
        <f t="shared" si="44"/>
        <v>3.3997901364113334E-2</v>
      </c>
      <c r="H182" s="28">
        <f t="shared" si="44"/>
        <v>3.3997901364113334E-2</v>
      </c>
      <c r="I182" s="28">
        <f t="shared" si="44"/>
        <v>3.3997901364113334E-2</v>
      </c>
      <c r="J182" s="28">
        <f t="shared" si="44"/>
        <v>3.3997901364113334E-2</v>
      </c>
      <c r="K182" s="28">
        <f t="shared" si="44"/>
        <v>3.3997901364113334E-2</v>
      </c>
      <c r="L182" s="28">
        <f t="shared" si="44"/>
        <v>3.3997901364113334E-2</v>
      </c>
      <c r="M182" s="28">
        <f t="shared" si="44"/>
        <v>3.3997901364113334E-2</v>
      </c>
      <c r="N182" s="28">
        <f t="shared" si="44"/>
        <v>3.3997901364113334E-2</v>
      </c>
      <c r="O182" s="28">
        <f t="shared" si="44"/>
        <v>3.3997901364113334E-2</v>
      </c>
      <c r="P182" s="28">
        <f t="shared" si="44"/>
        <v>3.3997901364113334E-2</v>
      </c>
      <c r="Q182" s="28">
        <f t="shared" si="44"/>
        <v>3.3997901364113334E-2</v>
      </c>
      <c r="R182" s="28">
        <f t="shared" si="44"/>
        <v>3.399790136411332E-2</v>
      </c>
      <c r="S182" s="28">
        <f t="shared" si="44"/>
        <v>3.399790136411332E-2</v>
      </c>
      <c r="T182" s="28">
        <f t="shared" si="44"/>
        <v>3.399790136411332E-2</v>
      </c>
      <c r="U182" s="28">
        <f t="shared" si="44"/>
        <v>3.3997901364113334E-2</v>
      </c>
      <c r="V182" s="28">
        <f t="shared" si="44"/>
        <v>3.3997901364113334E-2</v>
      </c>
      <c r="W182" s="28">
        <f t="shared" si="44"/>
        <v>3.3997901364113334E-2</v>
      </c>
      <c r="X182" s="28">
        <f t="shared" si="44"/>
        <v>3.3997901364113334E-2</v>
      </c>
      <c r="Y182" s="28">
        <f t="shared" si="44"/>
        <v>3.3997901364113334E-2</v>
      </c>
      <c r="Z182" s="28">
        <f t="shared" si="44"/>
        <v>3.3997901364113334E-2</v>
      </c>
      <c r="AA182" s="28">
        <f t="shared" si="44"/>
        <v>3.399790136411332E-2</v>
      </c>
      <c r="AB182" s="28">
        <f t="shared" si="44"/>
        <v>3.3997901364113334E-2</v>
      </c>
      <c r="AC182" s="28">
        <f t="shared" si="44"/>
        <v>3.3997901364113334E-2</v>
      </c>
      <c r="AD182" s="28">
        <f t="shared" si="44"/>
        <v>3.3997901364113334E-2</v>
      </c>
      <c r="AE182" s="28">
        <f t="shared" si="44"/>
        <v>3.3997901364113334E-2</v>
      </c>
      <c r="AF182">
        <f t="shared" si="40"/>
        <v>3.3997901364113313E-2</v>
      </c>
      <c r="AG182" s="24"/>
      <c r="AH182" s="23"/>
      <c r="AN182" s="19"/>
      <c r="AO182" s="19"/>
      <c r="AP182" s="19"/>
      <c r="AQ182" s="19"/>
      <c r="AR182" s="19"/>
      <c r="AS182" s="19"/>
    </row>
    <row r="183" spans="1:45" ht="15" customHeight="1" x14ac:dyDescent="0.4">
      <c r="A183" s="27" t="s">
        <v>183</v>
      </c>
      <c r="B183" s="28">
        <f t="shared" si="44"/>
        <v>3.3997901364113334E-2</v>
      </c>
      <c r="C183" s="28">
        <f t="shared" si="44"/>
        <v>3.3997901364113334E-2</v>
      </c>
      <c r="D183" s="28">
        <f t="shared" si="44"/>
        <v>3.3997901364113334E-2</v>
      </c>
      <c r="E183" s="28">
        <f t="shared" si="44"/>
        <v>3.3997901364113334E-2</v>
      </c>
      <c r="F183" s="28">
        <f t="shared" si="44"/>
        <v>3.399790136411332E-2</v>
      </c>
      <c r="G183" s="28">
        <f t="shared" si="44"/>
        <v>3.3997901364113334E-2</v>
      </c>
      <c r="H183" s="28">
        <f t="shared" si="44"/>
        <v>3.3997901364113334E-2</v>
      </c>
      <c r="I183" s="28">
        <f t="shared" si="44"/>
        <v>3.3997901364113334E-2</v>
      </c>
      <c r="J183" s="28">
        <f t="shared" si="44"/>
        <v>3.3997901364113334E-2</v>
      </c>
      <c r="K183" s="28">
        <f t="shared" si="44"/>
        <v>3.3997901364113334E-2</v>
      </c>
      <c r="L183" s="28">
        <f t="shared" si="44"/>
        <v>3.3997901364113334E-2</v>
      </c>
      <c r="M183" s="28">
        <f t="shared" si="44"/>
        <v>3.3997901364113334E-2</v>
      </c>
      <c r="N183" s="28">
        <f t="shared" si="44"/>
        <v>3.3997901364113334E-2</v>
      </c>
      <c r="O183" s="28">
        <f t="shared" si="44"/>
        <v>3.3997901364113334E-2</v>
      </c>
      <c r="P183" s="28">
        <f t="shared" si="44"/>
        <v>3.3997901364113334E-2</v>
      </c>
      <c r="Q183" s="28">
        <f t="shared" si="44"/>
        <v>3.3997901364113334E-2</v>
      </c>
      <c r="R183" s="28">
        <f t="shared" si="44"/>
        <v>3.399790136411332E-2</v>
      </c>
      <c r="S183" s="28">
        <f t="shared" si="44"/>
        <v>3.399790136411332E-2</v>
      </c>
      <c r="T183" s="28">
        <f t="shared" si="44"/>
        <v>3.399790136411332E-2</v>
      </c>
      <c r="U183" s="28">
        <f t="shared" si="44"/>
        <v>3.3997901364113334E-2</v>
      </c>
      <c r="V183" s="28">
        <f t="shared" si="44"/>
        <v>3.3997901364113334E-2</v>
      </c>
      <c r="W183" s="28">
        <f t="shared" si="44"/>
        <v>3.3997901364113334E-2</v>
      </c>
      <c r="X183" s="28">
        <f t="shared" si="44"/>
        <v>3.3997901364113334E-2</v>
      </c>
      <c r="Y183" s="28">
        <f t="shared" si="44"/>
        <v>3.3997901364113334E-2</v>
      </c>
      <c r="Z183" s="28">
        <f t="shared" si="44"/>
        <v>3.3997901364113334E-2</v>
      </c>
      <c r="AA183" s="28">
        <f t="shared" si="44"/>
        <v>3.399790136411332E-2</v>
      </c>
      <c r="AB183" s="28">
        <f t="shared" si="44"/>
        <v>3.3997901364113334E-2</v>
      </c>
      <c r="AC183" s="28">
        <f t="shared" si="44"/>
        <v>3.3997901364113334E-2</v>
      </c>
      <c r="AD183" s="28">
        <f t="shared" si="44"/>
        <v>3.3997901364113334E-2</v>
      </c>
      <c r="AE183" s="28">
        <f t="shared" si="44"/>
        <v>3.3997901364113334E-2</v>
      </c>
      <c r="AF183">
        <f t="shared" si="40"/>
        <v>3.3997901364113313E-2</v>
      </c>
      <c r="AG183" s="24"/>
      <c r="AH183" s="23"/>
    </row>
    <row r="184" spans="1:45" ht="15" customHeight="1" x14ac:dyDescent="0.4">
      <c r="A184" s="27" t="s">
        <v>184</v>
      </c>
      <c r="B184" s="28">
        <f t="shared" si="44"/>
        <v>3.3997901364113334E-2</v>
      </c>
      <c r="C184" s="28">
        <f t="shared" si="44"/>
        <v>3.3997901364113334E-2</v>
      </c>
      <c r="D184" s="28">
        <f t="shared" si="44"/>
        <v>3.3997901364113334E-2</v>
      </c>
      <c r="E184" s="28">
        <f t="shared" si="44"/>
        <v>3.3997901364113334E-2</v>
      </c>
      <c r="F184" s="28">
        <f t="shared" si="44"/>
        <v>3.399790136411332E-2</v>
      </c>
      <c r="G184" s="28">
        <f t="shared" si="44"/>
        <v>3.3997901364113334E-2</v>
      </c>
      <c r="H184" s="28">
        <f t="shared" si="44"/>
        <v>3.3997901364113334E-2</v>
      </c>
      <c r="I184" s="28">
        <f t="shared" si="44"/>
        <v>3.3997901364113334E-2</v>
      </c>
      <c r="J184" s="28">
        <f t="shared" si="44"/>
        <v>3.3997901364113334E-2</v>
      </c>
      <c r="K184" s="28">
        <f t="shared" si="44"/>
        <v>3.3997901364113334E-2</v>
      </c>
      <c r="L184" s="28">
        <f t="shared" si="44"/>
        <v>3.3997901364113334E-2</v>
      </c>
      <c r="M184" s="28">
        <f t="shared" si="44"/>
        <v>3.3997901364113334E-2</v>
      </c>
      <c r="N184" s="28">
        <f t="shared" si="44"/>
        <v>3.3997901364113334E-2</v>
      </c>
      <c r="O184" s="28">
        <f t="shared" si="44"/>
        <v>3.3997901364113334E-2</v>
      </c>
      <c r="P184" s="28">
        <f t="shared" si="44"/>
        <v>3.3997901364113334E-2</v>
      </c>
      <c r="Q184" s="28">
        <f t="shared" si="44"/>
        <v>3.3997901364113334E-2</v>
      </c>
      <c r="R184" s="28">
        <f t="shared" si="44"/>
        <v>3.399790136411332E-2</v>
      </c>
      <c r="S184" s="28">
        <f t="shared" si="44"/>
        <v>3.399790136411332E-2</v>
      </c>
      <c r="T184" s="28">
        <f t="shared" si="44"/>
        <v>3.399790136411332E-2</v>
      </c>
      <c r="U184" s="28">
        <f t="shared" si="44"/>
        <v>3.3997901364113334E-2</v>
      </c>
      <c r="V184" s="28">
        <f t="shared" si="44"/>
        <v>3.3997901364113334E-2</v>
      </c>
      <c r="W184" s="28">
        <f t="shared" si="44"/>
        <v>3.3997901364113334E-2</v>
      </c>
      <c r="X184" s="28">
        <f t="shared" si="44"/>
        <v>3.3997901364113334E-2</v>
      </c>
      <c r="Y184" s="28">
        <f t="shared" si="44"/>
        <v>3.3997901364113334E-2</v>
      </c>
      <c r="Z184" s="28">
        <f t="shared" si="44"/>
        <v>3.3997901364113334E-2</v>
      </c>
      <c r="AA184" s="28">
        <f t="shared" si="44"/>
        <v>3.399790136411332E-2</v>
      </c>
      <c r="AB184" s="28">
        <f t="shared" si="44"/>
        <v>3.3997901364113334E-2</v>
      </c>
      <c r="AC184" s="28">
        <f t="shared" si="44"/>
        <v>3.3997901364113334E-2</v>
      </c>
      <c r="AD184" s="28">
        <f t="shared" si="44"/>
        <v>3.3997901364113334E-2</v>
      </c>
      <c r="AE184" s="28">
        <f t="shared" si="44"/>
        <v>3.3997901364113334E-2</v>
      </c>
      <c r="AF184">
        <f t="shared" si="40"/>
        <v>3.3997901364113313E-2</v>
      </c>
      <c r="AG184" s="24"/>
      <c r="AH184" s="23"/>
    </row>
    <row r="185" spans="1:45" ht="15" customHeight="1" x14ac:dyDescent="0.4">
      <c r="A185" s="27" t="s">
        <v>185</v>
      </c>
      <c r="B185" s="28">
        <f t="shared" si="44"/>
        <v>3.3997901364113334E-2</v>
      </c>
      <c r="C185" s="28">
        <f t="shared" si="44"/>
        <v>3.3997901364113334E-2</v>
      </c>
      <c r="D185" s="28">
        <f t="shared" si="44"/>
        <v>3.3997901364113334E-2</v>
      </c>
      <c r="E185" s="28">
        <f t="shared" si="44"/>
        <v>3.3997901364113334E-2</v>
      </c>
      <c r="F185" s="28">
        <f t="shared" si="44"/>
        <v>3.399790136411332E-2</v>
      </c>
      <c r="G185" s="28">
        <f t="shared" si="44"/>
        <v>3.3997901364113334E-2</v>
      </c>
      <c r="H185" s="28">
        <f t="shared" si="44"/>
        <v>3.3997901364113334E-2</v>
      </c>
      <c r="I185" s="28">
        <f t="shared" si="44"/>
        <v>3.3997901364113334E-2</v>
      </c>
      <c r="J185" s="28">
        <f t="shared" si="44"/>
        <v>3.3997901364113334E-2</v>
      </c>
      <c r="K185" s="28">
        <f t="shared" si="44"/>
        <v>3.3997901364113334E-2</v>
      </c>
      <c r="L185" s="28">
        <f t="shared" si="44"/>
        <v>3.3997901364113334E-2</v>
      </c>
      <c r="M185" s="28">
        <f t="shared" si="44"/>
        <v>3.3997901364113334E-2</v>
      </c>
      <c r="N185" s="28">
        <f t="shared" si="44"/>
        <v>3.3997901364113334E-2</v>
      </c>
      <c r="O185" s="28">
        <f t="shared" si="44"/>
        <v>3.3997901364113334E-2</v>
      </c>
      <c r="P185" s="28">
        <f t="shared" si="44"/>
        <v>3.3997901364113334E-2</v>
      </c>
      <c r="Q185" s="28">
        <f t="shared" si="44"/>
        <v>3.3997901364113334E-2</v>
      </c>
      <c r="R185" s="28">
        <f t="shared" si="44"/>
        <v>3.399790136411332E-2</v>
      </c>
      <c r="S185" s="28">
        <f t="shared" si="44"/>
        <v>3.399790136411332E-2</v>
      </c>
      <c r="T185" s="28">
        <f t="shared" si="44"/>
        <v>3.399790136411332E-2</v>
      </c>
      <c r="U185" s="28">
        <f t="shared" si="44"/>
        <v>3.3997901364113334E-2</v>
      </c>
      <c r="V185" s="28">
        <f t="shared" si="44"/>
        <v>3.3997901364113334E-2</v>
      </c>
      <c r="W185" s="28">
        <f t="shared" si="44"/>
        <v>3.3997901364113334E-2</v>
      </c>
      <c r="X185" s="28">
        <f t="shared" si="44"/>
        <v>3.3997901364113334E-2</v>
      </c>
      <c r="Y185" s="28">
        <f t="shared" si="44"/>
        <v>3.3997901364113334E-2</v>
      </c>
      <c r="Z185" s="28">
        <f t="shared" si="44"/>
        <v>3.3997901364113334E-2</v>
      </c>
      <c r="AA185" s="28">
        <f t="shared" si="44"/>
        <v>3.399790136411332E-2</v>
      </c>
      <c r="AB185" s="28">
        <f t="shared" si="44"/>
        <v>3.3997901364113334E-2</v>
      </c>
      <c r="AC185" s="28">
        <f t="shared" si="44"/>
        <v>3.3997901364113334E-2</v>
      </c>
      <c r="AD185" s="28">
        <f t="shared" si="44"/>
        <v>3.3997901364113334E-2</v>
      </c>
      <c r="AE185" s="28">
        <f t="shared" si="44"/>
        <v>3.3997901364113334E-2</v>
      </c>
      <c r="AF185">
        <f t="shared" si="40"/>
        <v>3.3997901364113313E-2</v>
      </c>
      <c r="AG185" s="24"/>
      <c r="AH185" s="23"/>
      <c r="AL185" s="19"/>
    </row>
    <row r="186" spans="1:45" ht="15" customHeight="1" x14ac:dyDescent="0.4">
      <c r="A186" s="27" t="s">
        <v>186</v>
      </c>
      <c r="B186" s="28">
        <f t="shared" si="44"/>
        <v>3.0010493179433374E-2</v>
      </c>
      <c r="C186" s="28">
        <f t="shared" si="44"/>
        <v>3.0010493179433374E-2</v>
      </c>
      <c r="D186" s="28">
        <f t="shared" si="44"/>
        <v>3.0010493179433374E-2</v>
      </c>
      <c r="E186" s="28">
        <f t="shared" si="44"/>
        <v>3.0010493179433374E-2</v>
      </c>
      <c r="F186" s="28">
        <f t="shared" si="44"/>
        <v>3.0010493179433363E-2</v>
      </c>
      <c r="G186" s="28">
        <f t="shared" si="44"/>
        <v>3.0010493179433374E-2</v>
      </c>
      <c r="H186" s="28">
        <f t="shared" si="44"/>
        <v>3.0010493179433374E-2</v>
      </c>
      <c r="I186" s="28">
        <f t="shared" si="44"/>
        <v>3.0010493179433374E-2</v>
      </c>
      <c r="J186" s="28">
        <f t="shared" si="44"/>
        <v>3.0010493179433374E-2</v>
      </c>
      <c r="K186" s="28">
        <f t="shared" si="44"/>
        <v>3.0010493179433374E-2</v>
      </c>
      <c r="L186" s="28">
        <f t="shared" si="44"/>
        <v>3.0010493179433374E-2</v>
      </c>
      <c r="M186" s="28">
        <f t="shared" si="44"/>
        <v>3.0010493179433374E-2</v>
      </c>
      <c r="N186" s="28">
        <f t="shared" si="44"/>
        <v>3.0010493179433374E-2</v>
      </c>
      <c r="O186" s="28">
        <f t="shared" si="44"/>
        <v>3.0010493179433374E-2</v>
      </c>
      <c r="P186" s="28">
        <f t="shared" si="44"/>
        <v>3.0010493179433374E-2</v>
      </c>
      <c r="Q186" s="28">
        <f t="shared" si="44"/>
        <v>3.0010493179433374E-2</v>
      </c>
      <c r="R186" s="28">
        <f t="shared" si="44"/>
        <v>3.0010493179433363E-2</v>
      </c>
      <c r="S186" s="28">
        <f t="shared" si="44"/>
        <v>3.0010493179433363E-2</v>
      </c>
      <c r="T186" s="28">
        <f t="shared" si="44"/>
        <v>3.0010493179433363E-2</v>
      </c>
      <c r="U186" s="28">
        <f t="shared" si="44"/>
        <v>3.0010493179433374E-2</v>
      </c>
      <c r="V186" s="28">
        <f t="shared" si="44"/>
        <v>3.0010493179433374E-2</v>
      </c>
      <c r="W186" s="28">
        <f t="shared" si="44"/>
        <v>3.0010493179433374E-2</v>
      </c>
      <c r="X186" s="28">
        <f t="shared" si="44"/>
        <v>3.0010493179433374E-2</v>
      </c>
      <c r="Y186" s="28">
        <f t="shared" si="44"/>
        <v>3.0010493179433374E-2</v>
      </c>
      <c r="Z186" s="28">
        <f t="shared" si="44"/>
        <v>3.0010493179433374E-2</v>
      </c>
      <c r="AA186" s="28">
        <f t="shared" si="44"/>
        <v>3.0010493179433363E-2</v>
      </c>
      <c r="AB186" s="28">
        <f t="shared" si="44"/>
        <v>3.0010493179433374E-2</v>
      </c>
      <c r="AC186" s="28">
        <f t="shared" si="44"/>
        <v>3.0010493179433374E-2</v>
      </c>
      <c r="AD186" s="28">
        <f t="shared" si="44"/>
        <v>3.0010493179433374E-2</v>
      </c>
      <c r="AE186" s="28">
        <f t="shared" si="44"/>
        <v>3.0010493179433374E-2</v>
      </c>
      <c r="AF186">
        <f t="shared" si="40"/>
        <v>3.0010493179433381E-2</v>
      </c>
      <c r="AG186" s="24"/>
      <c r="AH186" s="23"/>
      <c r="AL186" s="19"/>
    </row>
    <row r="187" spans="1:45" ht="15" customHeight="1" x14ac:dyDescent="0.4">
      <c r="A187" s="27" t="s">
        <v>187</v>
      </c>
      <c r="B187" s="28">
        <f t="shared" si="44"/>
        <v>3.3997901364113334E-2</v>
      </c>
      <c r="C187" s="28">
        <f t="shared" si="44"/>
        <v>3.3997901364113334E-2</v>
      </c>
      <c r="D187" s="28">
        <f t="shared" si="44"/>
        <v>3.3997901364113334E-2</v>
      </c>
      <c r="E187" s="28">
        <f t="shared" si="44"/>
        <v>3.3997901364113334E-2</v>
      </c>
      <c r="F187" s="28">
        <f t="shared" si="44"/>
        <v>3.399790136411332E-2</v>
      </c>
      <c r="G187" s="28">
        <f t="shared" si="44"/>
        <v>3.3997901364113334E-2</v>
      </c>
      <c r="H187" s="28">
        <f t="shared" si="44"/>
        <v>3.3997901364113334E-2</v>
      </c>
      <c r="I187" s="28">
        <f t="shared" si="44"/>
        <v>3.3997901364113334E-2</v>
      </c>
      <c r="J187" s="28">
        <f t="shared" si="44"/>
        <v>3.3997901364113334E-2</v>
      </c>
      <c r="K187" s="28">
        <f t="shared" si="44"/>
        <v>3.3997901364113334E-2</v>
      </c>
      <c r="L187" s="28">
        <f t="shared" si="44"/>
        <v>3.3997901364113334E-2</v>
      </c>
      <c r="M187" s="28">
        <f t="shared" si="44"/>
        <v>3.3997901364113334E-2</v>
      </c>
      <c r="N187" s="28">
        <f t="shared" si="44"/>
        <v>3.3997901364113334E-2</v>
      </c>
      <c r="O187" s="28">
        <f t="shared" si="44"/>
        <v>3.3997901364113334E-2</v>
      </c>
      <c r="P187" s="28">
        <f t="shared" si="44"/>
        <v>3.3997901364113334E-2</v>
      </c>
      <c r="Q187" s="28">
        <f t="shared" ref="Q187:AE187" si="45">Q153/Q$157</f>
        <v>3.3997901364113334E-2</v>
      </c>
      <c r="R187" s="28">
        <f t="shared" si="45"/>
        <v>3.399790136411332E-2</v>
      </c>
      <c r="S187" s="28">
        <f t="shared" si="45"/>
        <v>3.399790136411332E-2</v>
      </c>
      <c r="T187" s="28">
        <f t="shared" si="45"/>
        <v>3.399790136411332E-2</v>
      </c>
      <c r="U187" s="28">
        <f t="shared" si="45"/>
        <v>3.3997901364113334E-2</v>
      </c>
      <c r="V187" s="28">
        <f t="shared" si="45"/>
        <v>3.3997901364113334E-2</v>
      </c>
      <c r="W187" s="28">
        <f t="shared" si="45"/>
        <v>3.3997901364113334E-2</v>
      </c>
      <c r="X187" s="28">
        <f t="shared" si="45"/>
        <v>3.3997901364113334E-2</v>
      </c>
      <c r="Y187" s="28">
        <f t="shared" si="45"/>
        <v>3.3997901364113334E-2</v>
      </c>
      <c r="Z187" s="28">
        <f t="shared" si="45"/>
        <v>3.3997901364113334E-2</v>
      </c>
      <c r="AA187" s="28">
        <f t="shared" si="45"/>
        <v>3.399790136411332E-2</v>
      </c>
      <c r="AB187" s="28">
        <f t="shared" si="45"/>
        <v>3.3997901364113334E-2</v>
      </c>
      <c r="AC187" s="28">
        <f t="shared" si="45"/>
        <v>3.3997901364113334E-2</v>
      </c>
      <c r="AD187" s="28">
        <f t="shared" si="45"/>
        <v>3.3997901364113334E-2</v>
      </c>
      <c r="AE187" s="28">
        <f t="shared" si="45"/>
        <v>3.3997901364113334E-2</v>
      </c>
      <c r="AF187">
        <f t="shared" si="40"/>
        <v>3.3997901364113313E-2</v>
      </c>
      <c r="AG187" s="24"/>
      <c r="AH187" s="23"/>
      <c r="AL187" s="19"/>
    </row>
    <row r="188" spans="1:45" ht="15" customHeight="1" x14ac:dyDescent="0.4">
      <c r="A188" s="27" t="s">
        <v>188</v>
      </c>
      <c r="B188" s="28">
        <f t="shared" ref="B188:AE190" si="46">B154/B$157</f>
        <v>3.3997901364113334E-2</v>
      </c>
      <c r="C188" s="28">
        <f t="shared" si="46"/>
        <v>3.3997901364113334E-2</v>
      </c>
      <c r="D188" s="28">
        <f t="shared" si="46"/>
        <v>3.3997901364113334E-2</v>
      </c>
      <c r="E188" s="28">
        <f t="shared" si="46"/>
        <v>3.3997901364113334E-2</v>
      </c>
      <c r="F188" s="28">
        <f t="shared" si="46"/>
        <v>3.399790136411332E-2</v>
      </c>
      <c r="G188" s="28">
        <f t="shared" si="46"/>
        <v>3.3997901364113334E-2</v>
      </c>
      <c r="H188" s="28">
        <f t="shared" si="46"/>
        <v>3.3997901364113334E-2</v>
      </c>
      <c r="I188" s="28">
        <f t="shared" si="46"/>
        <v>3.3997901364113334E-2</v>
      </c>
      <c r="J188" s="28">
        <f t="shared" si="46"/>
        <v>3.3997901364113334E-2</v>
      </c>
      <c r="K188" s="28">
        <f t="shared" si="46"/>
        <v>3.3997901364113334E-2</v>
      </c>
      <c r="L188" s="28">
        <f t="shared" si="46"/>
        <v>3.3997901364113334E-2</v>
      </c>
      <c r="M188" s="28">
        <f t="shared" si="46"/>
        <v>3.3997901364113334E-2</v>
      </c>
      <c r="N188" s="28">
        <f t="shared" si="46"/>
        <v>3.3997901364113334E-2</v>
      </c>
      <c r="O188" s="28">
        <f t="shared" si="46"/>
        <v>3.3997901364113334E-2</v>
      </c>
      <c r="P188" s="28">
        <f t="shared" si="46"/>
        <v>3.3997901364113334E-2</v>
      </c>
      <c r="Q188" s="28">
        <f t="shared" si="46"/>
        <v>3.3997901364113334E-2</v>
      </c>
      <c r="R188" s="28">
        <f t="shared" si="46"/>
        <v>3.399790136411332E-2</v>
      </c>
      <c r="S188" s="28">
        <f t="shared" si="46"/>
        <v>3.399790136411332E-2</v>
      </c>
      <c r="T188" s="28">
        <f t="shared" si="46"/>
        <v>3.399790136411332E-2</v>
      </c>
      <c r="U188" s="28">
        <f t="shared" si="46"/>
        <v>3.3997901364113334E-2</v>
      </c>
      <c r="V188" s="28">
        <f t="shared" si="46"/>
        <v>3.3997901364113334E-2</v>
      </c>
      <c r="W188" s="28">
        <f t="shared" si="46"/>
        <v>3.3997901364113334E-2</v>
      </c>
      <c r="X188" s="28">
        <f t="shared" si="46"/>
        <v>3.3997901364113334E-2</v>
      </c>
      <c r="Y188" s="28">
        <f t="shared" si="46"/>
        <v>3.3997901364113334E-2</v>
      </c>
      <c r="Z188" s="28">
        <f t="shared" si="46"/>
        <v>3.3997901364113334E-2</v>
      </c>
      <c r="AA188" s="28">
        <f t="shared" si="46"/>
        <v>3.399790136411332E-2</v>
      </c>
      <c r="AB188" s="28">
        <f t="shared" si="46"/>
        <v>3.3997901364113334E-2</v>
      </c>
      <c r="AC188" s="28">
        <f t="shared" si="46"/>
        <v>3.3997901364113334E-2</v>
      </c>
      <c r="AD188" s="28">
        <f t="shared" si="46"/>
        <v>3.3997901364113334E-2</v>
      </c>
      <c r="AE188" s="28">
        <f t="shared" si="46"/>
        <v>3.3997901364113334E-2</v>
      </c>
      <c r="AF188">
        <f t="shared" si="40"/>
        <v>3.3997901364113313E-2</v>
      </c>
      <c r="AG188" s="24"/>
      <c r="AH188" s="23"/>
      <c r="AL188" s="19"/>
    </row>
    <row r="189" spans="1:45" ht="15" customHeight="1" x14ac:dyDescent="0.4">
      <c r="A189" s="27" t="s">
        <v>189</v>
      </c>
      <c r="B189" s="28">
        <f t="shared" si="46"/>
        <v>3.3997901364113334E-2</v>
      </c>
      <c r="C189" s="28">
        <f t="shared" si="46"/>
        <v>3.3997901364113334E-2</v>
      </c>
      <c r="D189" s="28">
        <f t="shared" si="46"/>
        <v>3.3997901364113334E-2</v>
      </c>
      <c r="E189" s="28">
        <f t="shared" si="46"/>
        <v>3.3997901364113334E-2</v>
      </c>
      <c r="F189" s="28">
        <f t="shared" si="46"/>
        <v>3.399790136411332E-2</v>
      </c>
      <c r="G189" s="28">
        <f t="shared" si="46"/>
        <v>3.3997901364113334E-2</v>
      </c>
      <c r="H189" s="28">
        <f t="shared" si="46"/>
        <v>3.3997901364113334E-2</v>
      </c>
      <c r="I189" s="28">
        <f t="shared" si="46"/>
        <v>3.3997901364113334E-2</v>
      </c>
      <c r="J189" s="28">
        <f t="shared" si="46"/>
        <v>3.3997901364113334E-2</v>
      </c>
      <c r="K189" s="28">
        <f t="shared" si="46"/>
        <v>3.3997901364113334E-2</v>
      </c>
      <c r="L189" s="28">
        <f t="shared" si="46"/>
        <v>3.3997901364113334E-2</v>
      </c>
      <c r="M189" s="28">
        <f t="shared" si="46"/>
        <v>3.3997901364113334E-2</v>
      </c>
      <c r="N189" s="28">
        <f t="shared" si="46"/>
        <v>3.3997901364113334E-2</v>
      </c>
      <c r="O189" s="28">
        <f t="shared" si="46"/>
        <v>3.3997901364113334E-2</v>
      </c>
      <c r="P189" s="28">
        <f t="shared" si="46"/>
        <v>3.3997901364113334E-2</v>
      </c>
      <c r="Q189" s="28">
        <f t="shared" si="46"/>
        <v>3.3997901364113334E-2</v>
      </c>
      <c r="R189" s="28">
        <f t="shared" si="46"/>
        <v>3.399790136411332E-2</v>
      </c>
      <c r="S189" s="28">
        <f t="shared" si="46"/>
        <v>3.399790136411332E-2</v>
      </c>
      <c r="T189" s="28">
        <f t="shared" si="46"/>
        <v>3.399790136411332E-2</v>
      </c>
      <c r="U189" s="28">
        <f t="shared" si="46"/>
        <v>3.3997901364113334E-2</v>
      </c>
      <c r="V189" s="28">
        <f t="shared" si="46"/>
        <v>3.3997901364113334E-2</v>
      </c>
      <c r="W189" s="28">
        <f t="shared" si="46"/>
        <v>3.3997901364113334E-2</v>
      </c>
      <c r="X189" s="28">
        <f t="shared" si="46"/>
        <v>3.3997901364113334E-2</v>
      </c>
      <c r="Y189" s="28">
        <f t="shared" si="46"/>
        <v>3.3997901364113334E-2</v>
      </c>
      <c r="Z189" s="28">
        <f t="shared" si="46"/>
        <v>3.3997901364113334E-2</v>
      </c>
      <c r="AA189" s="28">
        <f t="shared" si="46"/>
        <v>3.399790136411332E-2</v>
      </c>
      <c r="AB189" s="28">
        <f t="shared" si="46"/>
        <v>3.3997901364113334E-2</v>
      </c>
      <c r="AC189" s="28">
        <f t="shared" si="46"/>
        <v>3.3997901364113334E-2</v>
      </c>
      <c r="AD189" s="28">
        <f t="shared" si="46"/>
        <v>3.3997901364113334E-2</v>
      </c>
      <c r="AE189" s="28">
        <f t="shared" si="46"/>
        <v>3.3997901364113334E-2</v>
      </c>
      <c r="AF189">
        <f t="shared" si="40"/>
        <v>3.3997901364113313E-2</v>
      </c>
      <c r="AG189" s="24"/>
      <c r="AH189" s="23"/>
      <c r="AL189" s="19"/>
    </row>
    <row r="190" spans="1:45" ht="15" customHeight="1" x14ac:dyDescent="0.4">
      <c r="A190" s="27" t="s">
        <v>190</v>
      </c>
      <c r="B190" s="28">
        <f t="shared" si="46"/>
        <v>3.3997901364113334E-2</v>
      </c>
      <c r="C190" s="28">
        <f t="shared" si="46"/>
        <v>3.3997901364113334E-2</v>
      </c>
      <c r="D190" s="28">
        <f t="shared" si="46"/>
        <v>3.3997901364113334E-2</v>
      </c>
      <c r="E190" s="28">
        <f t="shared" si="46"/>
        <v>3.3997901364113334E-2</v>
      </c>
      <c r="F190" s="28">
        <f t="shared" si="46"/>
        <v>3.399790136411332E-2</v>
      </c>
      <c r="G190" s="28">
        <f t="shared" si="46"/>
        <v>3.3997901364113334E-2</v>
      </c>
      <c r="H190" s="28">
        <f t="shared" si="46"/>
        <v>3.3997901364113334E-2</v>
      </c>
      <c r="I190" s="28">
        <f t="shared" si="46"/>
        <v>3.3997901364113334E-2</v>
      </c>
      <c r="J190" s="28">
        <f t="shared" si="46"/>
        <v>3.3997901364113334E-2</v>
      </c>
      <c r="K190" s="28">
        <f t="shared" si="46"/>
        <v>3.3997901364113334E-2</v>
      </c>
      <c r="L190" s="28">
        <f t="shared" si="46"/>
        <v>3.3997901364113334E-2</v>
      </c>
      <c r="M190" s="28">
        <f t="shared" si="46"/>
        <v>3.3997901364113334E-2</v>
      </c>
      <c r="N190" s="28">
        <f t="shared" si="46"/>
        <v>3.3997901364113334E-2</v>
      </c>
      <c r="O190" s="28">
        <f t="shared" si="46"/>
        <v>3.3997901364113334E-2</v>
      </c>
      <c r="P190" s="28">
        <f t="shared" si="46"/>
        <v>3.3997901364113334E-2</v>
      </c>
      <c r="Q190" s="28">
        <f t="shared" si="46"/>
        <v>3.3997901364113334E-2</v>
      </c>
      <c r="R190" s="28">
        <f t="shared" si="46"/>
        <v>3.399790136411332E-2</v>
      </c>
      <c r="S190" s="28">
        <f t="shared" si="46"/>
        <v>3.399790136411332E-2</v>
      </c>
      <c r="T190" s="28">
        <f t="shared" si="46"/>
        <v>3.399790136411332E-2</v>
      </c>
      <c r="U190" s="28">
        <f t="shared" si="46"/>
        <v>3.3997901364113334E-2</v>
      </c>
      <c r="V190" s="28">
        <f t="shared" si="46"/>
        <v>3.3997901364113334E-2</v>
      </c>
      <c r="W190" s="28">
        <f t="shared" si="46"/>
        <v>3.3997901364113334E-2</v>
      </c>
      <c r="X190" s="28">
        <f t="shared" si="46"/>
        <v>3.3997901364113334E-2</v>
      </c>
      <c r="Y190" s="28">
        <f t="shared" si="46"/>
        <v>3.3997901364113334E-2</v>
      </c>
      <c r="Z190" s="28">
        <f t="shared" si="46"/>
        <v>3.3997901364113334E-2</v>
      </c>
      <c r="AA190" s="28">
        <f t="shared" si="46"/>
        <v>3.399790136411332E-2</v>
      </c>
      <c r="AB190" s="28">
        <f t="shared" si="46"/>
        <v>3.3997901364113334E-2</v>
      </c>
      <c r="AC190" s="28">
        <f t="shared" si="46"/>
        <v>3.3997901364113334E-2</v>
      </c>
      <c r="AD190" s="28">
        <f t="shared" si="46"/>
        <v>3.3997901364113334E-2</v>
      </c>
      <c r="AE190" s="28">
        <f t="shared" si="46"/>
        <v>3.3997901364113334E-2</v>
      </c>
      <c r="AF190">
        <f t="shared" si="40"/>
        <v>3.3997901364113313E-2</v>
      </c>
      <c r="AG190" s="24"/>
      <c r="AH190" s="23"/>
      <c r="AL190" s="19"/>
    </row>
    <row r="191" spans="1:45" ht="15" customHeight="1" x14ac:dyDescent="0.4">
      <c r="A191" s="25"/>
      <c r="B191" s="30">
        <f t="shared" ref="B191:AE191" si="47">AVERAGE(B161:B190)</f>
        <v>3.3333333333333333E-2</v>
      </c>
      <c r="C191" s="30">
        <f t="shared" si="47"/>
        <v>3.3333333333333333E-2</v>
      </c>
      <c r="D191" s="30">
        <f t="shared" si="47"/>
        <v>3.3333333333333333E-2</v>
      </c>
      <c r="E191" s="30">
        <f t="shared" si="47"/>
        <v>3.3333333333333333E-2</v>
      </c>
      <c r="F191" s="30">
        <f t="shared" si="47"/>
        <v>3.3333333333333312E-2</v>
      </c>
      <c r="G191" s="30">
        <f t="shared" si="47"/>
        <v>3.3333333333333333E-2</v>
      </c>
      <c r="H191" s="30">
        <f t="shared" si="47"/>
        <v>3.3333333333333333E-2</v>
      </c>
      <c r="I191" s="30">
        <f t="shared" si="47"/>
        <v>3.3333333333333333E-2</v>
      </c>
      <c r="J191" s="30">
        <f t="shared" si="47"/>
        <v>3.3333333333333333E-2</v>
      </c>
      <c r="K191" s="30">
        <f t="shared" si="47"/>
        <v>3.3333333333333333E-2</v>
      </c>
      <c r="L191" s="30">
        <f t="shared" si="47"/>
        <v>3.3333333333333333E-2</v>
      </c>
      <c r="M191" s="30">
        <f t="shared" si="47"/>
        <v>3.3333333333333333E-2</v>
      </c>
      <c r="N191" s="30">
        <f t="shared" si="47"/>
        <v>3.3333333333333333E-2</v>
      </c>
      <c r="O191" s="30">
        <f t="shared" si="47"/>
        <v>3.3333333333333333E-2</v>
      </c>
      <c r="P191" s="30">
        <f t="shared" si="47"/>
        <v>3.3333333333333333E-2</v>
      </c>
      <c r="Q191" s="30">
        <f t="shared" si="47"/>
        <v>3.3333333333333333E-2</v>
      </c>
      <c r="R191" s="30">
        <f t="shared" si="47"/>
        <v>3.3333333333333312E-2</v>
      </c>
      <c r="S191" s="30">
        <f t="shared" si="47"/>
        <v>3.3333333333333312E-2</v>
      </c>
      <c r="T191" s="30">
        <f t="shared" si="47"/>
        <v>3.3333333333333312E-2</v>
      </c>
      <c r="U191" s="30">
        <f t="shared" si="47"/>
        <v>3.3333333333333333E-2</v>
      </c>
      <c r="V191" s="30">
        <f t="shared" si="47"/>
        <v>3.3333333333333333E-2</v>
      </c>
      <c r="W191" s="30">
        <f t="shared" si="47"/>
        <v>3.3333333333333333E-2</v>
      </c>
      <c r="X191" s="30">
        <f t="shared" si="47"/>
        <v>3.3333333333333333E-2</v>
      </c>
      <c r="Y191" s="30">
        <f t="shared" si="47"/>
        <v>3.3333333333333333E-2</v>
      </c>
      <c r="Z191" s="30">
        <f t="shared" si="47"/>
        <v>3.3333333333333333E-2</v>
      </c>
      <c r="AA191" s="30">
        <f t="shared" si="47"/>
        <v>3.3333333333333312E-2</v>
      </c>
      <c r="AB191" s="30">
        <f t="shared" si="47"/>
        <v>3.3333333333333333E-2</v>
      </c>
      <c r="AC191" s="30">
        <f t="shared" si="47"/>
        <v>3.3333333333333333E-2</v>
      </c>
      <c r="AD191" s="30">
        <f t="shared" si="47"/>
        <v>3.3333333333333333E-2</v>
      </c>
      <c r="AE191" s="30">
        <f t="shared" si="47"/>
        <v>3.3333333333333333E-2</v>
      </c>
      <c r="AF191" s="25"/>
      <c r="AG191" s="24"/>
      <c r="AH191" s="23"/>
      <c r="AL191" s="19"/>
    </row>
    <row r="192" spans="1:45" ht="15" customHeight="1" x14ac:dyDescent="0.4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4"/>
      <c r="AH192" s="23"/>
      <c r="AL192" s="19"/>
    </row>
    <row r="193" spans="1:38" ht="15" customHeight="1" x14ac:dyDescent="0.4">
      <c r="A193" s="25" t="s">
        <v>168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4"/>
      <c r="AH193" s="23"/>
      <c r="AL193" s="19"/>
    </row>
    <row r="194" spans="1:38" ht="15" customHeight="1" x14ac:dyDescent="0.4">
      <c r="A194" s="27"/>
      <c r="B194" s="27" t="s">
        <v>20</v>
      </c>
      <c r="C194" s="27" t="s">
        <v>21</v>
      </c>
      <c r="D194" s="27" t="s">
        <v>22</v>
      </c>
      <c r="E194" s="27" t="s">
        <v>23</v>
      </c>
      <c r="F194" s="27" t="s">
        <v>29</v>
      </c>
      <c r="G194" s="27" t="s">
        <v>30</v>
      </c>
      <c r="H194" s="27" t="s">
        <v>31</v>
      </c>
      <c r="I194" s="27" t="s">
        <v>32</v>
      </c>
      <c r="J194" s="27" t="s">
        <v>33</v>
      </c>
      <c r="K194" s="27" t="s">
        <v>34</v>
      </c>
      <c r="L194" s="27" t="s">
        <v>35</v>
      </c>
      <c r="M194" s="27" t="s">
        <v>36</v>
      </c>
      <c r="N194" s="27" t="s">
        <v>37</v>
      </c>
      <c r="O194" s="27" t="s">
        <v>97</v>
      </c>
      <c r="P194" s="27" t="s">
        <v>98</v>
      </c>
      <c r="Q194" s="27" t="s">
        <v>99</v>
      </c>
      <c r="R194" s="27" t="s">
        <v>100</v>
      </c>
      <c r="S194" s="27" t="s">
        <v>154</v>
      </c>
      <c r="T194" s="27" t="s">
        <v>155</v>
      </c>
      <c r="U194" s="27" t="s">
        <v>156</v>
      </c>
      <c r="V194" s="27" t="s">
        <v>181</v>
      </c>
      <c r="W194" s="27" t="s">
        <v>182</v>
      </c>
      <c r="X194" s="27" t="s">
        <v>183</v>
      </c>
      <c r="Y194" s="27" t="s">
        <v>184</v>
      </c>
      <c r="Z194" s="27" t="s">
        <v>185</v>
      </c>
      <c r="AA194" s="27" t="s">
        <v>186</v>
      </c>
      <c r="AB194" s="27" t="s">
        <v>187</v>
      </c>
      <c r="AC194" s="27" t="s">
        <v>188</v>
      </c>
      <c r="AD194" s="27" t="s">
        <v>189</v>
      </c>
      <c r="AE194" s="27" t="s">
        <v>190</v>
      </c>
      <c r="AF194" s="25"/>
      <c r="AG194" s="24"/>
      <c r="AH194" s="23"/>
      <c r="AL194" s="19"/>
    </row>
    <row r="195" spans="1:38" ht="15" customHeight="1" x14ac:dyDescent="0.4">
      <c r="A195" s="27" t="s">
        <v>20</v>
      </c>
      <c r="B195">
        <v>1</v>
      </c>
      <c r="C195">
        <v>1</v>
      </c>
      <c r="D195">
        <v>1</v>
      </c>
      <c r="E195">
        <v>0.58333333333333337</v>
      </c>
      <c r="F195">
        <v>0.7</v>
      </c>
      <c r="G195">
        <v>1</v>
      </c>
      <c r="H195">
        <v>2.3333333333333335</v>
      </c>
      <c r="I195">
        <v>0.58333333333333337</v>
      </c>
      <c r="J195">
        <v>0.58333333333333337</v>
      </c>
      <c r="K195">
        <v>1</v>
      </c>
      <c r="L195">
        <v>0.53846153846153844</v>
      </c>
      <c r="M195">
        <v>0.7</v>
      </c>
      <c r="N195">
        <v>0.7</v>
      </c>
      <c r="O195">
        <v>1</v>
      </c>
      <c r="P195">
        <v>0.58333333333333337</v>
      </c>
      <c r="Q195">
        <v>1</v>
      </c>
      <c r="R195">
        <v>0.7</v>
      </c>
      <c r="S195">
        <v>0.7</v>
      </c>
      <c r="T195">
        <v>0.7</v>
      </c>
      <c r="U195">
        <v>0.53846153846153844</v>
      </c>
      <c r="V195">
        <v>0.7</v>
      </c>
      <c r="W195">
        <v>0.58333333333333337</v>
      </c>
      <c r="X195">
        <v>1</v>
      </c>
      <c r="Y195">
        <v>0.58333333333333337</v>
      </c>
      <c r="Z195">
        <v>1</v>
      </c>
      <c r="AA195">
        <v>0.7</v>
      </c>
      <c r="AB195">
        <v>1</v>
      </c>
      <c r="AC195">
        <v>0.53846153846153844</v>
      </c>
      <c r="AD195">
        <v>0.5</v>
      </c>
      <c r="AE195">
        <v>0.58333333333333337</v>
      </c>
      <c r="AF195" s="25"/>
      <c r="AG195" s="24"/>
      <c r="AH195" s="23"/>
      <c r="AL195" s="19"/>
    </row>
    <row r="196" spans="1:38" ht="15" customHeight="1" x14ac:dyDescent="0.4">
      <c r="A196" s="27" t="s">
        <v>21</v>
      </c>
      <c r="B196">
        <v>1</v>
      </c>
      <c r="C196">
        <v>1</v>
      </c>
      <c r="D196">
        <v>1</v>
      </c>
      <c r="E196">
        <v>0.58333333333333337</v>
      </c>
      <c r="F196">
        <v>0.7</v>
      </c>
      <c r="G196">
        <v>1</v>
      </c>
      <c r="H196">
        <v>2.3333333333333335</v>
      </c>
      <c r="I196">
        <v>0.58333333333333337</v>
      </c>
      <c r="J196">
        <v>0.58333333333333337</v>
      </c>
      <c r="K196">
        <v>1</v>
      </c>
      <c r="L196">
        <v>0.53846153846153844</v>
      </c>
      <c r="M196">
        <v>0.7</v>
      </c>
      <c r="N196">
        <v>0.7</v>
      </c>
      <c r="O196">
        <v>1</v>
      </c>
      <c r="P196">
        <v>0.58333333333333337</v>
      </c>
      <c r="Q196">
        <v>1</v>
      </c>
      <c r="R196">
        <v>0.7</v>
      </c>
      <c r="S196">
        <v>0.7</v>
      </c>
      <c r="T196">
        <v>0.7</v>
      </c>
      <c r="U196">
        <v>0.53846153846153844</v>
      </c>
      <c r="V196">
        <v>0.7</v>
      </c>
      <c r="W196">
        <v>0.58333333333333337</v>
      </c>
      <c r="X196">
        <v>1</v>
      </c>
      <c r="Y196">
        <v>0.58333333333333337</v>
      </c>
      <c r="Z196">
        <v>1</v>
      </c>
      <c r="AA196">
        <v>0.7</v>
      </c>
      <c r="AB196">
        <v>1</v>
      </c>
      <c r="AC196">
        <v>0.53846153846153844</v>
      </c>
      <c r="AD196">
        <v>0.5</v>
      </c>
      <c r="AE196">
        <v>0.58333333333333337</v>
      </c>
      <c r="AF196" s="25"/>
      <c r="AG196" s="24"/>
      <c r="AH196" s="23"/>
      <c r="AL196" s="19"/>
    </row>
    <row r="197" spans="1:38" ht="15" customHeight="1" x14ac:dyDescent="0.4">
      <c r="A197" s="27" t="s">
        <v>22</v>
      </c>
      <c r="B197">
        <v>1</v>
      </c>
      <c r="C197">
        <v>1</v>
      </c>
      <c r="D197">
        <v>1</v>
      </c>
      <c r="E197">
        <v>0.58333333333333337</v>
      </c>
      <c r="F197">
        <v>0.7</v>
      </c>
      <c r="G197">
        <v>1</v>
      </c>
      <c r="H197">
        <v>2.3333333333333335</v>
      </c>
      <c r="I197">
        <v>0.58333333333333337</v>
      </c>
      <c r="J197">
        <v>0.58333333333333337</v>
      </c>
      <c r="K197">
        <v>1</v>
      </c>
      <c r="L197">
        <v>0.53846153846153844</v>
      </c>
      <c r="M197">
        <v>0.7</v>
      </c>
      <c r="N197">
        <v>0.7</v>
      </c>
      <c r="O197">
        <v>1</v>
      </c>
      <c r="P197">
        <v>0.58333333333333337</v>
      </c>
      <c r="Q197">
        <v>1</v>
      </c>
      <c r="R197">
        <v>0.7</v>
      </c>
      <c r="S197">
        <v>0.7</v>
      </c>
      <c r="T197">
        <v>0.7</v>
      </c>
      <c r="U197">
        <v>0.53846153846153844</v>
      </c>
      <c r="V197">
        <v>0.7</v>
      </c>
      <c r="W197">
        <v>0.58333333333333337</v>
      </c>
      <c r="X197">
        <v>1</v>
      </c>
      <c r="Y197">
        <v>0.58333333333333337</v>
      </c>
      <c r="Z197">
        <v>1</v>
      </c>
      <c r="AA197">
        <v>0.7</v>
      </c>
      <c r="AB197">
        <v>1</v>
      </c>
      <c r="AC197">
        <v>0.53846153846153844</v>
      </c>
      <c r="AD197">
        <v>0.5</v>
      </c>
      <c r="AE197">
        <v>0.58333333333333337</v>
      </c>
      <c r="AF197" s="25"/>
      <c r="AG197" s="24"/>
      <c r="AH197" s="23"/>
    </row>
    <row r="198" spans="1:38" ht="15" customHeight="1" x14ac:dyDescent="0.4">
      <c r="A198" s="27" t="s">
        <v>23</v>
      </c>
      <c r="B198">
        <v>1.7142857142857142</v>
      </c>
      <c r="C198">
        <v>1.7142857142857142</v>
      </c>
      <c r="D198">
        <v>1.7142857142857142</v>
      </c>
      <c r="E198">
        <v>1</v>
      </c>
      <c r="F198">
        <v>1.2</v>
      </c>
      <c r="G198">
        <v>1.7142857142857142</v>
      </c>
      <c r="H198">
        <v>4</v>
      </c>
      <c r="I198">
        <v>1</v>
      </c>
      <c r="J198">
        <v>1</v>
      </c>
      <c r="K198">
        <v>1.7142857142857142</v>
      </c>
      <c r="L198">
        <v>0.92307692307692313</v>
      </c>
      <c r="M198">
        <v>1.2</v>
      </c>
      <c r="N198">
        <v>1.2</v>
      </c>
      <c r="O198">
        <v>1.7142857142857142</v>
      </c>
      <c r="P198">
        <v>1</v>
      </c>
      <c r="Q198">
        <v>1.7142857142857142</v>
      </c>
      <c r="R198">
        <v>1.2</v>
      </c>
      <c r="S198">
        <v>1.2</v>
      </c>
      <c r="T198">
        <v>1.2</v>
      </c>
      <c r="U198">
        <v>0.92307692307692313</v>
      </c>
      <c r="V198">
        <v>1.2</v>
      </c>
      <c r="W198">
        <v>1</v>
      </c>
      <c r="X198">
        <v>1.7142857142857142</v>
      </c>
      <c r="Y198">
        <v>1</v>
      </c>
      <c r="Z198">
        <v>1.7142857142857142</v>
      </c>
      <c r="AA198">
        <v>1.2</v>
      </c>
      <c r="AB198">
        <v>1.7142857142857142</v>
      </c>
      <c r="AC198">
        <v>0.92307692307692313</v>
      </c>
      <c r="AD198">
        <v>0.8571428571428571</v>
      </c>
      <c r="AE198">
        <v>1</v>
      </c>
      <c r="AF198" s="25"/>
      <c r="AG198" s="24"/>
      <c r="AH198" s="23"/>
    </row>
    <row r="199" spans="1:38" ht="15" customHeight="1" x14ac:dyDescent="0.4">
      <c r="A199" s="27" t="s">
        <v>29</v>
      </c>
      <c r="B199">
        <v>1.4285714285714286</v>
      </c>
      <c r="C199">
        <v>1.4285714285714286</v>
      </c>
      <c r="D199">
        <v>1.4285714285714286</v>
      </c>
      <c r="E199">
        <v>0.83333333333333337</v>
      </c>
      <c r="F199">
        <v>1</v>
      </c>
      <c r="G199">
        <v>1.4285714285714286</v>
      </c>
      <c r="H199">
        <v>3.3333333333333335</v>
      </c>
      <c r="I199">
        <v>0.83333333333333337</v>
      </c>
      <c r="J199">
        <v>0.83333333333333337</v>
      </c>
      <c r="K199">
        <v>1.4285714285714286</v>
      </c>
      <c r="L199">
        <v>0.76923076923076927</v>
      </c>
      <c r="M199">
        <v>1</v>
      </c>
      <c r="N199">
        <v>1</v>
      </c>
      <c r="O199">
        <v>1.4285714285714286</v>
      </c>
      <c r="P199">
        <v>0.83333333333333337</v>
      </c>
      <c r="Q199">
        <v>1.4285714285714286</v>
      </c>
      <c r="R199">
        <v>1</v>
      </c>
      <c r="S199">
        <v>1</v>
      </c>
      <c r="T199">
        <v>1</v>
      </c>
      <c r="U199">
        <v>0.76923076923076927</v>
      </c>
      <c r="V199">
        <v>1</v>
      </c>
      <c r="W199">
        <v>0.83333333333333337</v>
      </c>
      <c r="X199">
        <v>1.4285714285714286</v>
      </c>
      <c r="Y199">
        <v>0.83333333333333337</v>
      </c>
      <c r="Z199">
        <v>1.4285714285714286</v>
      </c>
      <c r="AA199">
        <v>1</v>
      </c>
      <c r="AB199">
        <v>1.4285714285714286</v>
      </c>
      <c r="AC199">
        <v>0.76923076923076927</v>
      </c>
      <c r="AD199">
        <v>0.7142857142857143</v>
      </c>
      <c r="AE199">
        <v>0.83333333333333337</v>
      </c>
      <c r="AF199" s="25"/>
      <c r="AG199" s="24"/>
      <c r="AH199" s="23"/>
    </row>
    <row r="200" spans="1:38" ht="15" customHeight="1" x14ac:dyDescent="0.4">
      <c r="A200" s="27" t="s">
        <v>30</v>
      </c>
      <c r="B200">
        <v>1</v>
      </c>
      <c r="C200">
        <v>1</v>
      </c>
      <c r="D200">
        <v>1</v>
      </c>
      <c r="E200">
        <v>0.58333333333333337</v>
      </c>
      <c r="F200">
        <v>0.7</v>
      </c>
      <c r="G200">
        <v>1</v>
      </c>
      <c r="H200">
        <v>2.3333333333333335</v>
      </c>
      <c r="I200">
        <v>0.58333333333333337</v>
      </c>
      <c r="J200">
        <v>0.58333333333333337</v>
      </c>
      <c r="K200">
        <v>1</v>
      </c>
      <c r="L200">
        <v>0.53846153846153844</v>
      </c>
      <c r="M200">
        <v>0.7</v>
      </c>
      <c r="N200">
        <v>0.7</v>
      </c>
      <c r="O200">
        <v>1</v>
      </c>
      <c r="P200">
        <v>0.58333333333333337</v>
      </c>
      <c r="Q200">
        <v>1</v>
      </c>
      <c r="R200">
        <v>0.7</v>
      </c>
      <c r="S200">
        <v>0.7</v>
      </c>
      <c r="T200">
        <v>0.7</v>
      </c>
      <c r="U200">
        <v>0.53846153846153844</v>
      </c>
      <c r="V200">
        <v>0.7</v>
      </c>
      <c r="W200">
        <v>0.58333333333333337</v>
      </c>
      <c r="X200">
        <v>1</v>
      </c>
      <c r="Y200">
        <v>0.58333333333333337</v>
      </c>
      <c r="Z200">
        <v>1</v>
      </c>
      <c r="AA200">
        <v>0.7</v>
      </c>
      <c r="AB200">
        <v>1</v>
      </c>
      <c r="AC200">
        <v>0.53846153846153844</v>
      </c>
      <c r="AD200">
        <v>0.5</v>
      </c>
      <c r="AE200">
        <v>0.58333333333333337</v>
      </c>
      <c r="AF200" s="25"/>
      <c r="AG200" s="24"/>
      <c r="AH200" s="23"/>
    </row>
    <row r="201" spans="1:38" ht="15" customHeight="1" x14ac:dyDescent="0.4">
      <c r="A201" s="27" t="s">
        <v>31</v>
      </c>
      <c r="B201">
        <v>0.42857142857142855</v>
      </c>
      <c r="C201">
        <v>0.42857142857142855</v>
      </c>
      <c r="D201">
        <v>0.42857142857142855</v>
      </c>
      <c r="E201">
        <v>0.25</v>
      </c>
      <c r="F201">
        <v>0.3</v>
      </c>
      <c r="G201">
        <v>0.42857142857142855</v>
      </c>
      <c r="H201">
        <v>1</v>
      </c>
      <c r="I201">
        <v>0.25</v>
      </c>
      <c r="J201">
        <v>0.25</v>
      </c>
      <c r="K201">
        <v>0.42857142857142855</v>
      </c>
      <c r="L201">
        <v>0.23076923076923078</v>
      </c>
      <c r="M201">
        <v>0.3</v>
      </c>
      <c r="N201">
        <v>0.3</v>
      </c>
      <c r="O201">
        <v>0.42857142857142855</v>
      </c>
      <c r="P201">
        <v>0.25</v>
      </c>
      <c r="Q201">
        <v>0.42857142857142855</v>
      </c>
      <c r="R201">
        <v>0.3</v>
      </c>
      <c r="S201">
        <v>0.3</v>
      </c>
      <c r="T201">
        <v>0.3</v>
      </c>
      <c r="U201">
        <v>0.23076923076923078</v>
      </c>
      <c r="V201">
        <v>0.3</v>
      </c>
      <c r="W201">
        <v>0.25</v>
      </c>
      <c r="X201">
        <v>0.42857142857142855</v>
      </c>
      <c r="Y201">
        <v>0.25</v>
      </c>
      <c r="Z201">
        <v>0.42857142857142855</v>
      </c>
      <c r="AA201">
        <v>0.3</v>
      </c>
      <c r="AB201">
        <v>0.42857142857142855</v>
      </c>
      <c r="AC201">
        <v>0.23076923076923078</v>
      </c>
      <c r="AD201">
        <v>0.21428571428571427</v>
      </c>
      <c r="AE201">
        <v>0.25</v>
      </c>
      <c r="AF201" s="25"/>
      <c r="AG201" s="24"/>
      <c r="AH201" s="23"/>
    </row>
    <row r="202" spans="1:38" ht="15" customHeight="1" x14ac:dyDescent="0.4">
      <c r="A202" s="27" t="s">
        <v>32</v>
      </c>
      <c r="B202">
        <v>1.7142857142857142</v>
      </c>
      <c r="C202">
        <v>1.7142857142857142</v>
      </c>
      <c r="D202">
        <v>1.7142857142857142</v>
      </c>
      <c r="E202">
        <v>1</v>
      </c>
      <c r="F202">
        <v>1.2</v>
      </c>
      <c r="G202">
        <v>1.7142857142857142</v>
      </c>
      <c r="H202">
        <v>4</v>
      </c>
      <c r="I202">
        <v>1</v>
      </c>
      <c r="J202">
        <v>1</v>
      </c>
      <c r="K202">
        <v>1.7142857142857142</v>
      </c>
      <c r="L202">
        <v>0.92307692307692313</v>
      </c>
      <c r="M202">
        <v>1.2</v>
      </c>
      <c r="N202">
        <v>1.2</v>
      </c>
      <c r="O202">
        <v>1.7142857142857142</v>
      </c>
      <c r="P202">
        <v>1</v>
      </c>
      <c r="Q202">
        <v>1.7142857142857142</v>
      </c>
      <c r="R202">
        <v>1.2</v>
      </c>
      <c r="S202">
        <v>1.2</v>
      </c>
      <c r="T202">
        <v>1.2</v>
      </c>
      <c r="U202">
        <v>0.92307692307692313</v>
      </c>
      <c r="V202">
        <v>1.2</v>
      </c>
      <c r="W202">
        <v>1</v>
      </c>
      <c r="X202">
        <v>1.7142857142857142</v>
      </c>
      <c r="Y202">
        <v>1</v>
      </c>
      <c r="Z202">
        <v>1.7142857142857142</v>
      </c>
      <c r="AA202">
        <v>1.2</v>
      </c>
      <c r="AB202">
        <v>1.7142857142857142</v>
      </c>
      <c r="AC202">
        <v>0.92307692307692313</v>
      </c>
      <c r="AD202">
        <v>0.8571428571428571</v>
      </c>
      <c r="AE202">
        <v>1</v>
      </c>
      <c r="AF202" s="25"/>
      <c r="AG202" s="24"/>
      <c r="AH202" s="23"/>
    </row>
    <row r="203" spans="1:38" ht="15" customHeight="1" x14ac:dyDescent="0.4">
      <c r="A203" s="27" t="s">
        <v>33</v>
      </c>
      <c r="B203">
        <v>1.7142857142857142</v>
      </c>
      <c r="C203">
        <v>1.7142857142857142</v>
      </c>
      <c r="D203">
        <v>1.7142857142857142</v>
      </c>
      <c r="E203">
        <v>1</v>
      </c>
      <c r="F203">
        <v>1.2</v>
      </c>
      <c r="G203">
        <v>1.7142857142857142</v>
      </c>
      <c r="H203">
        <v>4</v>
      </c>
      <c r="I203">
        <v>1</v>
      </c>
      <c r="J203">
        <v>1</v>
      </c>
      <c r="K203">
        <v>1.7142857142857142</v>
      </c>
      <c r="L203">
        <v>0.92307692307692313</v>
      </c>
      <c r="M203">
        <v>1.2</v>
      </c>
      <c r="N203">
        <v>1.2</v>
      </c>
      <c r="O203">
        <v>1.7142857142857142</v>
      </c>
      <c r="P203">
        <v>1</v>
      </c>
      <c r="Q203">
        <v>1.7142857142857142</v>
      </c>
      <c r="R203">
        <v>1.2</v>
      </c>
      <c r="S203">
        <v>1.2</v>
      </c>
      <c r="T203">
        <v>1.2</v>
      </c>
      <c r="U203">
        <v>0.92307692307692313</v>
      </c>
      <c r="V203">
        <v>1.2</v>
      </c>
      <c r="W203">
        <v>1</v>
      </c>
      <c r="X203">
        <v>1.7142857142857142</v>
      </c>
      <c r="Y203">
        <v>1</v>
      </c>
      <c r="Z203">
        <v>1.7142857142857142</v>
      </c>
      <c r="AA203">
        <v>1.2</v>
      </c>
      <c r="AB203">
        <v>1.7142857142857142</v>
      </c>
      <c r="AC203">
        <v>0.92307692307692313</v>
      </c>
      <c r="AD203">
        <v>0.8571428571428571</v>
      </c>
      <c r="AE203">
        <v>1</v>
      </c>
      <c r="AF203" s="25"/>
      <c r="AG203" s="24"/>
      <c r="AH203" s="23"/>
    </row>
    <row r="204" spans="1:38" ht="15" customHeight="1" x14ac:dyDescent="0.4">
      <c r="A204" s="27" t="s">
        <v>34</v>
      </c>
      <c r="B204">
        <v>1</v>
      </c>
      <c r="C204">
        <v>1</v>
      </c>
      <c r="D204">
        <v>1</v>
      </c>
      <c r="E204">
        <v>0.58333333333333337</v>
      </c>
      <c r="F204">
        <v>0.7</v>
      </c>
      <c r="G204">
        <v>1</v>
      </c>
      <c r="H204">
        <v>2.3333333333333335</v>
      </c>
      <c r="I204">
        <v>0.58333333333333337</v>
      </c>
      <c r="J204">
        <v>0.58333333333333337</v>
      </c>
      <c r="K204">
        <v>1</v>
      </c>
      <c r="L204">
        <v>0.53846153846153844</v>
      </c>
      <c r="M204">
        <v>0.7</v>
      </c>
      <c r="N204">
        <v>0.7</v>
      </c>
      <c r="O204">
        <v>1</v>
      </c>
      <c r="P204">
        <v>0.58333333333333337</v>
      </c>
      <c r="Q204">
        <v>1</v>
      </c>
      <c r="R204">
        <v>0.7</v>
      </c>
      <c r="S204">
        <v>0.7</v>
      </c>
      <c r="T204">
        <v>0.7</v>
      </c>
      <c r="U204">
        <v>0.53846153846153844</v>
      </c>
      <c r="V204">
        <v>0.7</v>
      </c>
      <c r="W204">
        <v>0.58333333333333337</v>
      </c>
      <c r="X204">
        <v>1</v>
      </c>
      <c r="Y204">
        <v>0.58333333333333337</v>
      </c>
      <c r="Z204">
        <v>1</v>
      </c>
      <c r="AA204">
        <v>0.7</v>
      </c>
      <c r="AB204">
        <v>1</v>
      </c>
      <c r="AC204">
        <v>0.53846153846153844</v>
      </c>
      <c r="AD204">
        <v>0.5</v>
      </c>
      <c r="AE204">
        <v>0.58333333333333337</v>
      </c>
      <c r="AF204" s="25"/>
      <c r="AG204" s="24"/>
      <c r="AH204" s="23"/>
    </row>
    <row r="205" spans="1:38" ht="15" customHeight="1" x14ac:dyDescent="0.4">
      <c r="A205" s="27" t="s">
        <v>35</v>
      </c>
      <c r="B205">
        <v>1.8571428571428572</v>
      </c>
      <c r="C205">
        <v>1.8571428571428572</v>
      </c>
      <c r="D205">
        <v>1.8571428571428572</v>
      </c>
      <c r="E205">
        <v>1.0833333333333333</v>
      </c>
      <c r="F205">
        <v>1.3</v>
      </c>
      <c r="G205">
        <v>1.8571428571428572</v>
      </c>
      <c r="H205">
        <v>4.333333333333333</v>
      </c>
      <c r="I205">
        <v>1.0833333333333333</v>
      </c>
      <c r="J205">
        <v>1.0833333333333333</v>
      </c>
      <c r="K205">
        <v>1.8571428571428572</v>
      </c>
      <c r="L205">
        <v>1</v>
      </c>
      <c r="M205">
        <v>1.3</v>
      </c>
      <c r="N205">
        <v>1.3</v>
      </c>
      <c r="O205">
        <v>1.8571428571428572</v>
      </c>
      <c r="P205">
        <v>1.0833333333333333</v>
      </c>
      <c r="Q205">
        <v>1.8571428571428572</v>
      </c>
      <c r="R205">
        <v>1.3</v>
      </c>
      <c r="S205">
        <v>1.3</v>
      </c>
      <c r="T205">
        <v>1.3</v>
      </c>
      <c r="U205">
        <v>1</v>
      </c>
      <c r="V205">
        <v>1.3</v>
      </c>
      <c r="W205">
        <v>1.0833333333333333</v>
      </c>
      <c r="X205">
        <v>1.8571428571428572</v>
      </c>
      <c r="Y205">
        <v>1.0833333333333333</v>
      </c>
      <c r="Z205">
        <v>1.8571428571428572</v>
      </c>
      <c r="AA205">
        <v>1.3</v>
      </c>
      <c r="AB205">
        <v>1.8571428571428572</v>
      </c>
      <c r="AC205">
        <v>1</v>
      </c>
      <c r="AD205">
        <v>0.9285714285714286</v>
      </c>
      <c r="AE205">
        <v>1.0833333333333333</v>
      </c>
      <c r="AF205" s="25"/>
      <c r="AG205" s="24"/>
      <c r="AH205" s="23"/>
    </row>
    <row r="206" spans="1:38" ht="15" customHeight="1" x14ac:dyDescent="0.4">
      <c r="A206" s="27" t="s">
        <v>36</v>
      </c>
      <c r="B206">
        <v>1.4285714285714286</v>
      </c>
      <c r="C206">
        <v>1.4285714285714286</v>
      </c>
      <c r="D206">
        <v>1.4285714285714286</v>
      </c>
      <c r="E206">
        <v>0.83333333333333337</v>
      </c>
      <c r="F206">
        <v>1</v>
      </c>
      <c r="G206">
        <v>1.4285714285714286</v>
      </c>
      <c r="H206">
        <v>3.3333333333333335</v>
      </c>
      <c r="I206">
        <v>0.83333333333333337</v>
      </c>
      <c r="J206">
        <v>0.83333333333333337</v>
      </c>
      <c r="K206">
        <v>1.4285714285714286</v>
      </c>
      <c r="L206">
        <v>0.76923076923076927</v>
      </c>
      <c r="M206">
        <v>1</v>
      </c>
      <c r="N206">
        <v>1</v>
      </c>
      <c r="O206">
        <v>1.4285714285714286</v>
      </c>
      <c r="P206">
        <v>0.83333333333333337</v>
      </c>
      <c r="Q206">
        <v>1.4285714285714286</v>
      </c>
      <c r="R206">
        <v>1</v>
      </c>
      <c r="S206">
        <v>1</v>
      </c>
      <c r="T206">
        <v>1</v>
      </c>
      <c r="U206">
        <v>0.76923076923076927</v>
      </c>
      <c r="V206">
        <v>1</v>
      </c>
      <c r="W206">
        <v>0.83333333333333337</v>
      </c>
      <c r="X206">
        <v>1.4285714285714286</v>
      </c>
      <c r="Y206">
        <v>0.83333333333333337</v>
      </c>
      <c r="Z206">
        <v>1.4285714285714286</v>
      </c>
      <c r="AA206">
        <v>1</v>
      </c>
      <c r="AB206">
        <v>1.4285714285714286</v>
      </c>
      <c r="AC206">
        <v>0.76923076923076927</v>
      </c>
      <c r="AD206">
        <v>0.7142857142857143</v>
      </c>
      <c r="AE206">
        <v>0.83333333333333337</v>
      </c>
      <c r="AF206" s="25"/>
      <c r="AG206" s="24"/>
      <c r="AH206" s="23"/>
    </row>
    <row r="207" spans="1:38" ht="15" customHeight="1" x14ac:dyDescent="0.4">
      <c r="A207" s="27" t="s">
        <v>37</v>
      </c>
      <c r="B207">
        <v>1.4285714285714286</v>
      </c>
      <c r="C207">
        <v>1.4285714285714286</v>
      </c>
      <c r="D207">
        <v>1.4285714285714286</v>
      </c>
      <c r="E207">
        <v>0.83333333333333337</v>
      </c>
      <c r="F207">
        <v>1</v>
      </c>
      <c r="G207">
        <v>1.4285714285714286</v>
      </c>
      <c r="H207">
        <v>3.3333333333333335</v>
      </c>
      <c r="I207">
        <v>0.83333333333333337</v>
      </c>
      <c r="J207">
        <v>0.83333333333333337</v>
      </c>
      <c r="K207">
        <v>1.4285714285714286</v>
      </c>
      <c r="L207">
        <v>0.76923076923076927</v>
      </c>
      <c r="M207">
        <v>1</v>
      </c>
      <c r="N207">
        <v>1</v>
      </c>
      <c r="O207">
        <v>1.4285714285714286</v>
      </c>
      <c r="P207">
        <v>0.83333333333333337</v>
      </c>
      <c r="Q207">
        <v>1.4285714285714286</v>
      </c>
      <c r="R207">
        <v>1</v>
      </c>
      <c r="S207">
        <v>1</v>
      </c>
      <c r="T207">
        <v>1</v>
      </c>
      <c r="U207">
        <v>0.76923076923076927</v>
      </c>
      <c r="V207">
        <v>1</v>
      </c>
      <c r="W207">
        <v>0.83333333333333337</v>
      </c>
      <c r="X207">
        <v>1.4285714285714286</v>
      </c>
      <c r="Y207">
        <v>0.83333333333333337</v>
      </c>
      <c r="Z207">
        <v>1.4285714285714286</v>
      </c>
      <c r="AA207">
        <v>1</v>
      </c>
      <c r="AB207">
        <v>1.4285714285714286</v>
      </c>
      <c r="AC207">
        <v>0.76923076923076927</v>
      </c>
      <c r="AD207">
        <v>0.7142857142857143</v>
      </c>
      <c r="AE207">
        <v>0.83333333333333337</v>
      </c>
      <c r="AF207" s="25"/>
      <c r="AG207" s="24"/>
      <c r="AH207" s="23"/>
    </row>
    <row r="208" spans="1:38" ht="15" customHeight="1" x14ac:dyDescent="0.4">
      <c r="A208" s="27" t="s">
        <v>97</v>
      </c>
      <c r="B208">
        <v>1</v>
      </c>
      <c r="C208">
        <v>1</v>
      </c>
      <c r="D208">
        <v>1</v>
      </c>
      <c r="E208">
        <v>0.58333333333333337</v>
      </c>
      <c r="F208">
        <v>0.7</v>
      </c>
      <c r="G208">
        <v>1</v>
      </c>
      <c r="H208">
        <v>2.3333333333333335</v>
      </c>
      <c r="I208">
        <v>0.58333333333333337</v>
      </c>
      <c r="J208">
        <v>0.58333333333333337</v>
      </c>
      <c r="K208">
        <v>1</v>
      </c>
      <c r="L208">
        <v>0.53846153846153844</v>
      </c>
      <c r="M208">
        <v>0.7</v>
      </c>
      <c r="N208">
        <v>0.7</v>
      </c>
      <c r="O208">
        <v>1</v>
      </c>
      <c r="P208">
        <v>0.58333333333333337</v>
      </c>
      <c r="Q208">
        <v>1</v>
      </c>
      <c r="R208">
        <v>0.7</v>
      </c>
      <c r="S208">
        <v>0.7</v>
      </c>
      <c r="T208">
        <v>0.7</v>
      </c>
      <c r="U208">
        <v>0.53846153846153844</v>
      </c>
      <c r="V208">
        <v>0.7</v>
      </c>
      <c r="W208">
        <v>0.58333333333333337</v>
      </c>
      <c r="X208">
        <v>1</v>
      </c>
      <c r="Y208">
        <v>0.58333333333333337</v>
      </c>
      <c r="Z208">
        <v>1</v>
      </c>
      <c r="AA208">
        <v>0.7</v>
      </c>
      <c r="AB208">
        <v>1</v>
      </c>
      <c r="AC208">
        <v>0.53846153846153844</v>
      </c>
      <c r="AD208">
        <v>0.5</v>
      </c>
      <c r="AE208">
        <v>0.58333333333333337</v>
      </c>
      <c r="AF208" s="25"/>
      <c r="AG208" s="24"/>
      <c r="AH208" s="23"/>
    </row>
    <row r="209" spans="1:34" ht="15" customHeight="1" x14ac:dyDescent="0.4">
      <c r="A209" s="27" t="s">
        <v>98</v>
      </c>
      <c r="B209">
        <v>1.7142857142857142</v>
      </c>
      <c r="C209">
        <v>1.7142857142857142</v>
      </c>
      <c r="D209">
        <v>1.7142857142857142</v>
      </c>
      <c r="E209">
        <v>1</v>
      </c>
      <c r="F209">
        <v>1.2</v>
      </c>
      <c r="G209">
        <v>1.7142857142857142</v>
      </c>
      <c r="H209">
        <v>4</v>
      </c>
      <c r="I209">
        <v>1</v>
      </c>
      <c r="J209">
        <v>1</v>
      </c>
      <c r="K209">
        <v>1.7142857142857142</v>
      </c>
      <c r="L209">
        <v>0.92307692307692313</v>
      </c>
      <c r="M209">
        <v>1.2</v>
      </c>
      <c r="N209">
        <v>1.2</v>
      </c>
      <c r="O209">
        <v>1.7142857142857142</v>
      </c>
      <c r="P209">
        <v>1</v>
      </c>
      <c r="Q209">
        <v>1.7142857142857142</v>
      </c>
      <c r="R209">
        <v>1.2</v>
      </c>
      <c r="S209">
        <v>1.2</v>
      </c>
      <c r="T209">
        <v>1.2</v>
      </c>
      <c r="U209">
        <v>0.92307692307692313</v>
      </c>
      <c r="V209">
        <v>1.2</v>
      </c>
      <c r="W209">
        <v>1</v>
      </c>
      <c r="X209">
        <v>1.7142857142857142</v>
      </c>
      <c r="Y209">
        <v>1</v>
      </c>
      <c r="Z209">
        <v>1.7142857142857142</v>
      </c>
      <c r="AA209">
        <v>1.2</v>
      </c>
      <c r="AB209">
        <v>1.7142857142857142</v>
      </c>
      <c r="AC209">
        <v>0.92307692307692313</v>
      </c>
      <c r="AD209">
        <v>0.8571428571428571</v>
      </c>
      <c r="AE209">
        <v>1</v>
      </c>
      <c r="AF209" s="25"/>
      <c r="AG209" s="24"/>
      <c r="AH209" s="23"/>
    </row>
    <row r="210" spans="1:34" ht="15" customHeight="1" x14ac:dyDescent="0.4">
      <c r="A210" s="27" t="s">
        <v>99</v>
      </c>
      <c r="B210">
        <v>1</v>
      </c>
      <c r="C210">
        <v>1</v>
      </c>
      <c r="D210">
        <v>1</v>
      </c>
      <c r="E210">
        <v>0.58333333333333337</v>
      </c>
      <c r="F210">
        <v>0.7</v>
      </c>
      <c r="G210">
        <v>1</v>
      </c>
      <c r="H210">
        <v>2.3333333333333335</v>
      </c>
      <c r="I210">
        <v>0.58333333333333337</v>
      </c>
      <c r="J210">
        <v>0.58333333333333337</v>
      </c>
      <c r="K210">
        <v>1</v>
      </c>
      <c r="L210">
        <v>0.53846153846153844</v>
      </c>
      <c r="M210">
        <v>0.7</v>
      </c>
      <c r="N210">
        <v>0.7</v>
      </c>
      <c r="O210">
        <v>1</v>
      </c>
      <c r="P210">
        <v>0.58333333333333337</v>
      </c>
      <c r="Q210">
        <v>1</v>
      </c>
      <c r="R210">
        <v>0.7</v>
      </c>
      <c r="S210">
        <v>0.7</v>
      </c>
      <c r="T210">
        <v>0.7</v>
      </c>
      <c r="U210">
        <v>0.53846153846153844</v>
      </c>
      <c r="V210">
        <v>0.7</v>
      </c>
      <c r="W210">
        <v>0.58333333333333337</v>
      </c>
      <c r="X210">
        <v>1</v>
      </c>
      <c r="Y210">
        <v>0.58333333333333337</v>
      </c>
      <c r="Z210">
        <v>1</v>
      </c>
      <c r="AA210">
        <v>0.7</v>
      </c>
      <c r="AB210">
        <v>1</v>
      </c>
      <c r="AC210">
        <v>0.53846153846153844</v>
      </c>
      <c r="AD210">
        <v>0.5</v>
      </c>
      <c r="AE210">
        <v>0.58333333333333337</v>
      </c>
      <c r="AF210" s="25"/>
      <c r="AG210" s="24"/>
      <c r="AH210" s="23"/>
    </row>
    <row r="211" spans="1:34" ht="15" customHeight="1" x14ac:dyDescent="0.4">
      <c r="A211" s="27" t="s">
        <v>100</v>
      </c>
      <c r="B211">
        <v>1.4285714285714286</v>
      </c>
      <c r="C211">
        <v>1.4285714285714286</v>
      </c>
      <c r="D211">
        <v>1.4285714285714286</v>
      </c>
      <c r="E211">
        <v>0.83333333333333337</v>
      </c>
      <c r="F211">
        <v>1</v>
      </c>
      <c r="G211">
        <v>1.4285714285714286</v>
      </c>
      <c r="H211">
        <v>3.3333333333333335</v>
      </c>
      <c r="I211">
        <v>0.83333333333333337</v>
      </c>
      <c r="J211">
        <v>0.83333333333333337</v>
      </c>
      <c r="K211">
        <v>1.4285714285714286</v>
      </c>
      <c r="L211">
        <v>0.76923076923076927</v>
      </c>
      <c r="M211">
        <v>1</v>
      </c>
      <c r="N211">
        <v>1</v>
      </c>
      <c r="O211">
        <v>1.4285714285714286</v>
      </c>
      <c r="P211">
        <v>0.83333333333333337</v>
      </c>
      <c r="Q211">
        <v>1.4285714285714286</v>
      </c>
      <c r="R211">
        <v>1</v>
      </c>
      <c r="S211">
        <v>1</v>
      </c>
      <c r="T211">
        <v>1</v>
      </c>
      <c r="U211">
        <v>0.76923076923076927</v>
      </c>
      <c r="V211">
        <v>1</v>
      </c>
      <c r="W211">
        <v>0.83333333333333337</v>
      </c>
      <c r="X211">
        <v>1.4285714285714286</v>
      </c>
      <c r="Y211">
        <v>0.83333333333333337</v>
      </c>
      <c r="Z211">
        <v>1.4285714285714286</v>
      </c>
      <c r="AA211">
        <v>1</v>
      </c>
      <c r="AB211">
        <v>1.4285714285714286</v>
      </c>
      <c r="AC211">
        <v>0.76923076923076927</v>
      </c>
      <c r="AD211">
        <v>0.7142857142857143</v>
      </c>
      <c r="AE211">
        <v>0.83333333333333337</v>
      </c>
      <c r="AF211" s="25"/>
      <c r="AG211" s="24"/>
      <c r="AH211" s="23"/>
    </row>
    <row r="212" spans="1:34" ht="15" customHeight="1" x14ac:dyDescent="0.4">
      <c r="A212" s="27" t="s">
        <v>154</v>
      </c>
      <c r="B212">
        <v>1.4285714285714286</v>
      </c>
      <c r="C212">
        <v>1.4285714285714286</v>
      </c>
      <c r="D212">
        <v>1.4285714285714286</v>
      </c>
      <c r="E212">
        <v>0.83333333333333337</v>
      </c>
      <c r="F212">
        <v>1</v>
      </c>
      <c r="G212">
        <v>1.4285714285714286</v>
      </c>
      <c r="H212">
        <v>3.3333333333333335</v>
      </c>
      <c r="I212">
        <v>0.83333333333333337</v>
      </c>
      <c r="J212">
        <v>0.83333333333333337</v>
      </c>
      <c r="K212">
        <v>1.4285714285714286</v>
      </c>
      <c r="L212">
        <v>0.76923076923076927</v>
      </c>
      <c r="M212">
        <v>1</v>
      </c>
      <c r="N212">
        <v>1</v>
      </c>
      <c r="O212">
        <v>1.4285714285714286</v>
      </c>
      <c r="P212">
        <v>0.83333333333333337</v>
      </c>
      <c r="Q212">
        <v>1.4285714285714286</v>
      </c>
      <c r="R212">
        <v>1</v>
      </c>
      <c r="S212">
        <v>1</v>
      </c>
      <c r="T212">
        <v>1</v>
      </c>
      <c r="U212">
        <v>0.76923076923076927</v>
      </c>
      <c r="V212">
        <v>1</v>
      </c>
      <c r="W212">
        <v>0.83333333333333337</v>
      </c>
      <c r="X212">
        <v>1.4285714285714286</v>
      </c>
      <c r="Y212">
        <v>0.83333333333333337</v>
      </c>
      <c r="Z212">
        <v>1.4285714285714286</v>
      </c>
      <c r="AA212">
        <v>1</v>
      </c>
      <c r="AB212">
        <v>1.4285714285714286</v>
      </c>
      <c r="AC212">
        <v>0.76923076923076927</v>
      </c>
      <c r="AD212">
        <v>0.7142857142857143</v>
      </c>
      <c r="AE212">
        <v>0.83333333333333337</v>
      </c>
      <c r="AF212" s="25"/>
      <c r="AG212" s="24"/>
      <c r="AH212" s="23"/>
    </row>
    <row r="213" spans="1:34" ht="15" customHeight="1" x14ac:dyDescent="0.4">
      <c r="A213" s="27" t="s">
        <v>155</v>
      </c>
      <c r="B213">
        <v>1.4285714285714286</v>
      </c>
      <c r="C213">
        <v>1.4285714285714286</v>
      </c>
      <c r="D213">
        <v>1.4285714285714286</v>
      </c>
      <c r="E213">
        <v>0.83333333333333337</v>
      </c>
      <c r="F213">
        <v>1</v>
      </c>
      <c r="G213">
        <v>1.4285714285714286</v>
      </c>
      <c r="H213">
        <v>3.3333333333333335</v>
      </c>
      <c r="I213">
        <v>0.83333333333333337</v>
      </c>
      <c r="J213">
        <v>0.83333333333333337</v>
      </c>
      <c r="K213">
        <v>1.4285714285714286</v>
      </c>
      <c r="L213">
        <v>0.76923076923076927</v>
      </c>
      <c r="M213">
        <v>1</v>
      </c>
      <c r="N213">
        <v>1</v>
      </c>
      <c r="O213">
        <v>1.4285714285714286</v>
      </c>
      <c r="P213">
        <v>0.83333333333333337</v>
      </c>
      <c r="Q213">
        <v>1.4285714285714286</v>
      </c>
      <c r="R213">
        <v>1</v>
      </c>
      <c r="S213">
        <v>1</v>
      </c>
      <c r="T213">
        <v>1</v>
      </c>
      <c r="U213">
        <v>0.76923076923076927</v>
      </c>
      <c r="V213">
        <v>1</v>
      </c>
      <c r="W213">
        <v>0.83333333333333337</v>
      </c>
      <c r="X213">
        <v>1.4285714285714286</v>
      </c>
      <c r="Y213">
        <v>0.83333333333333337</v>
      </c>
      <c r="Z213">
        <v>1.4285714285714286</v>
      </c>
      <c r="AA213">
        <v>1</v>
      </c>
      <c r="AB213">
        <v>1.4285714285714286</v>
      </c>
      <c r="AC213">
        <v>0.76923076923076927</v>
      </c>
      <c r="AD213">
        <v>0.7142857142857143</v>
      </c>
      <c r="AE213">
        <v>0.83333333333333337</v>
      </c>
      <c r="AF213" s="25"/>
      <c r="AG213" s="24"/>
      <c r="AH213" s="23"/>
    </row>
    <row r="214" spans="1:34" ht="15" customHeight="1" x14ac:dyDescent="0.4">
      <c r="A214" s="27" t="s">
        <v>156</v>
      </c>
      <c r="B214">
        <v>1.8571428571428572</v>
      </c>
      <c r="C214">
        <v>1.8571428571428572</v>
      </c>
      <c r="D214">
        <v>1.8571428571428572</v>
      </c>
      <c r="E214">
        <v>1.0833333333333333</v>
      </c>
      <c r="F214">
        <v>1.3</v>
      </c>
      <c r="G214">
        <v>1.8571428571428572</v>
      </c>
      <c r="H214">
        <v>4.333333333333333</v>
      </c>
      <c r="I214">
        <v>1.0833333333333333</v>
      </c>
      <c r="J214">
        <v>1.0833333333333333</v>
      </c>
      <c r="K214">
        <v>1.8571428571428572</v>
      </c>
      <c r="L214">
        <v>1</v>
      </c>
      <c r="M214">
        <v>1.3</v>
      </c>
      <c r="N214">
        <v>1.3</v>
      </c>
      <c r="O214">
        <v>1.8571428571428572</v>
      </c>
      <c r="P214">
        <v>1.0833333333333333</v>
      </c>
      <c r="Q214">
        <v>1.8571428571428572</v>
      </c>
      <c r="R214">
        <v>1.3</v>
      </c>
      <c r="S214">
        <v>1.3</v>
      </c>
      <c r="T214">
        <v>1.3</v>
      </c>
      <c r="U214">
        <v>1</v>
      </c>
      <c r="V214">
        <v>1.3</v>
      </c>
      <c r="W214">
        <v>1.0833333333333333</v>
      </c>
      <c r="X214">
        <v>1.8571428571428572</v>
      </c>
      <c r="Y214">
        <v>1.0833333333333333</v>
      </c>
      <c r="Z214">
        <v>1.8571428571428572</v>
      </c>
      <c r="AA214">
        <v>1.3</v>
      </c>
      <c r="AB214">
        <v>1.8571428571428572</v>
      </c>
      <c r="AC214">
        <v>1</v>
      </c>
      <c r="AD214">
        <v>0.9285714285714286</v>
      </c>
      <c r="AE214">
        <v>1.0833333333333333</v>
      </c>
      <c r="AF214" s="25"/>
      <c r="AG214" s="24"/>
      <c r="AH214" s="23"/>
    </row>
    <row r="215" spans="1:34" ht="15" customHeight="1" x14ac:dyDescent="0.4">
      <c r="A215" s="27" t="s">
        <v>181</v>
      </c>
      <c r="B215">
        <v>1.4285714285714286</v>
      </c>
      <c r="C215">
        <v>1.4285714285714286</v>
      </c>
      <c r="D215">
        <v>1.4285714285714286</v>
      </c>
      <c r="E215">
        <v>0.83333333333333337</v>
      </c>
      <c r="F215">
        <v>1</v>
      </c>
      <c r="G215">
        <v>1.4285714285714286</v>
      </c>
      <c r="H215">
        <v>3.3333333333333335</v>
      </c>
      <c r="I215">
        <v>0.83333333333333337</v>
      </c>
      <c r="J215">
        <v>0.83333333333333337</v>
      </c>
      <c r="K215">
        <v>1.4285714285714286</v>
      </c>
      <c r="L215">
        <v>0.76923076923076927</v>
      </c>
      <c r="M215">
        <v>1</v>
      </c>
      <c r="N215">
        <v>1</v>
      </c>
      <c r="O215">
        <v>1.4285714285714286</v>
      </c>
      <c r="P215">
        <v>0.83333333333333337</v>
      </c>
      <c r="Q215">
        <v>1.4285714285714286</v>
      </c>
      <c r="R215">
        <v>1</v>
      </c>
      <c r="S215">
        <v>1</v>
      </c>
      <c r="T215">
        <v>1</v>
      </c>
      <c r="U215">
        <v>0.76923076923076927</v>
      </c>
      <c r="V215">
        <v>1</v>
      </c>
      <c r="W215">
        <v>0.83333333333333337</v>
      </c>
      <c r="X215">
        <v>1.4285714285714286</v>
      </c>
      <c r="Y215">
        <v>0.83333333333333337</v>
      </c>
      <c r="Z215">
        <v>1.4285714285714286</v>
      </c>
      <c r="AA215">
        <v>1</v>
      </c>
      <c r="AB215">
        <v>1.4285714285714286</v>
      </c>
      <c r="AC215">
        <v>0.76923076923076927</v>
      </c>
      <c r="AD215">
        <v>0.7142857142857143</v>
      </c>
      <c r="AE215">
        <v>0.83333333333333337</v>
      </c>
      <c r="AF215" s="25"/>
      <c r="AG215" s="24"/>
      <c r="AH215" s="23"/>
    </row>
    <row r="216" spans="1:34" ht="15" customHeight="1" x14ac:dyDescent="0.4">
      <c r="A216" s="27" t="s">
        <v>182</v>
      </c>
      <c r="B216">
        <v>1.7142857142857142</v>
      </c>
      <c r="C216">
        <v>1.7142857142857142</v>
      </c>
      <c r="D216">
        <v>1.7142857142857142</v>
      </c>
      <c r="E216">
        <v>1</v>
      </c>
      <c r="F216">
        <v>1.2</v>
      </c>
      <c r="G216">
        <v>1.7142857142857142</v>
      </c>
      <c r="H216">
        <v>4</v>
      </c>
      <c r="I216">
        <v>1</v>
      </c>
      <c r="J216">
        <v>1</v>
      </c>
      <c r="K216">
        <v>1.7142857142857142</v>
      </c>
      <c r="L216">
        <v>0.92307692307692313</v>
      </c>
      <c r="M216">
        <v>1.2</v>
      </c>
      <c r="N216">
        <v>1.2</v>
      </c>
      <c r="O216">
        <v>1.7142857142857142</v>
      </c>
      <c r="P216">
        <v>1</v>
      </c>
      <c r="Q216">
        <v>1.7142857142857142</v>
      </c>
      <c r="R216">
        <v>1.2</v>
      </c>
      <c r="S216">
        <v>1.2</v>
      </c>
      <c r="T216">
        <v>1.2</v>
      </c>
      <c r="U216">
        <v>0.92307692307692313</v>
      </c>
      <c r="V216">
        <v>1.2</v>
      </c>
      <c r="W216">
        <v>1</v>
      </c>
      <c r="X216">
        <v>1.7142857142857142</v>
      </c>
      <c r="Y216">
        <v>1</v>
      </c>
      <c r="Z216">
        <v>1.7142857142857142</v>
      </c>
      <c r="AA216">
        <v>1.2</v>
      </c>
      <c r="AB216">
        <v>1.7142857142857142</v>
      </c>
      <c r="AC216">
        <v>0.92307692307692313</v>
      </c>
      <c r="AD216">
        <v>0.8571428571428571</v>
      </c>
      <c r="AE216">
        <v>1</v>
      </c>
      <c r="AF216" s="25"/>
      <c r="AG216" s="24"/>
      <c r="AH216" s="23"/>
    </row>
    <row r="217" spans="1:34" ht="15" customHeight="1" x14ac:dyDescent="0.4">
      <c r="A217" s="27" t="s">
        <v>183</v>
      </c>
      <c r="B217">
        <v>1</v>
      </c>
      <c r="C217">
        <v>1</v>
      </c>
      <c r="D217">
        <v>1</v>
      </c>
      <c r="E217">
        <v>0.58333333333333337</v>
      </c>
      <c r="F217">
        <v>0.7</v>
      </c>
      <c r="G217">
        <v>1</v>
      </c>
      <c r="H217">
        <v>2.3333333333333335</v>
      </c>
      <c r="I217">
        <v>0.58333333333333337</v>
      </c>
      <c r="J217">
        <v>0.58333333333333337</v>
      </c>
      <c r="K217">
        <v>1</v>
      </c>
      <c r="L217">
        <v>0.53846153846153844</v>
      </c>
      <c r="M217">
        <v>0.7</v>
      </c>
      <c r="N217">
        <v>0.7</v>
      </c>
      <c r="O217">
        <v>1</v>
      </c>
      <c r="P217">
        <v>0.58333333333333337</v>
      </c>
      <c r="Q217">
        <v>1</v>
      </c>
      <c r="R217">
        <v>0.7</v>
      </c>
      <c r="S217">
        <v>0.7</v>
      </c>
      <c r="T217">
        <v>0.7</v>
      </c>
      <c r="U217">
        <v>0.53846153846153844</v>
      </c>
      <c r="V217">
        <v>0.7</v>
      </c>
      <c r="W217">
        <v>0.58333333333333337</v>
      </c>
      <c r="X217">
        <v>1</v>
      </c>
      <c r="Y217">
        <v>0.58333333333333337</v>
      </c>
      <c r="Z217">
        <v>1</v>
      </c>
      <c r="AA217">
        <v>0.7</v>
      </c>
      <c r="AB217">
        <v>1</v>
      </c>
      <c r="AC217">
        <v>0.53846153846153844</v>
      </c>
      <c r="AD217">
        <v>0.5</v>
      </c>
      <c r="AE217">
        <v>0.58333333333333337</v>
      </c>
      <c r="AF217" s="25"/>
      <c r="AG217" s="24"/>
      <c r="AH217" s="23"/>
    </row>
    <row r="218" spans="1:34" ht="15" customHeight="1" x14ac:dyDescent="0.4">
      <c r="A218" s="27" t="s">
        <v>184</v>
      </c>
      <c r="B218">
        <v>1.7142857142857142</v>
      </c>
      <c r="C218">
        <v>1.7142857142857142</v>
      </c>
      <c r="D218">
        <v>1.7142857142857142</v>
      </c>
      <c r="E218">
        <v>1</v>
      </c>
      <c r="F218">
        <v>1.2</v>
      </c>
      <c r="G218">
        <v>1.7142857142857142</v>
      </c>
      <c r="H218">
        <v>4</v>
      </c>
      <c r="I218">
        <v>1</v>
      </c>
      <c r="J218">
        <v>1</v>
      </c>
      <c r="K218">
        <v>1.7142857142857142</v>
      </c>
      <c r="L218">
        <v>0.92307692307692313</v>
      </c>
      <c r="M218">
        <v>1.2</v>
      </c>
      <c r="N218">
        <v>1.2</v>
      </c>
      <c r="O218">
        <v>1.7142857142857142</v>
      </c>
      <c r="P218">
        <v>1</v>
      </c>
      <c r="Q218">
        <v>1.7142857142857142</v>
      </c>
      <c r="R218">
        <v>1.2</v>
      </c>
      <c r="S218">
        <v>1.2</v>
      </c>
      <c r="T218">
        <v>1.2</v>
      </c>
      <c r="U218">
        <v>0.92307692307692313</v>
      </c>
      <c r="V218">
        <v>1.2</v>
      </c>
      <c r="W218">
        <v>1</v>
      </c>
      <c r="X218">
        <v>1.7142857142857142</v>
      </c>
      <c r="Y218">
        <v>1</v>
      </c>
      <c r="Z218">
        <v>1.7142857142857142</v>
      </c>
      <c r="AA218">
        <v>1.2</v>
      </c>
      <c r="AB218">
        <v>1.7142857142857142</v>
      </c>
      <c r="AC218">
        <v>0.92307692307692313</v>
      </c>
      <c r="AD218">
        <v>0.8571428571428571</v>
      </c>
      <c r="AE218">
        <v>1</v>
      </c>
      <c r="AF218" s="25"/>
      <c r="AG218" s="24"/>
      <c r="AH218" s="23"/>
    </row>
    <row r="219" spans="1:34" ht="15" customHeight="1" x14ac:dyDescent="0.4">
      <c r="A219" s="27" t="s">
        <v>185</v>
      </c>
      <c r="B219">
        <v>1</v>
      </c>
      <c r="C219">
        <v>1</v>
      </c>
      <c r="D219">
        <v>1</v>
      </c>
      <c r="E219">
        <v>0.58333333333333337</v>
      </c>
      <c r="F219">
        <v>0.7</v>
      </c>
      <c r="G219">
        <v>1</v>
      </c>
      <c r="H219">
        <v>2.3333333333333335</v>
      </c>
      <c r="I219">
        <v>0.58333333333333337</v>
      </c>
      <c r="J219">
        <v>0.58333333333333337</v>
      </c>
      <c r="K219">
        <v>1</v>
      </c>
      <c r="L219">
        <v>0.53846153846153844</v>
      </c>
      <c r="M219">
        <v>0.7</v>
      </c>
      <c r="N219">
        <v>0.7</v>
      </c>
      <c r="O219">
        <v>1</v>
      </c>
      <c r="P219">
        <v>0.58333333333333337</v>
      </c>
      <c r="Q219">
        <v>1</v>
      </c>
      <c r="R219">
        <v>0.7</v>
      </c>
      <c r="S219">
        <v>0.7</v>
      </c>
      <c r="T219">
        <v>0.7</v>
      </c>
      <c r="U219">
        <v>0.53846153846153844</v>
      </c>
      <c r="V219">
        <v>0.7</v>
      </c>
      <c r="W219">
        <v>0.58333333333333337</v>
      </c>
      <c r="X219">
        <v>1</v>
      </c>
      <c r="Y219">
        <v>0.58333333333333337</v>
      </c>
      <c r="Z219">
        <v>1</v>
      </c>
      <c r="AA219">
        <v>0.7</v>
      </c>
      <c r="AB219">
        <v>1</v>
      </c>
      <c r="AC219">
        <v>0.53846153846153844</v>
      </c>
      <c r="AD219">
        <v>0.5</v>
      </c>
      <c r="AE219">
        <v>0.58333333333333337</v>
      </c>
      <c r="AF219" s="25"/>
      <c r="AG219" s="24"/>
      <c r="AH219" s="23"/>
    </row>
    <row r="220" spans="1:34" ht="15" customHeight="1" x14ac:dyDescent="0.4">
      <c r="A220" s="27" t="s">
        <v>186</v>
      </c>
      <c r="B220">
        <v>1.4285714285714286</v>
      </c>
      <c r="C220">
        <v>1.4285714285714286</v>
      </c>
      <c r="D220">
        <v>1.4285714285714286</v>
      </c>
      <c r="E220">
        <v>0.83333333333333337</v>
      </c>
      <c r="F220">
        <v>1</v>
      </c>
      <c r="G220">
        <v>1.4285714285714286</v>
      </c>
      <c r="H220">
        <v>3.3333333333333335</v>
      </c>
      <c r="I220">
        <v>0.83333333333333337</v>
      </c>
      <c r="J220">
        <v>0.83333333333333337</v>
      </c>
      <c r="K220">
        <v>1.4285714285714286</v>
      </c>
      <c r="L220">
        <v>0.76923076923076927</v>
      </c>
      <c r="M220">
        <v>1</v>
      </c>
      <c r="N220">
        <v>1</v>
      </c>
      <c r="O220">
        <v>1.4285714285714286</v>
      </c>
      <c r="P220">
        <v>0.83333333333333337</v>
      </c>
      <c r="Q220">
        <v>1.4285714285714286</v>
      </c>
      <c r="R220">
        <v>1</v>
      </c>
      <c r="S220">
        <v>1</v>
      </c>
      <c r="T220">
        <v>1</v>
      </c>
      <c r="U220">
        <v>0.76923076923076927</v>
      </c>
      <c r="V220">
        <v>1</v>
      </c>
      <c r="W220">
        <v>0.83333333333333337</v>
      </c>
      <c r="X220">
        <v>1.4285714285714286</v>
      </c>
      <c r="Y220">
        <v>0.83333333333333337</v>
      </c>
      <c r="Z220">
        <v>1.4285714285714286</v>
      </c>
      <c r="AA220">
        <v>1</v>
      </c>
      <c r="AB220">
        <v>1.4285714285714286</v>
      </c>
      <c r="AC220">
        <v>0.76923076923076927</v>
      </c>
      <c r="AD220">
        <v>0.7142857142857143</v>
      </c>
      <c r="AE220">
        <v>0.83333333333333337</v>
      </c>
      <c r="AF220" s="25"/>
      <c r="AG220" s="24"/>
      <c r="AH220" s="23"/>
    </row>
    <row r="221" spans="1:34" ht="15" customHeight="1" x14ac:dyDescent="0.4">
      <c r="A221" s="27" t="s">
        <v>187</v>
      </c>
      <c r="B221">
        <v>1</v>
      </c>
      <c r="C221">
        <v>1</v>
      </c>
      <c r="D221">
        <v>1</v>
      </c>
      <c r="E221">
        <v>0.58333333333333337</v>
      </c>
      <c r="F221">
        <v>0.7</v>
      </c>
      <c r="G221">
        <v>1</v>
      </c>
      <c r="H221">
        <v>2.3333333333333335</v>
      </c>
      <c r="I221">
        <v>0.58333333333333337</v>
      </c>
      <c r="J221">
        <v>0.58333333333333337</v>
      </c>
      <c r="K221">
        <v>1</v>
      </c>
      <c r="L221">
        <v>0.53846153846153844</v>
      </c>
      <c r="M221">
        <v>0.7</v>
      </c>
      <c r="N221">
        <v>0.7</v>
      </c>
      <c r="O221">
        <v>1</v>
      </c>
      <c r="P221">
        <v>0.58333333333333337</v>
      </c>
      <c r="Q221">
        <v>1</v>
      </c>
      <c r="R221">
        <v>0.7</v>
      </c>
      <c r="S221">
        <v>0.7</v>
      </c>
      <c r="T221">
        <v>0.7</v>
      </c>
      <c r="U221">
        <v>0.53846153846153844</v>
      </c>
      <c r="V221">
        <v>0.7</v>
      </c>
      <c r="W221">
        <v>0.58333333333333337</v>
      </c>
      <c r="X221">
        <v>1</v>
      </c>
      <c r="Y221">
        <v>0.58333333333333337</v>
      </c>
      <c r="Z221">
        <v>1</v>
      </c>
      <c r="AA221">
        <v>0.7</v>
      </c>
      <c r="AB221">
        <v>1</v>
      </c>
      <c r="AC221">
        <v>0.53846153846153844</v>
      </c>
      <c r="AD221">
        <v>0.5</v>
      </c>
      <c r="AE221">
        <v>0.58333333333333337</v>
      </c>
      <c r="AF221" s="25"/>
      <c r="AG221" s="24"/>
      <c r="AH221" s="23"/>
    </row>
    <row r="222" spans="1:34" ht="15" customHeight="1" x14ac:dyDescent="0.4">
      <c r="A222" s="27" t="s">
        <v>188</v>
      </c>
      <c r="B222">
        <v>1.8571428571428572</v>
      </c>
      <c r="C222">
        <v>1.8571428571428572</v>
      </c>
      <c r="D222">
        <v>1.8571428571428572</v>
      </c>
      <c r="E222">
        <v>1.0833333333333333</v>
      </c>
      <c r="F222">
        <v>1.3</v>
      </c>
      <c r="G222">
        <v>1.8571428571428572</v>
      </c>
      <c r="H222">
        <v>4.333333333333333</v>
      </c>
      <c r="I222">
        <v>1.0833333333333333</v>
      </c>
      <c r="J222">
        <v>1.0833333333333333</v>
      </c>
      <c r="K222">
        <v>1.8571428571428572</v>
      </c>
      <c r="L222">
        <v>1</v>
      </c>
      <c r="M222">
        <v>1.3</v>
      </c>
      <c r="N222">
        <v>1.3</v>
      </c>
      <c r="O222">
        <v>1.8571428571428572</v>
      </c>
      <c r="P222">
        <v>1.0833333333333333</v>
      </c>
      <c r="Q222">
        <v>1.8571428571428572</v>
      </c>
      <c r="R222">
        <v>1.3</v>
      </c>
      <c r="S222">
        <v>1.3</v>
      </c>
      <c r="T222">
        <v>1.3</v>
      </c>
      <c r="U222">
        <v>1</v>
      </c>
      <c r="V222">
        <v>1.3</v>
      </c>
      <c r="W222">
        <v>1.0833333333333333</v>
      </c>
      <c r="X222">
        <v>1.8571428571428572</v>
      </c>
      <c r="Y222">
        <v>1.0833333333333333</v>
      </c>
      <c r="Z222">
        <v>1.8571428571428572</v>
      </c>
      <c r="AA222">
        <v>1.3</v>
      </c>
      <c r="AB222">
        <v>1.8571428571428572</v>
      </c>
      <c r="AC222">
        <v>1</v>
      </c>
      <c r="AD222">
        <v>0.9285714285714286</v>
      </c>
      <c r="AE222">
        <v>1.0833333333333333</v>
      </c>
      <c r="AF222" s="25"/>
      <c r="AG222" s="24"/>
      <c r="AH222" s="23"/>
    </row>
    <row r="223" spans="1:34" ht="15" customHeight="1" x14ac:dyDescent="0.4">
      <c r="A223" s="27" t="s">
        <v>189</v>
      </c>
      <c r="B223">
        <v>2</v>
      </c>
      <c r="C223">
        <v>2</v>
      </c>
      <c r="D223">
        <v>2</v>
      </c>
      <c r="E223">
        <v>1.1666666666666667</v>
      </c>
      <c r="F223">
        <v>1.4</v>
      </c>
      <c r="G223">
        <v>2</v>
      </c>
      <c r="H223">
        <v>4.666666666666667</v>
      </c>
      <c r="I223">
        <v>1.1666666666666667</v>
      </c>
      <c r="J223">
        <v>1.1666666666666667</v>
      </c>
      <c r="K223">
        <v>2</v>
      </c>
      <c r="L223">
        <v>1.0769230769230769</v>
      </c>
      <c r="M223">
        <v>1.4</v>
      </c>
      <c r="N223">
        <v>1.4</v>
      </c>
      <c r="O223">
        <v>2</v>
      </c>
      <c r="P223">
        <v>1.1666666666666667</v>
      </c>
      <c r="Q223">
        <v>2</v>
      </c>
      <c r="R223">
        <v>1.4</v>
      </c>
      <c r="S223">
        <v>1.4</v>
      </c>
      <c r="T223">
        <v>1.4</v>
      </c>
      <c r="U223">
        <v>1.0769230769230769</v>
      </c>
      <c r="V223">
        <v>1.4</v>
      </c>
      <c r="W223">
        <v>1.1666666666666667</v>
      </c>
      <c r="X223">
        <v>2</v>
      </c>
      <c r="Y223">
        <v>1.1666666666666667</v>
      </c>
      <c r="Z223">
        <v>2</v>
      </c>
      <c r="AA223">
        <v>1.4</v>
      </c>
      <c r="AB223">
        <v>2</v>
      </c>
      <c r="AC223">
        <v>1.0769230769230769</v>
      </c>
      <c r="AD223">
        <v>1</v>
      </c>
      <c r="AE223">
        <v>1.1666666666666667</v>
      </c>
      <c r="AF223" s="25"/>
      <c r="AG223" s="24"/>
      <c r="AH223" s="23"/>
    </row>
    <row r="224" spans="1:34" ht="15" customHeight="1" x14ac:dyDescent="0.4">
      <c r="A224" s="27" t="s">
        <v>190</v>
      </c>
      <c r="B224">
        <v>1.7142857142857142</v>
      </c>
      <c r="C224">
        <v>1.7142857142857142</v>
      </c>
      <c r="D224">
        <v>1.7142857142857142</v>
      </c>
      <c r="E224">
        <v>1</v>
      </c>
      <c r="F224">
        <v>1.2</v>
      </c>
      <c r="G224">
        <v>1.7142857142857142</v>
      </c>
      <c r="H224">
        <v>4</v>
      </c>
      <c r="I224">
        <v>1</v>
      </c>
      <c r="J224">
        <v>1</v>
      </c>
      <c r="K224">
        <v>1.7142857142857142</v>
      </c>
      <c r="L224">
        <v>0.92307692307692313</v>
      </c>
      <c r="M224">
        <v>1.2</v>
      </c>
      <c r="N224">
        <v>1.2</v>
      </c>
      <c r="O224">
        <v>1.7142857142857142</v>
      </c>
      <c r="P224">
        <v>1</v>
      </c>
      <c r="Q224">
        <v>1.7142857142857142</v>
      </c>
      <c r="R224">
        <v>1.2</v>
      </c>
      <c r="S224">
        <v>1.2</v>
      </c>
      <c r="T224">
        <v>1.2</v>
      </c>
      <c r="U224">
        <v>0.92307692307692313</v>
      </c>
      <c r="V224">
        <v>1.2</v>
      </c>
      <c r="W224">
        <v>1</v>
      </c>
      <c r="X224">
        <v>1.7142857142857142</v>
      </c>
      <c r="Y224">
        <v>1</v>
      </c>
      <c r="Z224">
        <v>1.7142857142857142</v>
      </c>
      <c r="AA224">
        <v>1.2</v>
      </c>
      <c r="AB224">
        <v>1.7142857142857142</v>
      </c>
      <c r="AC224">
        <v>0.92307692307692313</v>
      </c>
      <c r="AD224">
        <v>0.8571428571428571</v>
      </c>
      <c r="AE224">
        <v>1</v>
      </c>
      <c r="AF224" s="25"/>
      <c r="AG224" s="24"/>
      <c r="AH224" s="23"/>
    </row>
    <row r="225" spans="1:34" ht="15" customHeight="1" x14ac:dyDescent="0.4">
      <c r="A225" s="29" t="s">
        <v>165</v>
      </c>
      <c r="B225" s="31">
        <f t="shared" ref="B225:AE225" si="48">SUM(B195:B224)</f>
        <v>41.428571428571423</v>
      </c>
      <c r="C225" s="31">
        <f t="shared" si="48"/>
        <v>41.428571428571423</v>
      </c>
      <c r="D225" s="31">
        <f t="shared" si="48"/>
        <v>41.428571428571423</v>
      </c>
      <c r="E225" s="31">
        <f t="shared" si="48"/>
        <v>24.166666666666668</v>
      </c>
      <c r="F225" s="31">
        <f t="shared" si="48"/>
        <v>28.999999999999993</v>
      </c>
      <c r="G225" s="31">
        <f t="shared" si="48"/>
        <v>41.428571428571423</v>
      </c>
      <c r="H225" s="31">
        <f t="shared" si="48"/>
        <v>96.666666666666671</v>
      </c>
      <c r="I225" s="31">
        <f t="shared" si="48"/>
        <v>24.166666666666668</v>
      </c>
      <c r="J225" s="31">
        <f t="shared" si="48"/>
        <v>24.166666666666668</v>
      </c>
      <c r="K225" s="31">
        <f t="shared" si="48"/>
        <v>41.428571428571423</v>
      </c>
      <c r="L225" s="31">
        <f t="shared" si="48"/>
        <v>22.307692307692317</v>
      </c>
      <c r="M225" s="31">
        <f t="shared" si="48"/>
        <v>28.999999999999993</v>
      </c>
      <c r="N225" s="31">
        <f t="shared" si="48"/>
        <v>28.999999999999993</v>
      </c>
      <c r="O225" s="31">
        <f t="shared" si="48"/>
        <v>41.428571428571423</v>
      </c>
      <c r="P225" s="31">
        <f t="shared" si="48"/>
        <v>24.166666666666668</v>
      </c>
      <c r="Q225" s="31">
        <f t="shared" si="48"/>
        <v>41.428571428571423</v>
      </c>
      <c r="R225" s="31">
        <f t="shared" si="48"/>
        <v>28.999999999999993</v>
      </c>
      <c r="S225" s="31">
        <f t="shared" si="48"/>
        <v>28.999999999999993</v>
      </c>
      <c r="T225" s="31">
        <f t="shared" si="48"/>
        <v>28.999999999999993</v>
      </c>
      <c r="U225" s="31">
        <f t="shared" si="48"/>
        <v>22.307692307692317</v>
      </c>
      <c r="V225" s="31">
        <f t="shared" si="48"/>
        <v>28.999999999999993</v>
      </c>
      <c r="W225" s="31">
        <f t="shared" si="48"/>
        <v>24.166666666666668</v>
      </c>
      <c r="X225" s="31">
        <f t="shared" si="48"/>
        <v>41.428571428571423</v>
      </c>
      <c r="Y225" s="31">
        <f t="shared" si="48"/>
        <v>24.166666666666668</v>
      </c>
      <c r="Z225" s="31">
        <f t="shared" si="48"/>
        <v>41.428571428571423</v>
      </c>
      <c r="AA225" s="31">
        <f t="shared" si="48"/>
        <v>28.999999999999993</v>
      </c>
      <c r="AB225" s="31">
        <f t="shared" si="48"/>
        <v>41.428571428571423</v>
      </c>
      <c r="AC225" s="31">
        <f t="shared" si="48"/>
        <v>22.307692307692317</v>
      </c>
      <c r="AD225" s="31">
        <f t="shared" si="48"/>
        <v>20.714285714285712</v>
      </c>
      <c r="AE225" s="31">
        <f t="shared" si="48"/>
        <v>24.166666666666668</v>
      </c>
      <c r="AF225" s="25"/>
      <c r="AG225" s="24"/>
      <c r="AH225" s="23"/>
    </row>
    <row r="226" spans="1:34" ht="15" customHeight="1" x14ac:dyDescent="0.25">
      <c r="AG226" s="13"/>
    </row>
    <row r="227" spans="1:34" ht="15" customHeight="1" x14ac:dyDescent="0.4">
      <c r="A227" s="25" t="s">
        <v>169</v>
      </c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4"/>
      <c r="AH227" s="23"/>
    </row>
    <row r="228" spans="1:34" ht="15" customHeight="1" x14ac:dyDescent="0.4">
      <c r="A228" s="27"/>
      <c r="B228" s="27" t="s">
        <v>20</v>
      </c>
      <c r="C228" s="27" t="s">
        <v>21</v>
      </c>
      <c r="D228" s="27" t="s">
        <v>22</v>
      </c>
      <c r="E228" s="27" t="s">
        <v>23</v>
      </c>
      <c r="F228" s="27" t="s">
        <v>29</v>
      </c>
      <c r="G228" s="27" t="s">
        <v>30</v>
      </c>
      <c r="H228" s="27" t="s">
        <v>31</v>
      </c>
      <c r="I228" s="27" t="s">
        <v>32</v>
      </c>
      <c r="J228" s="27" t="s">
        <v>33</v>
      </c>
      <c r="K228" s="27" t="s">
        <v>34</v>
      </c>
      <c r="L228" s="27" t="s">
        <v>35</v>
      </c>
      <c r="M228" s="27" t="s">
        <v>36</v>
      </c>
      <c r="N228" s="27" t="s">
        <v>37</v>
      </c>
      <c r="O228" s="27" t="s">
        <v>97</v>
      </c>
      <c r="P228" s="27" t="s">
        <v>98</v>
      </c>
      <c r="Q228" s="27" t="s">
        <v>99</v>
      </c>
      <c r="R228" s="27" t="s">
        <v>100</v>
      </c>
      <c r="S228" s="27" t="s">
        <v>154</v>
      </c>
      <c r="T228" s="27" t="s">
        <v>155</v>
      </c>
      <c r="U228" s="27" t="s">
        <v>156</v>
      </c>
      <c r="V228" s="27" t="s">
        <v>181</v>
      </c>
      <c r="W228" s="27" t="s">
        <v>182</v>
      </c>
      <c r="X228" s="27" t="s">
        <v>183</v>
      </c>
      <c r="Y228" s="27" t="s">
        <v>184</v>
      </c>
      <c r="Z228" s="27" t="s">
        <v>185</v>
      </c>
      <c r="AA228" s="27" t="s">
        <v>186</v>
      </c>
      <c r="AB228" s="27" t="s">
        <v>187</v>
      </c>
      <c r="AC228" s="27" t="s">
        <v>188</v>
      </c>
      <c r="AD228" s="27" t="s">
        <v>189</v>
      </c>
      <c r="AE228" s="27" t="s">
        <v>190</v>
      </c>
      <c r="AF228" s="29" t="s">
        <v>176</v>
      </c>
      <c r="AG228" s="24"/>
      <c r="AH228" s="23"/>
    </row>
    <row r="229" spans="1:34" ht="15" customHeight="1" x14ac:dyDescent="0.4">
      <c r="A229" s="27" t="s">
        <v>20</v>
      </c>
      <c r="B229" s="28">
        <f t="shared" ref="B229:AD237" si="49">B195/B$225</f>
        <v>2.4137931034482762E-2</v>
      </c>
      <c r="C229" s="28">
        <f t="shared" si="49"/>
        <v>2.4137931034482762E-2</v>
      </c>
      <c r="D229" s="28">
        <f t="shared" si="49"/>
        <v>2.4137931034482762E-2</v>
      </c>
      <c r="E229" s="28">
        <f t="shared" si="49"/>
        <v>2.4137931034482758E-2</v>
      </c>
      <c r="F229" s="28">
        <f t="shared" si="49"/>
        <v>2.4137931034482762E-2</v>
      </c>
      <c r="G229" s="28">
        <f t="shared" si="49"/>
        <v>2.4137931034482762E-2</v>
      </c>
      <c r="H229" s="28">
        <f t="shared" si="49"/>
        <v>2.4137931034482758E-2</v>
      </c>
      <c r="I229" s="28">
        <f t="shared" si="49"/>
        <v>2.4137931034482758E-2</v>
      </c>
      <c r="J229" s="28">
        <f t="shared" si="49"/>
        <v>2.4137931034482758E-2</v>
      </c>
      <c r="K229" s="28">
        <f t="shared" si="49"/>
        <v>2.4137931034482762E-2</v>
      </c>
      <c r="L229" s="28">
        <f t="shared" si="49"/>
        <v>2.4137931034482748E-2</v>
      </c>
      <c r="M229" s="28">
        <f t="shared" si="49"/>
        <v>2.4137931034482762E-2</v>
      </c>
      <c r="N229" s="28">
        <f t="shared" si="49"/>
        <v>2.4137931034482762E-2</v>
      </c>
      <c r="O229" s="28">
        <f t="shared" si="49"/>
        <v>2.4137931034482762E-2</v>
      </c>
      <c r="P229" s="28">
        <f t="shared" si="49"/>
        <v>2.4137931034482758E-2</v>
      </c>
      <c r="Q229" s="28">
        <f t="shared" si="49"/>
        <v>2.4137931034482762E-2</v>
      </c>
      <c r="R229" s="28">
        <f t="shared" si="49"/>
        <v>2.4137931034482762E-2</v>
      </c>
      <c r="S229" s="28">
        <f t="shared" si="49"/>
        <v>2.4137931034482762E-2</v>
      </c>
      <c r="T229" s="28">
        <f t="shared" si="49"/>
        <v>2.4137931034482762E-2</v>
      </c>
      <c r="U229" s="28">
        <f t="shared" si="49"/>
        <v>2.4137931034482748E-2</v>
      </c>
      <c r="V229" s="28">
        <f t="shared" si="49"/>
        <v>2.4137931034482762E-2</v>
      </c>
      <c r="W229" s="28">
        <f t="shared" si="49"/>
        <v>2.4137931034482758E-2</v>
      </c>
      <c r="X229" s="28">
        <f t="shared" si="49"/>
        <v>2.4137931034482762E-2</v>
      </c>
      <c r="Y229" s="28">
        <f t="shared" si="49"/>
        <v>2.4137931034482758E-2</v>
      </c>
      <c r="Z229" s="28">
        <f t="shared" si="49"/>
        <v>2.4137931034482762E-2</v>
      </c>
      <c r="AA229" s="28">
        <f t="shared" si="49"/>
        <v>2.4137931034482762E-2</v>
      </c>
      <c r="AB229" s="28">
        <f t="shared" si="49"/>
        <v>2.4137931034482762E-2</v>
      </c>
      <c r="AC229" s="28">
        <f t="shared" si="49"/>
        <v>2.4137931034482748E-2</v>
      </c>
      <c r="AD229" s="28">
        <f t="shared" si="49"/>
        <v>2.4137931034482762E-2</v>
      </c>
      <c r="AE229" s="28">
        <f>AE195/AE$225</f>
        <v>2.4137931034482758E-2</v>
      </c>
      <c r="AF229">
        <f>AVERAGE(B229:AE229)</f>
        <v>2.4137931034482765E-2</v>
      </c>
      <c r="AG229" s="24"/>
      <c r="AH229" s="23"/>
    </row>
    <row r="230" spans="1:34" ht="15" customHeight="1" x14ac:dyDescent="0.4">
      <c r="A230" s="27" t="s">
        <v>21</v>
      </c>
      <c r="B230" s="28">
        <f t="shared" si="49"/>
        <v>2.4137931034482762E-2</v>
      </c>
      <c r="C230" s="28">
        <f t="shared" si="49"/>
        <v>2.4137931034482762E-2</v>
      </c>
      <c r="D230" s="28">
        <f t="shared" si="49"/>
        <v>2.4137931034482762E-2</v>
      </c>
      <c r="E230" s="28">
        <f t="shared" si="49"/>
        <v>2.4137931034482758E-2</v>
      </c>
      <c r="F230" s="28">
        <f t="shared" si="49"/>
        <v>2.4137931034482762E-2</v>
      </c>
      <c r="G230" s="28">
        <f t="shared" si="49"/>
        <v>2.4137931034482762E-2</v>
      </c>
      <c r="H230" s="28">
        <f t="shared" si="49"/>
        <v>2.4137931034482758E-2</v>
      </c>
      <c r="I230" s="28">
        <f t="shared" si="49"/>
        <v>2.4137931034482758E-2</v>
      </c>
      <c r="J230" s="28">
        <f t="shared" si="49"/>
        <v>2.4137931034482758E-2</v>
      </c>
      <c r="K230" s="28">
        <f t="shared" si="49"/>
        <v>2.4137931034482762E-2</v>
      </c>
      <c r="L230" s="28">
        <f t="shared" si="49"/>
        <v>2.4137931034482748E-2</v>
      </c>
      <c r="M230" s="28">
        <f t="shared" si="49"/>
        <v>2.4137931034482762E-2</v>
      </c>
      <c r="N230" s="28">
        <f t="shared" si="49"/>
        <v>2.4137931034482762E-2</v>
      </c>
      <c r="O230" s="28">
        <f t="shared" si="49"/>
        <v>2.4137931034482762E-2</v>
      </c>
      <c r="P230" s="28">
        <f t="shared" si="49"/>
        <v>2.4137931034482758E-2</v>
      </c>
      <c r="Q230" s="28">
        <f t="shared" si="49"/>
        <v>2.4137931034482762E-2</v>
      </c>
      <c r="R230" s="28">
        <f t="shared" si="49"/>
        <v>2.4137931034482762E-2</v>
      </c>
      <c r="S230" s="28">
        <f t="shared" si="49"/>
        <v>2.4137931034482762E-2</v>
      </c>
      <c r="T230" s="28">
        <f t="shared" si="49"/>
        <v>2.4137931034482762E-2</v>
      </c>
      <c r="U230" s="28">
        <f t="shared" si="49"/>
        <v>2.4137931034482748E-2</v>
      </c>
      <c r="V230" s="28">
        <f t="shared" si="49"/>
        <v>2.4137931034482762E-2</v>
      </c>
      <c r="W230" s="28">
        <f t="shared" si="49"/>
        <v>2.4137931034482758E-2</v>
      </c>
      <c r="X230" s="28">
        <f t="shared" si="49"/>
        <v>2.4137931034482762E-2</v>
      </c>
      <c r="Y230" s="28">
        <f t="shared" si="49"/>
        <v>2.4137931034482758E-2</v>
      </c>
      <c r="Z230" s="28">
        <f t="shared" si="49"/>
        <v>2.4137931034482762E-2</v>
      </c>
      <c r="AA230" s="28">
        <f t="shared" si="49"/>
        <v>2.4137931034482762E-2</v>
      </c>
      <c r="AB230" s="28">
        <f t="shared" si="49"/>
        <v>2.4137931034482762E-2</v>
      </c>
      <c r="AC230" s="28">
        <f t="shared" si="49"/>
        <v>2.4137931034482748E-2</v>
      </c>
      <c r="AD230" s="28">
        <f t="shared" si="49"/>
        <v>2.4137931034482762E-2</v>
      </c>
      <c r="AE230" s="28">
        <f t="shared" ref="AE230:AE236" si="50">AE196/AE$225</f>
        <v>2.4137931034482758E-2</v>
      </c>
      <c r="AF230">
        <f t="shared" ref="AF230:AF258" si="51">AVERAGE(B230:AE230)</f>
        <v>2.4137931034482765E-2</v>
      </c>
      <c r="AG230" s="24"/>
      <c r="AH230" s="23"/>
    </row>
    <row r="231" spans="1:34" ht="15" customHeight="1" x14ac:dyDescent="0.4">
      <c r="A231" s="27" t="s">
        <v>22</v>
      </c>
      <c r="B231" s="28">
        <f t="shared" si="49"/>
        <v>2.4137931034482762E-2</v>
      </c>
      <c r="C231" s="28">
        <f t="shared" si="49"/>
        <v>2.4137931034482762E-2</v>
      </c>
      <c r="D231" s="28">
        <f t="shared" si="49"/>
        <v>2.4137931034482762E-2</v>
      </c>
      <c r="E231" s="28">
        <f t="shared" si="49"/>
        <v>2.4137931034482758E-2</v>
      </c>
      <c r="F231" s="28">
        <f t="shared" si="49"/>
        <v>2.4137931034482762E-2</v>
      </c>
      <c r="G231" s="28">
        <f t="shared" si="49"/>
        <v>2.4137931034482762E-2</v>
      </c>
      <c r="H231" s="28">
        <f t="shared" si="49"/>
        <v>2.4137931034482758E-2</v>
      </c>
      <c r="I231" s="28">
        <f t="shared" si="49"/>
        <v>2.4137931034482758E-2</v>
      </c>
      <c r="J231" s="28">
        <f t="shared" si="49"/>
        <v>2.4137931034482758E-2</v>
      </c>
      <c r="K231" s="28">
        <f t="shared" si="49"/>
        <v>2.4137931034482762E-2</v>
      </c>
      <c r="L231" s="28">
        <f t="shared" si="49"/>
        <v>2.4137931034482748E-2</v>
      </c>
      <c r="M231" s="28">
        <f t="shared" si="49"/>
        <v>2.4137931034482762E-2</v>
      </c>
      <c r="N231" s="28">
        <f t="shared" si="49"/>
        <v>2.4137931034482762E-2</v>
      </c>
      <c r="O231" s="28">
        <f t="shared" si="49"/>
        <v>2.4137931034482762E-2</v>
      </c>
      <c r="P231" s="28">
        <f t="shared" si="49"/>
        <v>2.4137931034482758E-2</v>
      </c>
      <c r="Q231" s="28">
        <f t="shared" si="49"/>
        <v>2.4137931034482762E-2</v>
      </c>
      <c r="R231" s="28">
        <f t="shared" si="49"/>
        <v>2.4137931034482762E-2</v>
      </c>
      <c r="S231" s="28">
        <f t="shared" si="49"/>
        <v>2.4137931034482762E-2</v>
      </c>
      <c r="T231" s="28">
        <f t="shared" si="49"/>
        <v>2.4137931034482762E-2</v>
      </c>
      <c r="U231" s="28">
        <f t="shared" si="49"/>
        <v>2.4137931034482748E-2</v>
      </c>
      <c r="V231" s="28">
        <f t="shared" si="49"/>
        <v>2.4137931034482762E-2</v>
      </c>
      <c r="W231" s="28">
        <f t="shared" si="49"/>
        <v>2.4137931034482758E-2</v>
      </c>
      <c r="X231" s="28">
        <f t="shared" si="49"/>
        <v>2.4137931034482762E-2</v>
      </c>
      <c r="Y231" s="28">
        <f t="shared" si="49"/>
        <v>2.4137931034482758E-2</v>
      </c>
      <c r="Z231" s="28">
        <f t="shared" si="49"/>
        <v>2.4137931034482762E-2</v>
      </c>
      <c r="AA231" s="28">
        <f t="shared" si="49"/>
        <v>2.4137931034482762E-2</v>
      </c>
      <c r="AB231" s="28">
        <f t="shared" si="49"/>
        <v>2.4137931034482762E-2</v>
      </c>
      <c r="AC231" s="28">
        <f t="shared" si="49"/>
        <v>2.4137931034482748E-2</v>
      </c>
      <c r="AD231" s="28">
        <f t="shared" si="49"/>
        <v>2.4137931034482762E-2</v>
      </c>
      <c r="AE231" s="28">
        <f t="shared" si="50"/>
        <v>2.4137931034482758E-2</v>
      </c>
      <c r="AF231">
        <f t="shared" si="51"/>
        <v>2.4137931034482765E-2</v>
      </c>
      <c r="AG231" s="24"/>
      <c r="AH231" s="23"/>
    </row>
    <row r="232" spans="1:34" ht="15" customHeight="1" x14ac:dyDescent="0.4">
      <c r="A232" s="27" t="s">
        <v>23</v>
      </c>
      <c r="B232" s="28">
        <f t="shared" si="49"/>
        <v>4.1379310344827586E-2</v>
      </c>
      <c r="C232" s="28">
        <f t="shared" si="49"/>
        <v>4.1379310344827586E-2</v>
      </c>
      <c r="D232" s="28">
        <f t="shared" si="49"/>
        <v>4.1379310344827586E-2</v>
      </c>
      <c r="E232" s="28">
        <f t="shared" si="49"/>
        <v>4.1379310344827586E-2</v>
      </c>
      <c r="F232" s="28">
        <f t="shared" si="49"/>
        <v>4.1379310344827593E-2</v>
      </c>
      <c r="G232" s="28">
        <f t="shared" si="49"/>
        <v>4.1379310344827586E-2</v>
      </c>
      <c r="H232" s="28">
        <f t="shared" si="49"/>
        <v>4.1379310344827586E-2</v>
      </c>
      <c r="I232" s="28">
        <f t="shared" si="49"/>
        <v>4.1379310344827586E-2</v>
      </c>
      <c r="J232" s="28">
        <f t="shared" si="49"/>
        <v>4.1379310344827586E-2</v>
      </c>
      <c r="K232" s="28">
        <f t="shared" si="49"/>
        <v>4.1379310344827586E-2</v>
      </c>
      <c r="L232" s="28">
        <f t="shared" si="49"/>
        <v>4.1379310344827572E-2</v>
      </c>
      <c r="M232" s="28">
        <f t="shared" si="49"/>
        <v>4.1379310344827593E-2</v>
      </c>
      <c r="N232" s="28">
        <f t="shared" si="49"/>
        <v>4.1379310344827593E-2</v>
      </c>
      <c r="O232" s="28">
        <f t="shared" si="49"/>
        <v>4.1379310344827586E-2</v>
      </c>
      <c r="P232" s="28">
        <f t="shared" si="49"/>
        <v>4.1379310344827586E-2</v>
      </c>
      <c r="Q232" s="28">
        <f t="shared" si="49"/>
        <v>4.1379310344827586E-2</v>
      </c>
      <c r="R232" s="28">
        <f t="shared" si="49"/>
        <v>4.1379310344827593E-2</v>
      </c>
      <c r="S232" s="28">
        <f t="shared" si="49"/>
        <v>4.1379310344827593E-2</v>
      </c>
      <c r="T232" s="28">
        <f t="shared" si="49"/>
        <v>4.1379310344827593E-2</v>
      </c>
      <c r="U232" s="28">
        <f t="shared" si="49"/>
        <v>4.1379310344827572E-2</v>
      </c>
      <c r="V232" s="28">
        <f t="shared" si="49"/>
        <v>4.1379310344827593E-2</v>
      </c>
      <c r="W232" s="28">
        <f t="shared" si="49"/>
        <v>4.1379310344827586E-2</v>
      </c>
      <c r="X232" s="28">
        <f t="shared" si="49"/>
        <v>4.1379310344827586E-2</v>
      </c>
      <c r="Y232" s="28">
        <f t="shared" si="49"/>
        <v>4.1379310344827586E-2</v>
      </c>
      <c r="Z232" s="28">
        <f t="shared" si="49"/>
        <v>4.1379310344827586E-2</v>
      </c>
      <c r="AA232" s="28">
        <f t="shared" si="49"/>
        <v>4.1379310344827593E-2</v>
      </c>
      <c r="AB232" s="28">
        <f t="shared" si="49"/>
        <v>4.1379310344827586E-2</v>
      </c>
      <c r="AC232" s="28">
        <f t="shared" si="49"/>
        <v>4.1379310344827572E-2</v>
      </c>
      <c r="AD232" s="28">
        <f t="shared" si="49"/>
        <v>4.1379310344827586E-2</v>
      </c>
      <c r="AE232" s="28">
        <f t="shared" si="50"/>
        <v>4.1379310344827586E-2</v>
      </c>
      <c r="AF232">
        <f t="shared" si="51"/>
        <v>4.1379310344827586E-2</v>
      </c>
      <c r="AG232" s="24"/>
      <c r="AH232" s="23"/>
    </row>
    <row r="233" spans="1:34" ht="15" customHeight="1" x14ac:dyDescent="0.4">
      <c r="A233" s="27" t="s">
        <v>29</v>
      </c>
      <c r="B233" s="28">
        <f t="shared" si="49"/>
        <v>3.4482758620689662E-2</v>
      </c>
      <c r="C233" s="28">
        <f t="shared" si="49"/>
        <v>3.4482758620689662E-2</v>
      </c>
      <c r="D233" s="28">
        <f t="shared" si="49"/>
        <v>3.4482758620689662E-2</v>
      </c>
      <c r="E233" s="28">
        <f t="shared" si="49"/>
        <v>3.4482758620689655E-2</v>
      </c>
      <c r="F233" s="28">
        <f t="shared" si="49"/>
        <v>3.4482758620689662E-2</v>
      </c>
      <c r="G233" s="28">
        <f t="shared" si="49"/>
        <v>3.4482758620689662E-2</v>
      </c>
      <c r="H233" s="28">
        <f t="shared" si="49"/>
        <v>3.4482758620689655E-2</v>
      </c>
      <c r="I233" s="28">
        <f t="shared" si="49"/>
        <v>3.4482758620689655E-2</v>
      </c>
      <c r="J233" s="28">
        <f t="shared" si="49"/>
        <v>3.4482758620689655E-2</v>
      </c>
      <c r="K233" s="28">
        <f t="shared" si="49"/>
        <v>3.4482758620689662E-2</v>
      </c>
      <c r="L233" s="28">
        <f t="shared" si="49"/>
        <v>3.4482758620689641E-2</v>
      </c>
      <c r="M233" s="28">
        <f t="shared" si="49"/>
        <v>3.4482758620689662E-2</v>
      </c>
      <c r="N233" s="28">
        <f t="shared" si="49"/>
        <v>3.4482758620689662E-2</v>
      </c>
      <c r="O233" s="28">
        <f t="shared" si="49"/>
        <v>3.4482758620689662E-2</v>
      </c>
      <c r="P233" s="28">
        <f t="shared" si="49"/>
        <v>3.4482758620689655E-2</v>
      </c>
      <c r="Q233" s="28">
        <f t="shared" si="49"/>
        <v>3.4482758620689662E-2</v>
      </c>
      <c r="R233" s="28">
        <f t="shared" si="49"/>
        <v>3.4482758620689662E-2</v>
      </c>
      <c r="S233" s="28">
        <f t="shared" si="49"/>
        <v>3.4482758620689662E-2</v>
      </c>
      <c r="T233" s="28">
        <f t="shared" si="49"/>
        <v>3.4482758620689662E-2</v>
      </c>
      <c r="U233" s="28">
        <f t="shared" si="49"/>
        <v>3.4482758620689641E-2</v>
      </c>
      <c r="V233" s="28">
        <f t="shared" si="49"/>
        <v>3.4482758620689662E-2</v>
      </c>
      <c r="W233" s="28">
        <f t="shared" si="49"/>
        <v>3.4482758620689655E-2</v>
      </c>
      <c r="X233" s="28">
        <f t="shared" si="49"/>
        <v>3.4482758620689662E-2</v>
      </c>
      <c r="Y233" s="28">
        <f t="shared" si="49"/>
        <v>3.4482758620689655E-2</v>
      </c>
      <c r="Z233" s="28">
        <f t="shared" si="49"/>
        <v>3.4482758620689662E-2</v>
      </c>
      <c r="AA233" s="28">
        <f t="shared" si="49"/>
        <v>3.4482758620689662E-2</v>
      </c>
      <c r="AB233" s="28">
        <f t="shared" si="49"/>
        <v>3.4482758620689662E-2</v>
      </c>
      <c r="AC233" s="28">
        <f t="shared" si="49"/>
        <v>3.4482758620689641E-2</v>
      </c>
      <c r="AD233" s="28">
        <f t="shared" si="49"/>
        <v>3.4482758620689662E-2</v>
      </c>
      <c r="AE233" s="28">
        <f t="shared" si="50"/>
        <v>3.4482758620689655E-2</v>
      </c>
      <c r="AF233">
        <f t="shared" si="51"/>
        <v>3.4482758620689641E-2</v>
      </c>
      <c r="AG233" s="24"/>
      <c r="AH233" s="23"/>
    </row>
    <row r="234" spans="1:34" ht="15" customHeight="1" x14ac:dyDescent="0.4">
      <c r="A234" s="27" t="s">
        <v>30</v>
      </c>
      <c r="B234" s="28">
        <f t="shared" si="49"/>
        <v>2.4137931034482762E-2</v>
      </c>
      <c r="C234" s="28">
        <f t="shared" si="49"/>
        <v>2.4137931034482762E-2</v>
      </c>
      <c r="D234" s="28">
        <f t="shared" si="49"/>
        <v>2.4137931034482762E-2</v>
      </c>
      <c r="E234" s="28">
        <f t="shared" si="49"/>
        <v>2.4137931034482758E-2</v>
      </c>
      <c r="F234" s="28">
        <f t="shared" si="49"/>
        <v>2.4137931034482762E-2</v>
      </c>
      <c r="G234" s="28">
        <f t="shared" si="49"/>
        <v>2.4137931034482762E-2</v>
      </c>
      <c r="H234" s="28">
        <f t="shared" si="49"/>
        <v>2.4137931034482758E-2</v>
      </c>
      <c r="I234" s="28">
        <f t="shared" si="49"/>
        <v>2.4137931034482758E-2</v>
      </c>
      <c r="J234" s="28">
        <f t="shared" si="49"/>
        <v>2.4137931034482758E-2</v>
      </c>
      <c r="K234" s="28">
        <f t="shared" si="49"/>
        <v>2.4137931034482762E-2</v>
      </c>
      <c r="L234" s="28">
        <f t="shared" si="49"/>
        <v>2.4137931034482748E-2</v>
      </c>
      <c r="M234" s="28">
        <f t="shared" si="49"/>
        <v>2.4137931034482762E-2</v>
      </c>
      <c r="N234" s="28">
        <f t="shared" si="49"/>
        <v>2.4137931034482762E-2</v>
      </c>
      <c r="O234" s="28">
        <f t="shared" si="49"/>
        <v>2.4137931034482762E-2</v>
      </c>
      <c r="P234" s="28">
        <f t="shared" si="49"/>
        <v>2.4137931034482758E-2</v>
      </c>
      <c r="Q234" s="28">
        <f t="shared" si="49"/>
        <v>2.4137931034482762E-2</v>
      </c>
      <c r="R234" s="28">
        <f t="shared" si="49"/>
        <v>2.4137931034482762E-2</v>
      </c>
      <c r="S234" s="28">
        <f t="shared" si="49"/>
        <v>2.4137931034482762E-2</v>
      </c>
      <c r="T234" s="28">
        <f t="shared" si="49"/>
        <v>2.4137931034482762E-2</v>
      </c>
      <c r="U234" s="28">
        <f t="shared" si="49"/>
        <v>2.4137931034482748E-2</v>
      </c>
      <c r="V234" s="28">
        <f t="shared" si="49"/>
        <v>2.4137931034482762E-2</v>
      </c>
      <c r="W234" s="28">
        <f t="shared" si="49"/>
        <v>2.4137931034482758E-2</v>
      </c>
      <c r="X234" s="28">
        <f t="shared" si="49"/>
        <v>2.4137931034482762E-2</v>
      </c>
      <c r="Y234" s="28">
        <f t="shared" si="49"/>
        <v>2.4137931034482758E-2</v>
      </c>
      <c r="Z234" s="28">
        <f t="shared" si="49"/>
        <v>2.4137931034482762E-2</v>
      </c>
      <c r="AA234" s="28">
        <f t="shared" si="49"/>
        <v>2.4137931034482762E-2</v>
      </c>
      <c r="AB234" s="28">
        <f t="shared" si="49"/>
        <v>2.4137931034482762E-2</v>
      </c>
      <c r="AC234" s="28">
        <f t="shared" si="49"/>
        <v>2.4137931034482748E-2</v>
      </c>
      <c r="AD234" s="28">
        <f t="shared" si="49"/>
        <v>2.4137931034482762E-2</v>
      </c>
      <c r="AE234" s="28">
        <f t="shared" si="50"/>
        <v>2.4137931034482758E-2</v>
      </c>
      <c r="AF234">
        <f t="shared" si="51"/>
        <v>2.4137931034482765E-2</v>
      </c>
      <c r="AG234" s="24"/>
      <c r="AH234" s="23"/>
    </row>
    <row r="235" spans="1:34" ht="15" customHeight="1" x14ac:dyDescent="0.4">
      <c r="A235" s="27" t="s">
        <v>31</v>
      </c>
      <c r="B235" s="28">
        <f t="shared" si="49"/>
        <v>1.0344827586206896E-2</v>
      </c>
      <c r="C235" s="28">
        <f t="shared" si="49"/>
        <v>1.0344827586206896E-2</v>
      </c>
      <c r="D235" s="28">
        <f t="shared" si="49"/>
        <v>1.0344827586206896E-2</v>
      </c>
      <c r="E235" s="28">
        <f t="shared" si="49"/>
        <v>1.0344827586206896E-2</v>
      </c>
      <c r="F235" s="28">
        <f t="shared" si="49"/>
        <v>1.0344827586206898E-2</v>
      </c>
      <c r="G235" s="28">
        <f t="shared" si="49"/>
        <v>1.0344827586206896E-2</v>
      </c>
      <c r="H235" s="28">
        <f t="shared" si="49"/>
        <v>1.0344827586206896E-2</v>
      </c>
      <c r="I235" s="28">
        <f t="shared" si="49"/>
        <v>1.0344827586206896E-2</v>
      </c>
      <c r="J235" s="28">
        <f t="shared" si="49"/>
        <v>1.0344827586206896E-2</v>
      </c>
      <c r="K235" s="28">
        <f t="shared" si="49"/>
        <v>1.0344827586206896E-2</v>
      </c>
      <c r="L235" s="28">
        <f t="shared" si="49"/>
        <v>1.0344827586206893E-2</v>
      </c>
      <c r="M235" s="28">
        <f t="shared" si="49"/>
        <v>1.0344827586206898E-2</v>
      </c>
      <c r="N235" s="28">
        <f t="shared" si="49"/>
        <v>1.0344827586206898E-2</v>
      </c>
      <c r="O235" s="28">
        <f t="shared" si="49"/>
        <v>1.0344827586206896E-2</v>
      </c>
      <c r="P235" s="28">
        <f t="shared" si="49"/>
        <v>1.0344827586206896E-2</v>
      </c>
      <c r="Q235" s="28">
        <f t="shared" si="49"/>
        <v>1.0344827586206896E-2</v>
      </c>
      <c r="R235" s="28">
        <f t="shared" si="49"/>
        <v>1.0344827586206898E-2</v>
      </c>
      <c r="S235" s="28">
        <f t="shared" si="49"/>
        <v>1.0344827586206898E-2</v>
      </c>
      <c r="T235" s="28">
        <f t="shared" si="49"/>
        <v>1.0344827586206898E-2</v>
      </c>
      <c r="U235" s="28">
        <f t="shared" si="49"/>
        <v>1.0344827586206893E-2</v>
      </c>
      <c r="V235" s="28">
        <f t="shared" si="49"/>
        <v>1.0344827586206898E-2</v>
      </c>
      <c r="W235" s="28">
        <f t="shared" si="49"/>
        <v>1.0344827586206896E-2</v>
      </c>
      <c r="X235" s="28">
        <f t="shared" si="49"/>
        <v>1.0344827586206896E-2</v>
      </c>
      <c r="Y235" s="28">
        <f t="shared" si="49"/>
        <v>1.0344827586206896E-2</v>
      </c>
      <c r="Z235" s="28">
        <f t="shared" si="49"/>
        <v>1.0344827586206896E-2</v>
      </c>
      <c r="AA235" s="28">
        <f t="shared" si="49"/>
        <v>1.0344827586206898E-2</v>
      </c>
      <c r="AB235" s="28">
        <f t="shared" si="49"/>
        <v>1.0344827586206896E-2</v>
      </c>
      <c r="AC235" s="28">
        <f t="shared" si="49"/>
        <v>1.0344827586206893E-2</v>
      </c>
      <c r="AD235" s="28">
        <f t="shared" si="49"/>
        <v>1.0344827586206896E-2</v>
      </c>
      <c r="AE235" s="28">
        <f t="shared" si="50"/>
        <v>1.0344827586206896E-2</v>
      </c>
      <c r="AF235">
        <f t="shared" si="51"/>
        <v>1.0344827586206896E-2</v>
      </c>
      <c r="AG235" s="24"/>
      <c r="AH235" s="23"/>
    </row>
    <row r="236" spans="1:34" ht="15" customHeight="1" x14ac:dyDescent="0.4">
      <c r="A236" s="27" t="s">
        <v>32</v>
      </c>
      <c r="B236" s="28">
        <f t="shared" si="49"/>
        <v>4.1379310344827586E-2</v>
      </c>
      <c r="C236" s="28">
        <f t="shared" si="49"/>
        <v>4.1379310344827586E-2</v>
      </c>
      <c r="D236" s="28">
        <f t="shared" si="49"/>
        <v>4.1379310344827586E-2</v>
      </c>
      <c r="E236" s="28">
        <f t="shared" si="49"/>
        <v>4.1379310344827586E-2</v>
      </c>
      <c r="F236" s="28">
        <f t="shared" si="49"/>
        <v>4.1379310344827593E-2</v>
      </c>
      <c r="G236" s="28">
        <f t="shared" si="49"/>
        <v>4.1379310344827586E-2</v>
      </c>
      <c r="H236" s="28">
        <f t="shared" si="49"/>
        <v>4.1379310344827586E-2</v>
      </c>
      <c r="I236" s="28">
        <f t="shared" si="49"/>
        <v>4.1379310344827586E-2</v>
      </c>
      <c r="J236" s="28">
        <f t="shared" si="49"/>
        <v>4.1379310344827586E-2</v>
      </c>
      <c r="K236" s="28">
        <f t="shared" si="49"/>
        <v>4.1379310344827586E-2</v>
      </c>
      <c r="L236" s="28">
        <f t="shared" si="49"/>
        <v>4.1379310344827572E-2</v>
      </c>
      <c r="M236" s="28">
        <f t="shared" si="49"/>
        <v>4.1379310344827593E-2</v>
      </c>
      <c r="N236" s="28">
        <f t="shared" si="49"/>
        <v>4.1379310344827593E-2</v>
      </c>
      <c r="O236" s="28">
        <f t="shared" si="49"/>
        <v>4.1379310344827586E-2</v>
      </c>
      <c r="P236" s="28">
        <f t="shared" si="49"/>
        <v>4.1379310344827586E-2</v>
      </c>
      <c r="Q236" s="28">
        <f t="shared" si="49"/>
        <v>4.1379310344827586E-2</v>
      </c>
      <c r="R236" s="28">
        <f t="shared" si="49"/>
        <v>4.1379310344827593E-2</v>
      </c>
      <c r="S236" s="28">
        <f t="shared" si="49"/>
        <v>4.1379310344827593E-2</v>
      </c>
      <c r="T236" s="28">
        <f t="shared" si="49"/>
        <v>4.1379310344827593E-2</v>
      </c>
      <c r="U236" s="28">
        <f t="shared" si="49"/>
        <v>4.1379310344827572E-2</v>
      </c>
      <c r="V236" s="28">
        <f t="shared" si="49"/>
        <v>4.1379310344827593E-2</v>
      </c>
      <c r="W236" s="28">
        <f t="shared" si="49"/>
        <v>4.1379310344827586E-2</v>
      </c>
      <c r="X236" s="28">
        <f t="shared" si="49"/>
        <v>4.1379310344827586E-2</v>
      </c>
      <c r="Y236" s="28">
        <f t="shared" si="49"/>
        <v>4.1379310344827586E-2</v>
      </c>
      <c r="Z236" s="28">
        <f t="shared" si="49"/>
        <v>4.1379310344827586E-2</v>
      </c>
      <c r="AA236" s="28">
        <f t="shared" si="49"/>
        <v>4.1379310344827593E-2</v>
      </c>
      <c r="AB236" s="28">
        <f t="shared" si="49"/>
        <v>4.1379310344827586E-2</v>
      </c>
      <c r="AC236" s="28">
        <f t="shared" si="49"/>
        <v>4.1379310344827572E-2</v>
      </c>
      <c r="AD236" s="28">
        <f t="shared" si="49"/>
        <v>4.1379310344827586E-2</v>
      </c>
      <c r="AE236" s="28">
        <f t="shared" si="50"/>
        <v>4.1379310344827586E-2</v>
      </c>
      <c r="AF236">
        <f t="shared" si="51"/>
        <v>4.1379310344827586E-2</v>
      </c>
      <c r="AG236" s="24"/>
      <c r="AH236" s="23"/>
    </row>
    <row r="237" spans="1:34" ht="15" customHeight="1" x14ac:dyDescent="0.4">
      <c r="A237" s="27" t="s">
        <v>33</v>
      </c>
      <c r="B237" s="28">
        <f t="shared" si="49"/>
        <v>4.1379310344827586E-2</v>
      </c>
      <c r="C237" s="28">
        <f t="shared" si="49"/>
        <v>4.1379310344827586E-2</v>
      </c>
      <c r="D237" s="28">
        <f t="shared" si="49"/>
        <v>4.1379310344827586E-2</v>
      </c>
      <c r="E237" s="28">
        <f t="shared" si="49"/>
        <v>4.1379310344827586E-2</v>
      </c>
      <c r="F237" s="28">
        <f t="shared" si="49"/>
        <v>4.1379310344827593E-2</v>
      </c>
      <c r="G237" s="28">
        <f t="shared" si="49"/>
        <v>4.1379310344827586E-2</v>
      </c>
      <c r="H237" s="28">
        <f t="shared" si="49"/>
        <v>4.1379310344827586E-2</v>
      </c>
      <c r="I237" s="28">
        <f t="shared" si="49"/>
        <v>4.1379310344827586E-2</v>
      </c>
      <c r="J237" s="28">
        <f t="shared" si="49"/>
        <v>4.1379310344827586E-2</v>
      </c>
      <c r="K237" s="28">
        <f t="shared" si="49"/>
        <v>4.1379310344827586E-2</v>
      </c>
      <c r="L237" s="28">
        <f t="shared" si="49"/>
        <v>4.1379310344827572E-2</v>
      </c>
      <c r="M237" s="28">
        <f t="shared" si="49"/>
        <v>4.1379310344827593E-2</v>
      </c>
      <c r="N237" s="28">
        <f t="shared" si="49"/>
        <v>4.1379310344827593E-2</v>
      </c>
      <c r="O237" s="28">
        <f t="shared" si="49"/>
        <v>4.1379310344827586E-2</v>
      </c>
      <c r="P237" s="28">
        <f t="shared" si="49"/>
        <v>4.1379310344827586E-2</v>
      </c>
      <c r="Q237" s="28">
        <f t="shared" si="49"/>
        <v>4.1379310344827586E-2</v>
      </c>
      <c r="R237" s="28">
        <f t="shared" si="49"/>
        <v>4.1379310344827593E-2</v>
      </c>
      <c r="S237" s="28">
        <f t="shared" si="49"/>
        <v>4.1379310344827593E-2</v>
      </c>
      <c r="T237" s="28">
        <f t="shared" si="49"/>
        <v>4.1379310344827593E-2</v>
      </c>
      <c r="U237" s="28">
        <f t="shared" si="49"/>
        <v>4.1379310344827572E-2</v>
      </c>
      <c r="V237" s="28">
        <f t="shared" si="49"/>
        <v>4.1379310344827593E-2</v>
      </c>
      <c r="W237" s="28">
        <f t="shared" si="49"/>
        <v>4.1379310344827586E-2</v>
      </c>
      <c r="X237" s="28">
        <f t="shared" si="49"/>
        <v>4.1379310344827586E-2</v>
      </c>
      <c r="Y237" s="28">
        <f t="shared" ref="Y237:AE237" si="52">Y203/Y$225</f>
        <v>4.1379310344827586E-2</v>
      </c>
      <c r="Z237" s="28">
        <f t="shared" si="52"/>
        <v>4.1379310344827586E-2</v>
      </c>
      <c r="AA237" s="28">
        <f t="shared" si="52"/>
        <v>4.1379310344827593E-2</v>
      </c>
      <c r="AB237" s="28">
        <f t="shared" si="52"/>
        <v>4.1379310344827586E-2</v>
      </c>
      <c r="AC237" s="28">
        <f t="shared" si="52"/>
        <v>4.1379310344827572E-2</v>
      </c>
      <c r="AD237" s="28">
        <f t="shared" si="52"/>
        <v>4.1379310344827586E-2</v>
      </c>
      <c r="AE237" s="28">
        <f t="shared" si="52"/>
        <v>4.1379310344827586E-2</v>
      </c>
      <c r="AF237">
        <f t="shared" si="51"/>
        <v>4.1379310344827586E-2</v>
      </c>
      <c r="AG237" s="24"/>
      <c r="AH237" s="23"/>
    </row>
    <row r="238" spans="1:34" ht="15" customHeight="1" x14ac:dyDescent="0.4">
      <c r="A238" s="27" t="s">
        <v>34</v>
      </c>
      <c r="B238" s="28">
        <f t="shared" ref="B238:AE246" si="53">B204/B$225</f>
        <v>2.4137931034482762E-2</v>
      </c>
      <c r="C238" s="28">
        <f t="shared" si="53"/>
        <v>2.4137931034482762E-2</v>
      </c>
      <c r="D238" s="28">
        <f t="shared" si="53"/>
        <v>2.4137931034482762E-2</v>
      </c>
      <c r="E238" s="28">
        <f t="shared" si="53"/>
        <v>2.4137931034482758E-2</v>
      </c>
      <c r="F238" s="28">
        <f t="shared" si="53"/>
        <v>2.4137931034482762E-2</v>
      </c>
      <c r="G238" s="28">
        <f t="shared" si="53"/>
        <v>2.4137931034482762E-2</v>
      </c>
      <c r="H238" s="28">
        <f t="shared" si="53"/>
        <v>2.4137931034482758E-2</v>
      </c>
      <c r="I238" s="28">
        <f t="shared" si="53"/>
        <v>2.4137931034482758E-2</v>
      </c>
      <c r="J238" s="28">
        <f t="shared" si="53"/>
        <v>2.4137931034482758E-2</v>
      </c>
      <c r="K238" s="28">
        <f t="shared" si="53"/>
        <v>2.4137931034482762E-2</v>
      </c>
      <c r="L238" s="28">
        <f t="shared" si="53"/>
        <v>2.4137931034482748E-2</v>
      </c>
      <c r="M238" s="28">
        <f t="shared" si="53"/>
        <v>2.4137931034482762E-2</v>
      </c>
      <c r="N238" s="28">
        <f t="shared" si="53"/>
        <v>2.4137931034482762E-2</v>
      </c>
      <c r="O238" s="28">
        <f t="shared" si="53"/>
        <v>2.4137931034482762E-2</v>
      </c>
      <c r="P238" s="28">
        <f t="shared" si="53"/>
        <v>2.4137931034482758E-2</v>
      </c>
      <c r="Q238" s="28">
        <f t="shared" si="53"/>
        <v>2.4137931034482762E-2</v>
      </c>
      <c r="R238" s="28">
        <f t="shared" si="53"/>
        <v>2.4137931034482762E-2</v>
      </c>
      <c r="S238" s="28">
        <f t="shared" si="53"/>
        <v>2.4137931034482762E-2</v>
      </c>
      <c r="T238" s="28">
        <f t="shared" si="53"/>
        <v>2.4137931034482762E-2</v>
      </c>
      <c r="U238" s="28">
        <f t="shared" si="53"/>
        <v>2.4137931034482748E-2</v>
      </c>
      <c r="V238" s="28">
        <f t="shared" si="53"/>
        <v>2.4137931034482762E-2</v>
      </c>
      <c r="W238" s="28">
        <f t="shared" si="53"/>
        <v>2.4137931034482758E-2</v>
      </c>
      <c r="X238" s="28">
        <f t="shared" si="53"/>
        <v>2.4137931034482762E-2</v>
      </c>
      <c r="Y238" s="28">
        <f t="shared" si="53"/>
        <v>2.4137931034482758E-2</v>
      </c>
      <c r="Z238" s="28">
        <f t="shared" si="53"/>
        <v>2.4137931034482762E-2</v>
      </c>
      <c r="AA238" s="28">
        <f t="shared" si="53"/>
        <v>2.4137931034482762E-2</v>
      </c>
      <c r="AB238" s="28">
        <f t="shared" si="53"/>
        <v>2.4137931034482762E-2</v>
      </c>
      <c r="AC238" s="28">
        <f t="shared" si="53"/>
        <v>2.4137931034482748E-2</v>
      </c>
      <c r="AD238" s="28">
        <f t="shared" si="53"/>
        <v>2.4137931034482762E-2</v>
      </c>
      <c r="AE238" s="28">
        <f t="shared" si="53"/>
        <v>2.4137931034482758E-2</v>
      </c>
      <c r="AF238">
        <f t="shared" si="51"/>
        <v>2.4137931034482765E-2</v>
      </c>
      <c r="AG238" s="24"/>
      <c r="AH238" s="23"/>
    </row>
    <row r="239" spans="1:34" ht="15" customHeight="1" x14ac:dyDescent="0.4">
      <c r="A239" s="27" t="s">
        <v>35</v>
      </c>
      <c r="B239" s="28">
        <f t="shared" si="53"/>
        <v>4.4827586206896558E-2</v>
      </c>
      <c r="C239" s="28">
        <f t="shared" si="53"/>
        <v>4.4827586206896558E-2</v>
      </c>
      <c r="D239" s="28">
        <f t="shared" si="53"/>
        <v>4.4827586206896558E-2</v>
      </c>
      <c r="E239" s="28">
        <f t="shared" si="53"/>
        <v>4.4827586206896544E-2</v>
      </c>
      <c r="F239" s="28">
        <f t="shared" si="53"/>
        <v>4.4827586206896565E-2</v>
      </c>
      <c r="G239" s="28">
        <f t="shared" si="53"/>
        <v>4.4827586206896558E-2</v>
      </c>
      <c r="H239" s="28">
        <f t="shared" si="53"/>
        <v>4.4827586206896544E-2</v>
      </c>
      <c r="I239" s="28">
        <f t="shared" si="53"/>
        <v>4.4827586206896544E-2</v>
      </c>
      <c r="J239" s="28">
        <f t="shared" si="53"/>
        <v>4.4827586206896544E-2</v>
      </c>
      <c r="K239" s="28">
        <f t="shared" si="53"/>
        <v>4.4827586206896558E-2</v>
      </c>
      <c r="L239" s="28">
        <f t="shared" si="53"/>
        <v>4.482758620689653E-2</v>
      </c>
      <c r="M239" s="28">
        <f t="shared" si="53"/>
        <v>4.4827586206896565E-2</v>
      </c>
      <c r="N239" s="28">
        <f t="shared" si="53"/>
        <v>4.4827586206896565E-2</v>
      </c>
      <c r="O239" s="28">
        <f t="shared" si="53"/>
        <v>4.4827586206896558E-2</v>
      </c>
      <c r="P239" s="28">
        <f t="shared" si="53"/>
        <v>4.4827586206896544E-2</v>
      </c>
      <c r="Q239" s="28">
        <f t="shared" si="53"/>
        <v>4.4827586206896558E-2</v>
      </c>
      <c r="R239" s="28">
        <f t="shared" si="53"/>
        <v>4.4827586206896565E-2</v>
      </c>
      <c r="S239" s="28">
        <f t="shared" si="53"/>
        <v>4.4827586206896565E-2</v>
      </c>
      <c r="T239" s="28">
        <f t="shared" si="53"/>
        <v>4.4827586206896565E-2</v>
      </c>
      <c r="U239" s="28">
        <f t="shared" si="53"/>
        <v>4.482758620689653E-2</v>
      </c>
      <c r="V239" s="28">
        <f t="shared" si="53"/>
        <v>4.4827586206896565E-2</v>
      </c>
      <c r="W239" s="28">
        <f t="shared" si="53"/>
        <v>4.4827586206896544E-2</v>
      </c>
      <c r="X239" s="28">
        <f t="shared" si="53"/>
        <v>4.4827586206896558E-2</v>
      </c>
      <c r="Y239" s="28">
        <f t="shared" si="53"/>
        <v>4.4827586206896544E-2</v>
      </c>
      <c r="Z239" s="28">
        <f t="shared" si="53"/>
        <v>4.4827586206896558E-2</v>
      </c>
      <c r="AA239" s="28">
        <f t="shared" si="53"/>
        <v>4.4827586206896565E-2</v>
      </c>
      <c r="AB239" s="28">
        <f t="shared" si="53"/>
        <v>4.4827586206896558E-2</v>
      </c>
      <c r="AC239" s="28">
        <f t="shared" si="53"/>
        <v>4.482758620689653E-2</v>
      </c>
      <c r="AD239" s="28">
        <f t="shared" si="53"/>
        <v>4.4827586206896558E-2</v>
      </c>
      <c r="AE239" s="28">
        <f t="shared" si="53"/>
        <v>4.4827586206896544E-2</v>
      </c>
      <c r="AF239">
        <f t="shared" si="51"/>
        <v>4.4827586206896537E-2</v>
      </c>
      <c r="AG239" s="24"/>
      <c r="AH239" s="23"/>
    </row>
    <row r="240" spans="1:34" ht="15" customHeight="1" x14ac:dyDescent="0.4">
      <c r="A240" s="27" t="s">
        <v>36</v>
      </c>
      <c r="B240" s="28">
        <f t="shared" si="53"/>
        <v>3.4482758620689662E-2</v>
      </c>
      <c r="C240" s="28">
        <f t="shared" si="53"/>
        <v>3.4482758620689662E-2</v>
      </c>
      <c r="D240" s="28">
        <f t="shared" si="53"/>
        <v>3.4482758620689662E-2</v>
      </c>
      <c r="E240" s="28">
        <f t="shared" si="53"/>
        <v>3.4482758620689655E-2</v>
      </c>
      <c r="F240" s="28">
        <f t="shared" si="53"/>
        <v>3.4482758620689662E-2</v>
      </c>
      <c r="G240" s="28">
        <f t="shared" si="53"/>
        <v>3.4482758620689662E-2</v>
      </c>
      <c r="H240" s="28">
        <f t="shared" si="53"/>
        <v>3.4482758620689655E-2</v>
      </c>
      <c r="I240" s="28">
        <f t="shared" si="53"/>
        <v>3.4482758620689655E-2</v>
      </c>
      <c r="J240" s="28">
        <f t="shared" si="53"/>
        <v>3.4482758620689655E-2</v>
      </c>
      <c r="K240" s="28">
        <f t="shared" si="53"/>
        <v>3.4482758620689662E-2</v>
      </c>
      <c r="L240" s="28">
        <f t="shared" si="53"/>
        <v>3.4482758620689641E-2</v>
      </c>
      <c r="M240" s="28">
        <f t="shared" si="53"/>
        <v>3.4482758620689662E-2</v>
      </c>
      <c r="N240" s="28">
        <f t="shared" si="53"/>
        <v>3.4482758620689662E-2</v>
      </c>
      <c r="O240" s="28">
        <f t="shared" si="53"/>
        <v>3.4482758620689662E-2</v>
      </c>
      <c r="P240" s="28">
        <f t="shared" si="53"/>
        <v>3.4482758620689655E-2</v>
      </c>
      <c r="Q240" s="28">
        <f t="shared" si="53"/>
        <v>3.4482758620689662E-2</v>
      </c>
      <c r="R240" s="28">
        <f t="shared" si="53"/>
        <v>3.4482758620689662E-2</v>
      </c>
      <c r="S240" s="28">
        <f t="shared" si="53"/>
        <v>3.4482758620689662E-2</v>
      </c>
      <c r="T240" s="28">
        <f t="shared" si="53"/>
        <v>3.4482758620689662E-2</v>
      </c>
      <c r="U240" s="28">
        <f t="shared" si="53"/>
        <v>3.4482758620689641E-2</v>
      </c>
      <c r="V240" s="28">
        <f t="shared" si="53"/>
        <v>3.4482758620689662E-2</v>
      </c>
      <c r="W240" s="28">
        <f t="shared" si="53"/>
        <v>3.4482758620689655E-2</v>
      </c>
      <c r="X240" s="28">
        <f t="shared" si="53"/>
        <v>3.4482758620689662E-2</v>
      </c>
      <c r="Y240" s="28">
        <f t="shared" si="53"/>
        <v>3.4482758620689655E-2</v>
      </c>
      <c r="Z240" s="28">
        <f t="shared" si="53"/>
        <v>3.4482758620689662E-2</v>
      </c>
      <c r="AA240" s="28">
        <f t="shared" si="53"/>
        <v>3.4482758620689662E-2</v>
      </c>
      <c r="AB240" s="28">
        <f t="shared" si="53"/>
        <v>3.4482758620689662E-2</v>
      </c>
      <c r="AC240" s="28">
        <f t="shared" si="53"/>
        <v>3.4482758620689641E-2</v>
      </c>
      <c r="AD240" s="28">
        <f t="shared" si="53"/>
        <v>3.4482758620689662E-2</v>
      </c>
      <c r="AE240" s="28">
        <f t="shared" si="53"/>
        <v>3.4482758620689655E-2</v>
      </c>
      <c r="AF240">
        <f t="shared" si="51"/>
        <v>3.4482758620689641E-2</v>
      </c>
      <c r="AG240" s="24"/>
      <c r="AH240" s="23"/>
    </row>
    <row r="241" spans="1:34" ht="15" customHeight="1" x14ac:dyDescent="0.4">
      <c r="A241" s="27" t="s">
        <v>37</v>
      </c>
      <c r="B241" s="28">
        <f t="shared" si="53"/>
        <v>3.4482758620689662E-2</v>
      </c>
      <c r="C241" s="28">
        <f t="shared" si="53"/>
        <v>3.4482758620689662E-2</v>
      </c>
      <c r="D241" s="28">
        <f t="shared" si="53"/>
        <v>3.4482758620689662E-2</v>
      </c>
      <c r="E241" s="28">
        <f t="shared" si="53"/>
        <v>3.4482758620689655E-2</v>
      </c>
      <c r="F241" s="28">
        <f t="shared" si="53"/>
        <v>3.4482758620689662E-2</v>
      </c>
      <c r="G241" s="28">
        <f t="shared" si="53"/>
        <v>3.4482758620689662E-2</v>
      </c>
      <c r="H241" s="28">
        <f t="shared" si="53"/>
        <v>3.4482758620689655E-2</v>
      </c>
      <c r="I241" s="28">
        <f t="shared" si="53"/>
        <v>3.4482758620689655E-2</v>
      </c>
      <c r="J241" s="28">
        <f t="shared" si="53"/>
        <v>3.4482758620689655E-2</v>
      </c>
      <c r="K241" s="28">
        <f t="shared" si="53"/>
        <v>3.4482758620689662E-2</v>
      </c>
      <c r="L241" s="28">
        <f t="shared" si="53"/>
        <v>3.4482758620689641E-2</v>
      </c>
      <c r="M241" s="28">
        <f t="shared" si="53"/>
        <v>3.4482758620689662E-2</v>
      </c>
      <c r="N241" s="28">
        <f t="shared" si="53"/>
        <v>3.4482758620689662E-2</v>
      </c>
      <c r="O241" s="28">
        <f t="shared" si="53"/>
        <v>3.4482758620689662E-2</v>
      </c>
      <c r="P241" s="28">
        <f t="shared" si="53"/>
        <v>3.4482758620689655E-2</v>
      </c>
      <c r="Q241" s="28">
        <f t="shared" si="53"/>
        <v>3.4482758620689662E-2</v>
      </c>
      <c r="R241" s="28">
        <f t="shared" si="53"/>
        <v>3.4482758620689662E-2</v>
      </c>
      <c r="S241" s="28">
        <f t="shared" si="53"/>
        <v>3.4482758620689662E-2</v>
      </c>
      <c r="T241" s="28">
        <f t="shared" si="53"/>
        <v>3.4482758620689662E-2</v>
      </c>
      <c r="U241" s="28">
        <f t="shared" si="53"/>
        <v>3.4482758620689641E-2</v>
      </c>
      <c r="V241" s="28">
        <f t="shared" si="53"/>
        <v>3.4482758620689662E-2</v>
      </c>
      <c r="W241" s="28">
        <f t="shared" si="53"/>
        <v>3.4482758620689655E-2</v>
      </c>
      <c r="X241" s="28">
        <f t="shared" si="53"/>
        <v>3.4482758620689662E-2</v>
      </c>
      <c r="Y241" s="28">
        <f t="shared" si="53"/>
        <v>3.4482758620689655E-2</v>
      </c>
      <c r="Z241" s="28">
        <f t="shared" si="53"/>
        <v>3.4482758620689662E-2</v>
      </c>
      <c r="AA241" s="28">
        <f t="shared" si="53"/>
        <v>3.4482758620689662E-2</v>
      </c>
      <c r="AB241" s="28">
        <f t="shared" si="53"/>
        <v>3.4482758620689662E-2</v>
      </c>
      <c r="AC241" s="28">
        <f t="shared" si="53"/>
        <v>3.4482758620689641E-2</v>
      </c>
      <c r="AD241" s="28">
        <f t="shared" si="53"/>
        <v>3.4482758620689662E-2</v>
      </c>
      <c r="AE241" s="28">
        <f t="shared" si="53"/>
        <v>3.4482758620689655E-2</v>
      </c>
      <c r="AF241">
        <f t="shared" si="51"/>
        <v>3.4482758620689641E-2</v>
      </c>
      <c r="AG241" s="24"/>
      <c r="AH241" s="23"/>
    </row>
    <row r="242" spans="1:34" ht="15" customHeight="1" x14ac:dyDescent="0.4">
      <c r="A242" s="27" t="s">
        <v>97</v>
      </c>
      <c r="B242" s="28">
        <f t="shared" si="53"/>
        <v>2.4137931034482762E-2</v>
      </c>
      <c r="C242" s="28">
        <f t="shared" si="53"/>
        <v>2.4137931034482762E-2</v>
      </c>
      <c r="D242" s="28">
        <f t="shared" si="53"/>
        <v>2.4137931034482762E-2</v>
      </c>
      <c r="E242" s="28">
        <f t="shared" si="53"/>
        <v>2.4137931034482758E-2</v>
      </c>
      <c r="F242" s="28">
        <f t="shared" si="53"/>
        <v>2.4137931034482762E-2</v>
      </c>
      <c r="G242" s="28">
        <f t="shared" si="53"/>
        <v>2.4137931034482762E-2</v>
      </c>
      <c r="H242" s="28">
        <f t="shared" si="53"/>
        <v>2.4137931034482758E-2</v>
      </c>
      <c r="I242" s="28">
        <f t="shared" si="53"/>
        <v>2.4137931034482758E-2</v>
      </c>
      <c r="J242" s="28">
        <f t="shared" si="53"/>
        <v>2.4137931034482758E-2</v>
      </c>
      <c r="K242" s="28">
        <f t="shared" si="53"/>
        <v>2.4137931034482762E-2</v>
      </c>
      <c r="L242" s="28">
        <f t="shared" si="53"/>
        <v>2.4137931034482748E-2</v>
      </c>
      <c r="M242" s="28">
        <f t="shared" si="53"/>
        <v>2.4137931034482762E-2</v>
      </c>
      <c r="N242" s="28">
        <f t="shared" si="53"/>
        <v>2.4137931034482762E-2</v>
      </c>
      <c r="O242" s="28">
        <f t="shared" si="53"/>
        <v>2.4137931034482762E-2</v>
      </c>
      <c r="P242" s="28">
        <f t="shared" si="53"/>
        <v>2.4137931034482758E-2</v>
      </c>
      <c r="Q242" s="28">
        <f t="shared" si="53"/>
        <v>2.4137931034482762E-2</v>
      </c>
      <c r="R242" s="28">
        <f t="shared" si="53"/>
        <v>2.4137931034482762E-2</v>
      </c>
      <c r="S242" s="28">
        <f t="shared" si="53"/>
        <v>2.4137931034482762E-2</v>
      </c>
      <c r="T242" s="28">
        <f t="shared" si="53"/>
        <v>2.4137931034482762E-2</v>
      </c>
      <c r="U242" s="28">
        <f t="shared" si="53"/>
        <v>2.4137931034482748E-2</v>
      </c>
      <c r="V242" s="28">
        <f t="shared" si="53"/>
        <v>2.4137931034482762E-2</v>
      </c>
      <c r="W242" s="28">
        <f t="shared" si="53"/>
        <v>2.4137931034482758E-2</v>
      </c>
      <c r="X242" s="28">
        <f t="shared" si="53"/>
        <v>2.4137931034482762E-2</v>
      </c>
      <c r="Y242" s="28">
        <f t="shared" si="53"/>
        <v>2.4137931034482758E-2</v>
      </c>
      <c r="Z242" s="28">
        <f t="shared" si="53"/>
        <v>2.4137931034482762E-2</v>
      </c>
      <c r="AA242" s="28">
        <f t="shared" si="53"/>
        <v>2.4137931034482762E-2</v>
      </c>
      <c r="AB242" s="28">
        <f t="shared" si="53"/>
        <v>2.4137931034482762E-2</v>
      </c>
      <c r="AC242" s="28">
        <f t="shared" si="53"/>
        <v>2.4137931034482748E-2</v>
      </c>
      <c r="AD242" s="28">
        <f t="shared" si="53"/>
        <v>2.4137931034482762E-2</v>
      </c>
      <c r="AE242" s="28">
        <f t="shared" si="53"/>
        <v>2.4137931034482758E-2</v>
      </c>
      <c r="AF242">
        <f t="shared" si="51"/>
        <v>2.4137931034482765E-2</v>
      </c>
      <c r="AG242" s="24"/>
      <c r="AH242" s="23"/>
    </row>
    <row r="243" spans="1:34" ht="15" customHeight="1" x14ac:dyDescent="0.4">
      <c r="A243" s="27" t="s">
        <v>98</v>
      </c>
      <c r="B243" s="28">
        <f t="shared" si="53"/>
        <v>4.1379310344827586E-2</v>
      </c>
      <c r="C243" s="28">
        <f t="shared" si="53"/>
        <v>4.1379310344827586E-2</v>
      </c>
      <c r="D243" s="28">
        <f t="shared" si="53"/>
        <v>4.1379310344827586E-2</v>
      </c>
      <c r="E243" s="28">
        <f t="shared" si="53"/>
        <v>4.1379310344827586E-2</v>
      </c>
      <c r="F243" s="28">
        <f t="shared" si="53"/>
        <v>4.1379310344827593E-2</v>
      </c>
      <c r="G243" s="28">
        <f t="shared" si="53"/>
        <v>4.1379310344827586E-2</v>
      </c>
      <c r="H243" s="28">
        <f t="shared" si="53"/>
        <v>4.1379310344827586E-2</v>
      </c>
      <c r="I243" s="28">
        <f t="shared" si="53"/>
        <v>4.1379310344827586E-2</v>
      </c>
      <c r="J243" s="28">
        <f t="shared" si="53"/>
        <v>4.1379310344827586E-2</v>
      </c>
      <c r="K243" s="28">
        <f t="shared" si="53"/>
        <v>4.1379310344827586E-2</v>
      </c>
      <c r="L243" s="28">
        <f t="shared" si="53"/>
        <v>4.1379310344827572E-2</v>
      </c>
      <c r="M243" s="28">
        <f t="shared" si="53"/>
        <v>4.1379310344827593E-2</v>
      </c>
      <c r="N243" s="28">
        <f t="shared" si="53"/>
        <v>4.1379310344827593E-2</v>
      </c>
      <c r="O243" s="28">
        <f t="shared" si="53"/>
        <v>4.1379310344827586E-2</v>
      </c>
      <c r="P243" s="28">
        <f t="shared" si="53"/>
        <v>4.1379310344827586E-2</v>
      </c>
      <c r="Q243" s="28">
        <f t="shared" si="53"/>
        <v>4.1379310344827586E-2</v>
      </c>
      <c r="R243" s="28">
        <f t="shared" si="53"/>
        <v>4.1379310344827593E-2</v>
      </c>
      <c r="S243" s="28">
        <f t="shared" si="53"/>
        <v>4.1379310344827593E-2</v>
      </c>
      <c r="T243" s="28">
        <f t="shared" si="53"/>
        <v>4.1379310344827593E-2</v>
      </c>
      <c r="U243" s="28">
        <f t="shared" si="53"/>
        <v>4.1379310344827572E-2</v>
      </c>
      <c r="V243" s="28">
        <f t="shared" si="53"/>
        <v>4.1379310344827593E-2</v>
      </c>
      <c r="W243" s="28">
        <f t="shared" si="53"/>
        <v>4.1379310344827586E-2</v>
      </c>
      <c r="X243" s="28">
        <f t="shared" si="53"/>
        <v>4.1379310344827586E-2</v>
      </c>
      <c r="Y243" s="28">
        <f t="shared" si="53"/>
        <v>4.1379310344827586E-2</v>
      </c>
      <c r="Z243" s="28">
        <f t="shared" si="53"/>
        <v>4.1379310344827586E-2</v>
      </c>
      <c r="AA243" s="28">
        <f t="shared" si="53"/>
        <v>4.1379310344827593E-2</v>
      </c>
      <c r="AB243" s="28">
        <f t="shared" si="53"/>
        <v>4.1379310344827586E-2</v>
      </c>
      <c r="AC243" s="28">
        <f t="shared" si="53"/>
        <v>4.1379310344827572E-2</v>
      </c>
      <c r="AD243" s="28">
        <f t="shared" si="53"/>
        <v>4.1379310344827586E-2</v>
      </c>
      <c r="AE243" s="28">
        <f t="shared" si="53"/>
        <v>4.1379310344827586E-2</v>
      </c>
      <c r="AF243">
        <f t="shared" si="51"/>
        <v>4.1379310344827586E-2</v>
      </c>
      <c r="AG243" s="24"/>
      <c r="AH243" s="23"/>
    </row>
    <row r="244" spans="1:34" ht="15" customHeight="1" x14ac:dyDescent="0.4">
      <c r="A244" s="27" t="s">
        <v>99</v>
      </c>
      <c r="B244" s="28">
        <f t="shared" si="53"/>
        <v>2.4137931034482762E-2</v>
      </c>
      <c r="C244" s="28">
        <f t="shared" si="53"/>
        <v>2.4137931034482762E-2</v>
      </c>
      <c r="D244" s="28">
        <f t="shared" si="53"/>
        <v>2.4137931034482762E-2</v>
      </c>
      <c r="E244" s="28">
        <f t="shared" si="53"/>
        <v>2.4137931034482758E-2</v>
      </c>
      <c r="F244" s="28">
        <f t="shared" si="53"/>
        <v>2.4137931034482762E-2</v>
      </c>
      <c r="G244" s="28">
        <f t="shared" si="53"/>
        <v>2.4137931034482762E-2</v>
      </c>
      <c r="H244" s="28">
        <f t="shared" si="53"/>
        <v>2.4137931034482758E-2</v>
      </c>
      <c r="I244" s="28">
        <f t="shared" si="53"/>
        <v>2.4137931034482758E-2</v>
      </c>
      <c r="J244" s="28">
        <f t="shared" si="53"/>
        <v>2.4137931034482758E-2</v>
      </c>
      <c r="K244" s="28">
        <f t="shared" si="53"/>
        <v>2.4137931034482762E-2</v>
      </c>
      <c r="L244" s="28">
        <f t="shared" si="53"/>
        <v>2.4137931034482748E-2</v>
      </c>
      <c r="M244" s="28">
        <f t="shared" si="53"/>
        <v>2.4137931034482762E-2</v>
      </c>
      <c r="N244" s="28">
        <f t="shared" si="53"/>
        <v>2.4137931034482762E-2</v>
      </c>
      <c r="O244" s="28">
        <f t="shared" si="53"/>
        <v>2.4137931034482762E-2</v>
      </c>
      <c r="P244" s="28">
        <f t="shared" si="53"/>
        <v>2.4137931034482758E-2</v>
      </c>
      <c r="Q244" s="28">
        <f t="shared" si="53"/>
        <v>2.4137931034482762E-2</v>
      </c>
      <c r="R244" s="28">
        <f t="shared" si="53"/>
        <v>2.4137931034482762E-2</v>
      </c>
      <c r="S244" s="28">
        <f t="shared" si="53"/>
        <v>2.4137931034482762E-2</v>
      </c>
      <c r="T244" s="28">
        <f t="shared" si="53"/>
        <v>2.4137931034482762E-2</v>
      </c>
      <c r="U244" s="28">
        <f t="shared" si="53"/>
        <v>2.4137931034482748E-2</v>
      </c>
      <c r="V244" s="28">
        <f t="shared" si="53"/>
        <v>2.4137931034482762E-2</v>
      </c>
      <c r="W244" s="28">
        <f t="shared" si="53"/>
        <v>2.4137931034482758E-2</v>
      </c>
      <c r="X244" s="28">
        <f t="shared" si="53"/>
        <v>2.4137931034482762E-2</v>
      </c>
      <c r="Y244" s="28">
        <f t="shared" si="53"/>
        <v>2.4137931034482758E-2</v>
      </c>
      <c r="Z244" s="28">
        <f t="shared" si="53"/>
        <v>2.4137931034482762E-2</v>
      </c>
      <c r="AA244" s="28">
        <f t="shared" si="53"/>
        <v>2.4137931034482762E-2</v>
      </c>
      <c r="AB244" s="28">
        <f t="shared" si="53"/>
        <v>2.4137931034482762E-2</v>
      </c>
      <c r="AC244" s="28">
        <f t="shared" si="53"/>
        <v>2.4137931034482748E-2</v>
      </c>
      <c r="AD244" s="28">
        <f t="shared" si="53"/>
        <v>2.4137931034482762E-2</v>
      </c>
      <c r="AE244" s="28">
        <f t="shared" si="53"/>
        <v>2.4137931034482758E-2</v>
      </c>
      <c r="AF244">
        <f t="shared" si="51"/>
        <v>2.4137931034482765E-2</v>
      </c>
      <c r="AG244" s="24"/>
      <c r="AH244" s="23"/>
    </row>
    <row r="245" spans="1:34" ht="15" customHeight="1" x14ac:dyDescent="0.4">
      <c r="A245" s="27" t="s">
        <v>100</v>
      </c>
      <c r="B245" s="28">
        <f t="shared" si="53"/>
        <v>3.4482758620689662E-2</v>
      </c>
      <c r="C245" s="28">
        <f t="shared" si="53"/>
        <v>3.4482758620689662E-2</v>
      </c>
      <c r="D245" s="28">
        <f t="shared" si="53"/>
        <v>3.4482758620689662E-2</v>
      </c>
      <c r="E245" s="28">
        <f t="shared" si="53"/>
        <v>3.4482758620689655E-2</v>
      </c>
      <c r="F245" s="28">
        <f t="shared" si="53"/>
        <v>3.4482758620689662E-2</v>
      </c>
      <c r="G245" s="28">
        <f t="shared" si="53"/>
        <v>3.4482758620689662E-2</v>
      </c>
      <c r="H245" s="28">
        <f t="shared" si="53"/>
        <v>3.4482758620689655E-2</v>
      </c>
      <c r="I245" s="28">
        <f t="shared" si="53"/>
        <v>3.4482758620689655E-2</v>
      </c>
      <c r="J245" s="28">
        <f t="shared" si="53"/>
        <v>3.4482758620689655E-2</v>
      </c>
      <c r="K245" s="28">
        <f t="shared" si="53"/>
        <v>3.4482758620689662E-2</v>
      </c>
      <c r="L245" s="28">
        <f t="shared" si="53"/>
        <v>3.4482758620689641E-2</v>
      </c>
      <c r="M245" s="28">
        <f t="shared" si="53"/>
        <v>3.4482758620689662E-2</v>
      </c>
      <c r="N245" s="28">
        <f t="shared" si="53"/>
        <v>3.4482758620689662E-2</v>
      </c>
      <c r="O245" s="28">
        <f t="shared" si="53"/>
        <v>3.4482758620689662E-2</v>
      </c>
      <c r="P245" s="28">
        <f t="shared" si="53"/>
        <v>3.4482758620689655E-2</v>
      </c>
      <c r="Q245" s="28">
        <f t="shared" si="53"/>
        <v>3.4482758620689662E-2</v>
      </c>
      <c r="R245" s="28">
        <f t="shared" si="53"/>
        <v>3.4482758620689662E-2</v>
      </c>
      <c r="S245" s="28">
        <f t="shared" si="53"/>
        <v>3.4482758620689662E-2</v>
      </c>
      <c r="T245" s="28">
        <f t="shared" si="53"/>
        <v>3.4482758620689662E-2</v>
      </c>
      <c r="U245" s="28">
        <f t="shared" si="53"/>
        <v>3.4482758620689641E-2</v>
      </c>
      <c r="V245" s="28">
        <f t="shared" si="53"/>
        <v>3.4482758620689662E-2</v>
      </c>
      <c r="W245" s="28">
        <f t="shared" si="53"/>
        <v>3.4482758620689655E-2</v>
      </c>
      <c r="X245" s="28">
        <f t="shared" si="53"/>
        <v>3.4482758620689662E-2</v>
      </c>
      <c r="Y245" s="28">
        <f t="shared" si="53"/>
        <v>3.4482758620689655E-2</v>
      </c>
      <c r="Z245" s="28">
        <f t="shared" si="53"/>
        <v>3.4482758620689662E-2</v>
      </c>
      <c r="AA245" s="28">
        <f t="shared" si="53"/>
        <v>3.4482758620689662E-2</v>
      </c>
      <c r="AB245" s="28">
        <f t="shared" si="53"/>
        <v>3.4482758620689662E-2</v>
      </c>
      <c r="AC245" s="28">
        <f t="shared" si="53"/>
        <v>3.4482758620689641E-2</v>
      </c>
      <c r="AD245" s="28">
        <f t="shared" si="53"/>
        <v>3.4482758620689662E-2</v>
      </c>
      <c r="AE245" s="28">
        <f t="shared" si="53"/>
        <v>3.4482758620689655E-2</v>
      </c>
      <c r="AF245">
        <f t="shared" si="51"/>
        <v>3.4482758620689641E-2</v>
      </c>
      <c r="AG245" s="24"/>
      <c r="AH245" s="23"/>
    </row>
    <row r="246" spans="1:34" ht="15" customHeight="1" x14ac:dyDescent="0.4">
      <c r="A246" s="27" t="s">
        <v>154</v>
      </c>
      <c r="B246" s="28">
        <f t="shared" si="53"/>
        <v>3.4482758620689662E-2</v>
      </c>
      <c r="C246" s="28">
        <f t="shared" si="53"/>
        <v>3.4482758620689662E-2</v>
      </c>
      <c r="D246" s="28">
        <f t="shared" si="53"/>
        <v>3.4482758620689662E-2</v>
      </c>
      <c r="E246" s="28">
        <f t="shared" si="53"/>
        <v>3.4482758620689655E-2</v>
      </c>
      <c r="F246" s="28">
        <f t="shared" si="53"/>
        <v>3.4482758620689662E-2</v>
      </c>
      <c r="G246" s="28">
        <f t="shared" si="53"/>
        <v>3.4482758620689662E-2</v>
      </c>
      <c r="H246" s="28">
        <f t="shared" si="53"/>
        <v>3.4482758620689655E-2</v>
      </c>
      <c r="I246" s="28">
        <f t="shared" si="53"/>
        <v>3.4482758620689655E-2</v>
      </c>
      <c r="J246" s="28">
        <f t="shared" si="53"/>
        <v>3.4482758620689655E-2</v>
      </c>
      <c r="K246" s="28">
        <f t="shared" si="53"/>
        <v>3.4482758620689662E-2</v>
      </c>
      <c r="L246" s="28">
        <f t="shared" si="53"/>
        <v>3.4482758620689641E-2</v>
      </c>
      <c r="M246" s="28">
        <f t="shared" si="53"/>
        <v>3.4482758620689662E-2</v>
      </c>
      <c r="N246" s="28">
        <f t="shared" si="53"/>
        <v>3.4482758620689662E-2</v>
      </c>
      <c r="O246" s="28">
        <f t="shared" si="53"/>
        <v>3.4482758620689662E-2</v>
      </c>
      <c r="P246" s="28">
        <f t="shared" si="53"/>
        <v>3.4482758620689655E-2</v>
      </c>
      <c r="Q246" s="28">
        <f t="shared" ref="Q246:AE246" si="54">Q212/Q$225</f>
        <v>3.4482758620689662E-2</v>
      </c>
      <c r="R246" s="28">
        <f t="shared" si="54"/>
        <v>3.4482758620689662E-2</v>
      </c>
      <c r="S246" s="28">
        <f t="shared" si="54"/>
        <v>3.4482758620689662E-2</v>
      </c>
      <c r="T246" s="28">
        <f t="shared" si="54"/>
        <v>3.4482758620689662E-2</v>
      </c>
      <c r="U246" s="28">
        <f t="shared" si="54"/>
        <v>3.4482758620689641E-2</v>
      </c>
      <c r="V246" s="28">
        <f t="shared" si="54"/>
        <v>3.4482758620689662E-2</v>
      </c>
      <c r="W246" s="28">
        <f t="shared" si="54"/>
        <v>3.4482758620689655E-2</v>
      </c>
      <c r="X246" s="28">
        <f t="shared" si="54"/>
        <v>3.4482758620689662E-2</v>
      </c>
      <c r="Y246" s="28">
        <f t="shared" si="54"/>
        <v>3.4482758620689655E-2</v>
      </c>
      <c r="Z246" s="28">
        <f t="shared" si="54"/>
        <v>3.4482758620689662E-2</v>
      </c>
      <c r="AA246" s="28">
        <f t="shared" si="54"/>
        <v>3.4482758620689662E-2</v>
      </c>
      <c r="AB246" s="28">
        <f t="shared" si="54"/>
        <v>3.4482758620689662E-2</v>
      </c>
      <c r="AC246" s="28">
        <f t="shared" si="54"/>
        <v>3.4482758620689641E-2</v>
      </c>
      <c r="AD246" s="28">
        <f t="shared" si="54"/>
        <v>3.4482758620689662E-2</v>
      </c>
      <c r="AE246" s="28">
        <f t="shared" si="54"/>
        <v>3.4482758620689655E-2</v>
      </c>
      <c r="AF246">
        <f t="shared" si="51"/>
        <v>3.4482758620689641E-2</v>
      </c>
      <c r="AG246" s="24"/>
      <c r="AH246" s="23"/>
    </row>
    <row r="247" spans="1:34" ht="15" customHeight="1" x14ac:dyDescent="0.4">
      <c r="A247" s="27" t="s">
        <v>155</v>
      </c>
      <c r="B247" s="28">
        <f t="shared" ref="B247:AE255" si="55">B213/B$225</f>
        <v>3.4482758620689662E-2</v>
      </c>
      <c r="C247" s="28">
        <f t="shared" si="55"/>
        <v>3.4482758620689662E-2</v>
      </c>
      <c r="D247" s="28">
        <f t="shared" si="55"/>
        <v>3.4482758620689662E-2</v>
      </c>
      <c r="E247" s="28">
        <f t="shared" si="55"/>
        <v>3.4482758620689655E-2</v>
      </c>
      <c r="F247" s="28">
        <f t="shared" si="55"/>
        <v>3.4482758620689662E-2</v>
      </c>
      <c r="G247" s="28">
        <f t="shared" si="55"/>
        <v>3.4482758620689662E-2</v>
      </c>
      <c r="H247" s="28">
        <f t="shared" si="55"/>
        <v>3.4482758620689655E-2</v>
      </c>
      <c r="I247" s="28">
        <f t="shared" si="55"/>
        <v>3.4482758620689655E-2</v>
      </c>
      <c r="J247" s="28">
        <f t="shared" si="55"/>
        <v>3.4482758620689655E-2</v>
      </c>
      <c r="K247" s="28">
        <f t="shared" si="55"/>
        <v>3.4482758620689662E-2</v>
      </c>
      <c r="L247" s="28">
        <f t="shared" si="55"/>
        <v>3.4482758620689641E-2</v>
      </c>
      <c r="M247" s="28">
        <f t="shared" si="55"/>
        <v>3.4482758620689662E-2</v>
      </c>
      <c r="N247" s="28">
        <f t="shared" si="55"/>
        <v>3.4482758620689662E-2</v>
      </c>
      <c r="O247" s="28">
        <f t="shared" si="55"/>
        <v>3.4482758620689662E-2</v>
      </c>
      <c r="P247" s="28">
        <f t="shared" si="55"/>
        <v>3.4482758620689655E-2</v>
      </c>
      <c r="Q247" s="28">
        <f t="shared" si="55"/>
        <v>3.4482758620689662E-2</v>
      </c>
      <c r="R247" s="28">
        <f t="shared" si="55"/>
        <v>3.4482758620689662E-2</v>
      </c>
      <c r="S247" s="28">
        <f t="shared" si="55"/>
        <v>3.4482758620689662E-2</v>
      </c>
      <c r="T247" s="28">
        <f t="shared" si="55"/>
        <v>3.4482758620689662E-2</v>
      </c>
      <c r="U247" s="28">
        <f t="shared" si="55"/>
        <v>3.4482758620689641E-2</v>
      </c>
      <c r="V247" s="28">
        <f t="shared" si="55"/>
        <v>3.4482758620689662E-2</v>
      </c>
      <c r="W247" s="28">
        <f t="shared" si="55"/>
        <v>3.4482758620689655E-2</v>
      </c>
      <c r="X247" s="28">
        <f t="shared" si="55"/>
        <v>3.4482758620689662E-2</v>
      </c>
      <c r="Y247" s="28">
        <f t="shared" si="55"/>
        <v>3.4482758620689655E-2</v>
      </c>
      <c r="Z247" s="28">
        <f t="shared" si="55"/>
        <v>3.4482758620689662E-2</v>
      </c>
      <c r="AA247" s="28">
        <f t="shared" si="55"/>
        <v>3.4482758620689662E-2</v>
      </c>
      <c r="AB247" s="28">
        <f t="shared" si="55"/>
        <v>3.4482758620689662E-2</v>
      </c>
      <c r="AC247" s="28">
        <f t="shared" si="55"/>
        <v>3.4482758620689641E-2</v>
      </c>
      <c r="AD247" s="28">
        <f t="shared" si="55"/>
        <v>3.4482758620689662E-2</v>
      </c>
      <c r="AE247" s="28">
        <f t="shared" si="55"/>
        <v>3.4482758620689655E-2</v>
      </c>
      <c r="AF247">
        <f t="shared" si="51"/>
        <v>3.4482758620689641E-2</v>
      </c>
      <c r="AG247" s="24"/>
      <c r="AH247" s="23"/>
    </row>
    <row r="248" spans="1:34" ht="15" customHeight="1" x14ac:dyDescent="0.4">
      <c r="A248" s="27" t="s">
        <v>156</v>
      </c>
      <c r="B248" s="28">
        <f t="shared" si="55"/>
        <v>4.4827586206896558E-2</v>
      </c>
      <c r="C248" s="28">
        <f t="shared" si="55"/>
        <v>4.4827586206896558E-2</v>
      </c>
      <c r="D248" s="28">
        <f t="shared" si="55"/>
        <v>4.4827586206896558E-2</v>
      </c>
      <c r="E248" s="28">
        <f t="shared" si="55"/>
        <v>4.4827586206896544E-2</v>
      </c>
      <c r="F248" s="28">
        <f t="shared" si="55"/>
        <v>4.4827586206896565E-2</v>
      </c>
      <c r="G248" s="28">
        <f t="shared" si="55"/>
        <v>4.4827586206896558E-2</v>
      </c>
      <c r="H248" s="28">
        <f t="shared" si="55"/>
        <v>4.4827586206896544E-2</v>
      </c>
      <c r="I248" s="28">
        <f t="shared" si="55"/>
        <v>4.4827586206896544E-2</v>
      </c>
      <c r="J248" s="28">
        <f t="shared" si="55"/>
        <v>4.4827586206896544E-2</v>
      </c>
      <c r="K248" s="28">
        <f t="shared" si="55"/>
        <v>4.4827586206896558E-2</v>
      </c>
      <c r="L248" s="28">
        <f t="shared" si="55"/>
        <v>4.482758620689653E-2</v>
      </c>
      <c r="M248" s="28">
        <f t="shared" si="55"/>
        <v>4.4827586206896565E-2</v>
      </c>
      <c r="N248" s="28">
        <f t="shared" si="55"/>
        <v>4.4827586206896565E-2</v>
      </c>
      <c r="O248" s="28">
        <f t="shared" si="55"/>
        <v>4.4827586206896558E-2</v>
      </c>
      <c r="P248" s="28">
        <f t="shared" si="55"/>
        <v>4.4827586206896544E-2</v>
      </c>
      <c r="Q248" s="28">
        <f t="shared" si="55"/>
        <v>4.4827586206896558E-2</v>
      </c>
      <c r="R248" s="28">
        <f t="shared" si="55"/>
        <v>4.4827586206896565E-2</v>
      </c>
      <c r="S248" s="28">
        <f t="shared" si="55"/>
        <v>4.4827586206896565E-2</v>
      </c>
      <c r="T248" s="28">
        <f t="shared" si="55"/>
        <v>4.4827586206896565E-2</v>
      </c>
      <c r="U248" s="28">
        <f t="shared" si="55"/>
        <v>4.482758620689653E-2</v>
      </c>
      <c r="V248" s="28">
        <f t="shared" si="55"/>
        <v>4.4827586206896565E-2</v>
      </c>
      <c r="W248" s="28">
        <f t="shared" si="55"/>
        <v>4.4827586206896544E-2</v>
      </c>
      <c r="X248" s="28">
        <f t="shared" si="55"/>
        <v>4.4827586206896558E-2</v>
      </c>
      <c r="Y248" s="28">
        <f t="shared" si="55"/>
        <v>4.4827586206896544E-2</v>
      </c>
      <c r="Z248" s="28">
        <f t="shared" si="55"/>
        <v>4.4827586206896558E-2</v>
      </c>
      <c r="AA248" s="28">
        <f t="shared" si="55"/>
        <v>4.4827586206896565E-2</v>
      </c>
      <c r="AB248" s="28">
        <f t="shared" si="55"/>
        <v>4.4827586206896558E-2</v>
      </c>
      <c r="AC248" s="28">
        <f t="shared" si="55"/>
        <v>4.482758620689653E-2</v>
      </c>
      <c r="AD248" s="28">
        <f t="shared" si="55"/>
        <v>4.4827586206896558E-2</v>
      </c>
      <c r="AE248" s="28">
        <f t="shared" si="55"/>
        <v>4.4827586206896544E-2</v>
      </c>
      <c r="AF248">
        <f t="shared" si="51"/>
        <v>4.4827586206896537E-2</v>
      </c>
      <c r="AG248" s="24"/>
      <c r="AH248" s="23"/>
    </row>
    <row r="249" spans="1:34" ht="15" customHeight="1" x14ac:dyDescent="0.4">
      <c r="A249" s="27" t="s">
        <v>181</v>
      </c>
      <c r="B249" s="28">
        <f t="shared" si="55"/>
        <v>3.4482758620689662E-2</v>
      </c>
      <c r="C249" s="28">
        <f t="shared" si="55"/>
        <v>3.4482758620689662E-2</v>
      </c>
      <c r="D249" s="28">
        <f t="shared" si="55"/>
        <v>3.4482758620689662E-2</v>
      </c>
      <c r="E249" s="28">
        <f t="shared" si="55"/>
        <v>3.4482758620689655E-2</v>
      </c>
      <c r="F249" s="28">
        <f t="shared" si="55"/>
        <v>3.4482758620689662E-2</v>
      </c>
      <c r="G249" s="28">
        <f t="shared" si="55"/>
        <v>3.4482758620689662E-2</v>
      </c>
      <c r="H249" s="28">
        <f t="shared" si="55"/>
        <v>3.4482758620689655E-2</v>
      </c>
      <c r="I249" s="28">
        <f t="shared" si="55"/>
        <v>3.4482758620689655E-2</v>
      </c>
      <c r="J249" s="28">
        <f t="shared" si="55"/>
        <v>3.4482758620689655E-2</v>
      </c>
      <c r="K249" s="28">
        <f t="shared" si="55"/>
        <v>3.4482758620689662E-2</v>
      </c>
      <c r="L249" s="28">
        <f t="shared" si="55"/>
        <v>3.4482758620689641E-2</v>
      </c>
      <c r="M249" s="28">
        <f t="shared" si="55"/>
        <v>3.4482758620689662E-2</v>
      </c>
      <c r="N249" s="28">
        <f t="shared" si="55"/>
        <v>3.4482758620689662E-2</v>
      </c>
      <c r="O249" s="28">
        <f t="shared" si="55"/>
        <v>3.4482758620689662E-2</v>
      </c>
      <c r="P249" s="28">
        <f t="shared" si="55"/>
        <v>3.4482758620689655E-2</v>
      </c>
      <c r="Q249" s="28">
        <f t="shared" si="55"/>
        <v>3.4482758620689662E-2</v>
      </c>
      <c r="R249" s="28">
        <f t="shared" si="55"/>
        <v>3.4482758620689662E-2</v>
      </c>
      <c r="S249" s="28">
        <f t="shared" si="55"/>
        <v>3.4482758620689662E-2</v>
      </c>
      <c r="T249" s="28">
        <f t="shared" si="55"/>
        <v>3.4482758620689662E-2</v>
      </c>
      <c r="U249" s="28">
        <f t="shared" si="55"/>
        <v>3.4482758620689641E-2</v>
      </c>
      <c r="V249" s="28">
        <f t="shared" si="55"/>
        <v>3.4482758620689662E-2</v>
      </c>
      <c r="W249" s="28">
        <f t="shared" si="55"/>
        <v>3.4482758620689655E-2</v>
      </c>
      <c r="X249" s="28">
        <f t="shared" si="55"/>
        <v>3.4482758620689662E-2</v>
      </c>
      <c r="Y249" s="28">
        <f t="shared" si="55"/>
        <v>3.4482758620689655E-2</v>
      </c>
      <c r="Z249" s="28">
        <f t="shared" si="55"/>
        <v>3.4482758620689662E-2</v>
      </c>
      <c r="AA249" s="28">
        <f t="shared" si="55"/>
        <v>3.4482758620689662E-2</v>
      </c>
      <c r="AB249" s="28">
        <f t="shared" si="55"/>
        <v>3.4482758620689662E-2</v>
      </c>
      <c r="AC249" s="28">
        <f t="shared" si="55"/>
        <v>3.4482758620689641E-2</v>
      </c>
      <c r="AD249" s="28">
        <f t="shared" si="55"/>
        <v>3.4482758620689662E-2</v>
      </c>
      <c r="AE249" s="28">
        <f t="shared" si="55"/>
        <v>3.4482758620689655E-2</v>
      </c>
      <c r="AF249">
        <f t="shared" si="51"/>
        <v>3.4482758620689641E-2</v>
      </c>
      <c r="AG249" s="24"/>
      <c r="AH249" s="23"/>
    </row>
    <row r="250" spans="1:34" ht="15" customHeight="1" x14ac:dyDescent="0.4">
      <c r="A250" s="27" t="s">
        <v>182</v>
      </c>
      <c r="B250" s="28">
        <f t="shared" si="55"/>
        <v>4.1379310344827586E-2</v>
      </c>
      <c r="C250" s="28">
        <f t="shared" si="55"/>
        <v>4.1379310344827586E-2</v>
      </c>
      <c r="D250" s="28">
        <f t="shared" si="55"/>
        <v>4.1379310344827586E-2</v>
      </c>
      <c r="E250" s="28">
        <f t="shared" si="55"/>
        <v>4.1379310344827586E-2</v>
      </c>
      <c r="F250" s="28">
        <f t="shared" si="55"/>
        <v>4.1379310344827593E-2</v>
      </c>
      <c r="G250" s="28">
        <f t="shared" si="55"/>
        <v>4.1379310344827586E-2</v>
      </c>
      <c r="H250" s="28">
        <f t="shared" si="55"/>
        <v>4.1379310344827586E-2</v>
      </c>
      <c r="I250" s="28">
        <f t="shared" si="55"/>
        <v>4.1379310344827586E-2</v>
      </c>
      <c r="J250" s="28">
        <f t="shared" si="55"/>
        <v>4.1379310344827586E-2</v>
      </c>
      <c r="K250" s="28">
        <f t="shared" si="55"/>
        <v>4.1379310344827586E-2</v>
      </c>
      <c r="L250" s="28">
        <f t="shared" si="55"/>
        <v>4.1379310344827572E-2</v>
      </c>
      <c r="M250" s="28">
        <f t="shared" si="55"/>
        <v>4.1379310344827593E-2</v>
      </c>
      <c r="N250" s="28">
        <f t="shared" si="55"/>
        <v>4.1379310344827593E-2</v>
      </c>
      <c r="O250" s="28">
        <f t="shared" si="55"/>
        <v>4.1379310344827586E-2</v>
      </c>
      <c r="P250" s="28">
        <f t="shared" si="55"/>
        <v>4.1379310344827586E-2</v>
      </c>
      <c r="Q250" s="28">
        <f t="shared" si="55"/>
        <v>4.1379310344827586E-2</v>
      </c>
      <c r="R250" s="28">
        <f t="shared" si="55"/>
        <v>4.1379310344827593E-2</v>
      </c>
      <c r="S250" s="28">
        <f t="shared" si="55"/>
        <v>4.1379310344827593E-2</v>
      </c>
      <c r="T250" s="28">
        <f t="shared" si="55"/>
        <v>4.1379310344827593E-2</v>
      </c>
      <c r="U250" s="28">
        <f t="shared" si="55"/>
        <v>4.1379310344827572E-2</v>
      </c>
      <c r="V250" s="28">
        <f t="shared" si="55"/>
        <v>4.1379310344827593E-2</v>
      </c>
      <c r="W250" s="28">
        <f t="shared" si="55"/>
        <v>4.1379310344827586E-2</v>
      </c>
      <c r="X250" s="28">
        <f t="shared" si="55"/>
        <v>4.1379310344827586E-2</v>
      </c>
      <c r="Y250" s="28">
        <f t="shared" si="55"/>
        <v>4.1379310344827586E-2</v>
      </c>
      <c r="Z250" s="28">
        <f t="shared" si="55"/>
        <v>4.1379310344827586E-2</v>
      </c>
      <c r="AA250" s="28">
        <f t="shared" si="55"/>
        <v>4.1379310344827593E-2</v>
      </c>
      <c r="AB250" s="28">
        <f t="shared" si="55"/>
        <v>4.1379310344827586E-2</v>
      </c>
      <c r="AC250" s="28">
        <f t="shared" si="55"/>
        <v>4.1379310344827572E-2</v>
      </c>
      <c r="AD250" s="28">
        <f t="shared" si="55"/>
        <v>4.1379310344827586E-2</v>
      </c>
      <c r="AE250" s="28">
        <f t="shared" si="55"/>
        <v>4.1379310344827586E-2</v>
      </c>
      <c r="AF250">
        <f t="shared" si="51"/>
        <v>4.1379310344827586E-2</v>
      </c>
      <c r="AG250" s="24"/>
      <c r="AH250" s="23"/>
    </row>
    <row r="251" spans="1:34" ht="15" customHeight="1" x14ac:dyDescent="0.4">
      <c r="A251" s="27" t="s">
        <v>183</v>
      </c>
      <c r="B251" s="28">
        <f t="shared" si="55"/>
        <v>2.4137931034482762E-2</v>
      </c>
      <c r="C251" s="28">
        <f t="shared" si="55"/>
        <v>2.4137931034482762E-2</v>
      </c>
      <c r="D251" s="28">
        <f t="shared" si="55"/>
        <v>2.4137931034482762E-2</v>
      </c>
      <c r="E251" s="28">
        <f t="shared" si="55"/>
        <v>2.4137931034482758E-2</v>
      </c>
      <c r="F251" s="28">
        <f t="shared" si="55"/>
        <v>2.4137931034482762E-2</v>
      </c>
      <c r="G251" s="28">
        <f t="shared" si="55"/>
        <v>2.4137931034482762E-2</v>
      </c>
      <c r="H251" s="28">
        <f t="shared" si="55"/>
        <v>2.4137931034482758E-2</v>
      </c>
      <c r="I251" s="28">
        <f t="shared" si="55"/>
        <v>2.4137931034482758E-2</v>
      </c>
      <c r="J251" s="28">
        <f t="shared" si="55"/>
        <v>2.4137931034482758E-2</v>
      </c>
      <c r="K251" s="28">
        <f t="shared" si="55"/>
        <v>2.4137931034482762E-2</v>
      </c>
      <c r="L251" s="28">
        <f t="shared" si="55"/>
        <v>2.4137931034482748E-2</v>
      </c>
      <c r="M251" s="28">
        <f t="shared" si="55"/>
        <v>2.4137931034482762E-2</v>
      </c>
      <c r="N251" s="28">
        <f t="shared" si="55"/>
        <v>2.4137931034482762E-2</v>
      </c>
      <c r="O251" s="28">
        <f t="shared" si="55"/>
        <v>2.4137931034482762E-2</v>
      </c>
      <c r="P251" s="28">
        <f t="shared" si="55"/>
        <v>2.4137931034482758E-2</v>
      </c>
      <c r="Q251" s="28">
        <f t="shared" si="55"/>
        <v>2.4137931034482762E-2</v>
      </c>
      <c r="R251" s="28">
        <f t="shared" si="55"/>
        <v>2.4137931034482762E-2</v>
      </c>
      <c r="S251" s="28">
        <f t="shared" si="55"/>
        <v>2.4137931034482762E-2</v>
      </c>
      <c r="T251" s="28">
        <f t="shared" si="55"/>
        <v>2.4137931034482762E-2</v>
      </c>
      <c r="U251" s="28">
        <f t="shared" si="55"/>
        <v>2.4137931034482748E-2</v>
      </c>
      <c r="V251" s="28">
        <f t="shared" si="55"/>
        <v>2.4137931034482762E-2</v>
      </c>
      <c r="W251" s="28">
        <f t="shared" si="55"/>
        <v>2.4137931034482758E-2</v>
      </c>
      <c r="X251" s="28">
        <f t="shared" si="55"/>
        <v>2.4137931034482762E-2</v>
      </c>
      <c r="Y251" s="28">
        <f t="shared" si="55"/>
        <v>2.4137931034482758E-2</v>
      </c>
      <c r="Z251" s="28">
        <f t="shared" si="55"/>
        <v>2.4137931034482762E-2</v>
      </c>
      <c r="AA251" s="28">
        <f t="shared" si="55"/>
        <v>2.4137931034482762E-2</v>
      </c>
      <c r="AB251" s="28">
        <f t="shared" si="55"/>
        <v>2.4137931034482762E-2</v>
      </c>
      <c r="AC251" s="28">
        <f t="shared" si="55"/>
        <v>2.4137931034482748E-2</v>
      </c>
      <c r="AD251" s="28">
        <f t="shared" si="55"/>
        <v>2.4137931034482762E-2</v>
      </c>
      <c r="AE251" s="28">
        <f t="shared" si="55"/>
        <v>2.4137931034482758E-2</v>
      </c>
      <c r="AF251">
        <f t="shared" si="51"/>
        <v>2.4137931034482765E-2</v>
      </c>
      <c r="AG251" s="24"/>
      <c r="AH251" s="23"/>
    </row>
    <row r="252" spans="1:34" ht="15" customHeight="1" x14ac:dyDescent="0.4">
      <c r="A252" s="27" t="s">
        <v>184</v>
      </c>
      <c r="B252" s="28">
        <f t="shared" si="55"/>
        <v>4.1379310344827586E-2</v>
      </c>
      <c r="C252" s="28">
        <f t="shared" si="55"/>
        <v>4.1379310344827586E-2</v>
      </c>
      <c r="D252" s="28">
        <f t="shared" si="55"/>
        <v>4.1379310344827586E-2</v>
      </c>
      <c r="E252" s="28">
        <f t="shared" si="55"/>
        <v>4.1379310344827586E-2</v>
      </c>
      <c r="F252" s="28">
        <f t="shared" si="55"/>
        <v>4.1379310344827593E-2</v>
      </c>
      <c r="G252" s="28">
        <f t="shared" si="55"/>
        <v>4.1379310344827586E-2</v>
      </c>
      <c r="H252" s="28">
        <f t="shared" si="55"/>
        <v>4.1379310344827586E-2</v>
      </c>
      <c r="I252" s="28">
        <f t="shared" si="55"/>
        <v>4.1379310344827586E-2</v>
      </c>
      <c r="J252" s="28">
        <f t="shared" si="55"/>
        <v>4.1379310344827586E-2</v>
      </c>
      <c r="K252" s="28">
        <f t="shared" si="55"/>
        <v>4.1379310344827586E-2</v>
      </c>
      <c r="L252" s="28">
        <f t="shared" si="55"/>
        <v>4.1379310344827572E-2</v>
      </c>
      <c r="M252" s="28">
        <f t="shared" si="55"/>
        <v>4.1379310344827593E-2</v>
      </c>
      <c r="N252" s="28">
        <f t="shared" si="55"/>
        <v>4.1379310344827593E-2</v>
      </c>
      <c r="O252" s="28">
        <f t="shared" si="55"/>
        <v>4.1379310344827586E-2</v>
      </c>
      <c r="P252" s="28">
        <f t="shared" si="55"/>
        <v>4.1379310344827586E-2</v>
      </c>
      <c r="Q252" s="28">
        <f t="shared" si="55"/>
        <v>4.1379310344827586E-2</v>
      </c>
      <c r="R252" s="28">
        <f t="shared" si="55"/>
        <v>4.1379310344827593E-2</v>
      </c>
      <c r="S252" s="28">
        <f t="shared" si="55"/>
        <v>4.1379310344827593E-2</v>
      </c>
      <c r="T252" s="28">
        <f t="shared" si="55"/>
        <v>4.1379310344827593E-2</v>
      </c>
      <c r="U252" s="28">
        <f t="shared" si="55"/>
        <v>4.1379310344827572E-2</v>
      </c>
      <c r="V252" s="28">
        <f t="shared" si="55"/>
        <v>4.1379310344827593E-2</v>
      </c>
      <c r="W252" s="28">
        <f t="shared" si="55"/>
        <v>4.1379310344827586E-2</v>
      </c>
      <c r="X252" s="28">
        <f t="shared" si="55"/>
        <v>4.1379310344827586E-2</v>
      </c>
      <c r="Y252" s="28">
        <f t="shared" si="55"/>
        <v>4.1379310344827586E-2</v>
      </c>
      <c r="Z252" s="28">
        <f t="shared" si="55"/>
        <v>4.1379310344827586E-2</v>
      </c>
      <c r="AA252" s="28">
        <f t="shared" si="55"/>
        <v>4.1379310344827593E-2</v>
      </c>
      <c r="AB252" s="28">
        <f t="shared" si="55"/>
        <v>4.1379310344827586E-2</v>
      </c>
      <c r="AC252" s="28">
        <f t="shared" si="55"/>
        <v>4.1379310344827572E-2</v>
      </c>
      <c r="AD252" s="28">
        <f t="shared" si="55"/>
        <v>4.1379310344827586E-2</v>
      </c>
      <c r="AE252" s="28">
        <f t="shared" si="55"/>
        <v>4.1379310344827586E-2</v>
      </c>
      <c r="AF252">
        <f t="shared" si="51"/>
        <v>4.1379310344827586E-2</v>
      </c>
      <c r="AG252" s="24"/>
      <c r="AH252" s="23"/>
    </row>
    <row r="253" spans="1:34" ht="15" customHeight="1" x14ac:dyDescent="0.4">
      <c r="A253" s="27" t="s">
        <v>185</v>
      </c>
      <c r="B253" s="28">
        <f t="shared" si="55"/>
        <v>2.4137931034482762E-2</v>
      </c>
      <c r="C253" s="28">
        <f t="shared" si="55"/>
        <v>2.4137931034482762E-2</v>
      </c>
      <c r="D253" s="28">
        <f t="shared" si="55"/>
        <v>2.4137931034482762E-2</v>
      </c>
      <c r="E253" s="28">
        <f t="shared" si="55"/>
        <v>2.4137931034482758E-2</v>
      </c>
      <c r="F253" s="28">
        <f t="shared" si="55"/>
        <v>2.4137931034482762E-2</v>
      </c>
      <c r="G253" s="28">
        <f t="shared" si="55"/>
        <v>2.4137931034482762E-2</v>
      </c>
      <c r="H253" s="28">
        <f t="shared" si="55"/>
        <v>2.4137931034482758E-2</v>
      </c>
      <c r="I253" s="28">
        <f t="shared" si="55"/>
        <v>2.4137931034482758E-2</v>
      </c>
      <c r="J253" s="28">
        <f t="shared" si="55"/>
        <v>2.4137931034482758E-2</v>
      </c>
      <c r="K253" s="28">
        <f t="shared" si="55"/>
        <v>2.4137931034482762E-2</v>
      </c>
      <c r="L253" s="28">
        <f t="shared" si="55"/>
        <v>2.4137931034482748E-2</v>
      </c>
      <c r="M253" s="28">
        <f t="shared" si="55"/>
        <v>2.4137931034482762E-2</v>
      </c>
      <c r="N253" s="28">
        <f t="shared" si="55"/>
        <v>2.4137931034482762E-2</v>
      </c>
      <c r="O253" s="28">
        <f t="shared" si="55"/>
        <v>2.4137931034482762E-2</v>
      </c>
      <c r="P253" s="28">
        <f t="shared" si="55"/>
        <v>2.4137931034482758E-2</v>
      </c>
      <c r="Q253" s="28">
        <f t="shared" si="55"/>
        <v>2.4137931034482762E-2</v>
      </c>
      <c r="R253" s="28">
        <f t="shared" si="55"/>
        <v>2.4137931034482762E-2</v>
      </c>
      <c r="S253" s="28">
        <f t="shared" si="55"/>
        <v>2.4137931034482762E-2</v>
      </c>
      <c r="T253" s="28">
        <f t="shared" si="55"/>
        <v>2.4137931034482762E-2</v>
      </c>
      <c r="U253" s="28">
        <f t="shared" si="55"/>
        <v>2.4137931034482748E-2</v>
      </c>
      <c r="V253" s="28">
        <f t="shared" si="55"/>
        <v>2.4137931034482762E-2</v>
      </c>
      <c r="W253" s="28">
        <f t="shared" si="55"/>
        <v>2.4137931034482758E-2</v>
      </c>
      <c r="X253" s="28">
        <f t="shared" si="55"/>
        <v>2.4137931034482762E-2</v>
      </c>
      <c r="Y253" s="28">
        <f t="shared" si="55"/>
        <v>2.4137931034482758E-2</v>
      </c>
      <c r="Z253" s="28">
        <f t="shared" si="55"/>
        <v>2.4137931034482762E-2</v>
      </c>
      <c r="AA253" s="28">
        <f t="shared" si="55"/>
        <v>2.4137931034482762E-2</v>
      </c>
      <c r="AB253" s="28">
        <f t="shared" si="55"/>
        <v>2.4137931034482762E-2</v>
      </c>
      <c r="AC253" s="28">
        <f t="shared" si="55"/>
        <v>2.4137931034482748E-2</v>
      </c>
      <c r="AD253" s="28">
        <f t="shared" si="55"/>
        <v>2.4137931034482762E-2</v>
      </c>
      <c r="AE253" s="28">
        <f t="shared" si="55"/>
        <v>2.4137931034482758E-2</v>
      </c>
      <c r="AF253">
        <f t="shared" si="51"/>
        <v>2.4137931034482765E-2</v>
      </c>
      <c r="AG253" s="24"/>
      <c r="AH253" s="23"/>
    </row>
    <row r="254" spans="1:34" ht="15" customHeight="1" x14ac:dyDescent="0.4">
      <c r="A254" s="27" t="s">
        <v>186</v>
      </c>
      <c r="B254" s="28">
        <f t="shared" si="55"/>
        <v>3.4482758620689662E-2</v>
      </c>
      <c r="C254" s="28">
        <f t="shared" si="55"/>
        <v>3.4482758620689662E-2</v>
      </c>
      <c r="D254" s="28">
        <f t="shared" si="55"/>
        <v>3.4482758620689662E-2</v>
      </c>
      <c r="E254" s="28">
        <f t="shared" si="55"/>
        <v>3.4482758620689655E-2</v>
      </c>
      <c r="F254" s="28">
        <f t="shared" si="55"/>
        <v>3.4482758620689662E-2</v>
      </c>
      <c r="G254" s="28">
        <f t="shared" si="55"/>
        <v>3.4482758620689662E-2</v>
      </c>
      <c r="H254" s="28">
        <f t="shared" si="55"/>
        <v>3.4482758620689655E-2</v>
      </c>
      <c r="I254" s="28">
        <f t="shared" si="55"/>
        <v>3.4482758620689655E-2</v>
      </c>
      <c r="J254" s="28">
        <f t="shared" si="55"/>
        <v>3.4482758620689655E-2</v>
      </c>
      <c r="K254" s="28">
        <f t="shared" si="55"/>
        <v>3.4482758620689662E-2</v>
      </c>
      <c r="L254" s="28">
        <f t="shared" si="55"/>
        <v>3.4482758620689641E-2</v>
      </c>
      <c r="M254" s="28">
        <f t="shared" si="55"/>
        <v>3.4482758620689662E-2</v>
      </c>
      <c r="N254" s="28">
        <f t="shared" si="55"/>
        <v>3.4482758620689662E-2</v>
      </c>
      <c r="O254" s="28">
        <f t="shared" si="55"/>
        <v>3.4482758620689662E-2</v>
      </c>
      <c r="P254" s="28">
        <f t="shared" si="55"/>
        <v>3.4482758620689655E-2</v>
      </c>
      <c r="Q254" s="28">
        <f t="shared" si="55"/>
        <v>3.4482758620689662E-2</v>
      </c>
      <c r="R254" s="28">
        <f t="shared" si="55"/>
        <v>3.4482758620689662E-2</v>
      </c>
      <c r="S254" s="28">
        <f t="shared" si="55"/>
        <v>3.4482758620689662E-2</v>
      </c>
      <c r="T254" s="28">
        <f t="shared" si="55"/>
        <v>3.4482758620689662E-2</v>
      </c>
      <c r="U254" s="28">
        <f t="shared" si="55"/>
        <v>3.4482758620689641E-2</v>
      </c>
      <c r="V254" s="28">
        <f t="shared" si="55"/>
        <v>3.4482758620689662E-2</v>
      </c>
      <c r="W254" s="28">
        <f t="shared" si="55"/>
        <v>3.4482758620689655E-2</v>
      </c>
      <c r="X254" s="28">
        <f t="shared" si="55"/>
        <v>3.4482758620689662E-2</v>
      </c>
      <c r="Y254" s="28">
        <f t="shared" si="55"/>
        <v>3.4482758620689655E-2</v>
      </c>
      <c r="Z254" s="28">
        <f t="shared" si="55"/>
        <v>3.4482758620689662E-2</v>
      </c>
      <c r="AA254" s="28">
        <f t="shared" si="55"/>
        <v>3.4482758620689662E-2</v>
      </c>
      <c r="AB254" s="28">
        <f t="shared" si="55"/>
        <v>3.4482758620689662E-2</v>
      </c>
      <c r="AC254" s="28">
        <f t="shared" si="55"/>
        <v>3.4482758620689641E-2</v>
      </c>
      <c r="AD254" s="28">
        <f t="shared" si="55"/>
        <v>3.4482758620689662E-2</v>
      </c>
      <c r="AE254" s="28">
        <f t="shared" si="55"/>
        <v>3.4482758620689655E-2</v>
      </c>
      <c r="AF254">
        <f t="shared" si="51"/>
        <v>3.4482758620689641E-2</v>
      </c>
      <c r="AG254" s="24"/>
      <c r="AH254" s="23"/>
    </row>
    <row r="255" spans="1:34" ht="15" customHeight="1" x14ac:dyDescent="0.4">
      <c r="A255" s="27" t="s">
        <v>187</v>
      </c>
      <c r="B255" s="28">
        <f t="shared" si="55"/>
        <v>2.4137931034482762E-2</v>
      </c>
      <c r="C255" s="28">
        <f t="shared" si="55"/>
        <v>2.4137931034482762E-2</v>
      </c>
      <c r="D255" s="28">
        <f t="shared" si="55"/>
        <v>2.4137931034482762E-2</v>
      </c>
      <c r="E255" s="28">
        <f t="shared" si="55"/>
        <v>2.4137931034482758E-2</v>
      </c>
      <c r="F255" s="28">
        <f t="shared" si="55"/>
        <v>2.4137931034482762E-2</v>
      </c>
      <c r="G255" s="28">
        <f t="shared" si="55"/>
        <v>2.4137931034482762E-2</v>
      </c>
      <c r="H255" s="28">
        <f t="shared" si="55"/>
        <v>2.4137931034482758E-2</v>
      </c>
      <c r="I255" s="28">
        <f t="shared" si="55"/>
        <v>2.4137931034482758E-2</v>
      </c>
      <c r="J255" s="28">
        <f t="shared" si="55"/>
        <v>2.4137931034482758E-2</v>
      </c>
      <c r="K255" s="28">
        <f t="shared" si="55"/>
        <v>2.4137931034482762E-2</v>
      </c>
      <c r="L255" s="28">
        <f t="shared" si="55"/>
        <v>2.4137931034482748E-2</v>
      </c>
      <c r="M255" s="28">
        <f t="shared" si="55"/>
        <v>2.4137931034482762E-2</v>
      </c>
      <c r="N255" s="28">
        <f t="shared" si="55"/>
        <v>2.4137931034482762E-2</v>
      </c>
      <c r="O255" s="28">
        <f t="shared" si="55"/>
        <v>2.4137931034482762E-2</v>
      </c>
      <c r="P255" s="28">
        <f t="shared" si="55"/>
        <v>2.4137931034482758E-2</v>
      </c>
      <c r="Q255" s="28">
        <f t="shared" ref="Q255:AE255" si="56">Q221/Q$225</f>
        <v>2.4137931034482762E-2</v>
      </c>
      <c r="R255" s="28">
        <f t="shared" si="56"/>
        <v>2.4137931034482762E-2</v>
      </c>
      <c r="S255" s="28">
        <f t="shared" si="56"/>
        <v>2.4137931034482762E-2</v>
      </c>
      <c r="T255" s="28">
        <f t="shared" si="56"/>
        <v>2.4137931034482762E-2</v>
      </c>
      <c r="U255" s="28">
        <f t="shared" si="56"/>
        <v>2.4137931034482748E-2</v>
      </c>
      <c r="V255" s="28">
        <f t="shared" si="56"/>
        <v>2.4137931034482762E-2</v>
      </c>
      <c r="W255" s="28">
        <f t="shared" si="56"/>
        <v>2.4137931034482758E-2</v>
      </c>
      <c r="X255" s="28">
        <f t="shared" si="56"/>
        <v>2.4137931034482762E-2</v>
      </c>
      <c r="Y255" s="28">
        <f t="shared" si="56"/>
        <v>2.4137931034482758E-2</v>
      </c>
      <c r="Z255" s="28">
        <f t="shared" si="56"/>
        <v>2.4137931034482762E-2</v>
      </c>
      <c r="AA255" s="28">
        <f t="shared" si="56"/>
        <v>2.4137931034482762E-2</v>
      </c>
      <c r="AB255" s="28">
        <f t="shared" si="56"/>
        <v>2.4137931034482762E-2</v>
      </c>
      <c r="AC255" s="28">
        <f t="shared" si="56"/>
        <v>2.4137931034482748E-2</v>
      </c>
      <c r="AD255" s="28">
        <f t="shared" si="56"/>
        <v>2.4137931034482762E-2</v>
      </c>
      <c r="AE255" s="28">
        <f t="shared" si="56"/>
        <v>2.4137931034482758E-2</v>
      </c>
      <c r="AF255">
        <f t="shared" si="51"/>
        <v>2.4137931034482765E-2</v>
      </c>
      <c r="AG255" s="24"/>
      <c r="AH255" s="23"/>
    </row>
    <row r="256" spans="1:34" ht="15" customHeight="1" x14ac:dyDescent="0.4">
      <c r="A256" s="27" t="s">
        <v>188</v>
      </c>
      <c r="B256" s="28">
        <f t="shared" ref="B256:AE258" si="57">B222/B$225</f>
        <v>4.4827586206896558E-2</v>
      </c>
      <c r="C256" s="28">
        <f t="shared" si="57"/>
        <v>4.4827586206896558E-2</v>
      </c>
      <c r="D256" s="28">
        <f t="shared" si="57"/>
        <v>4.4827586206896558E-2</v>
      </c>
      <c r="E256" s="28">
        <f t="shared" si="57"/>
        <v>4.4827586206896544E-2</v>
      </c>
      <c r="F256" s="28">
        <f t="shared" si="57"/>
        <v>4.4827586206896565E-2</v>
      </c>
      <c r="G256" s="28">
        <f t="shared" si="57"/>
        <v>4.4827586206896558E-2</v>
      </c>
      <c r="H256" s="28">
        <f t="shared" si="57"/>
        <v>4.4827586206896544E-2</v>
      </c>
      <c r="I256" s="28">
        <f t="shared" si="57"/>
        <v>4.4827586206896544E-2</v>
      </c>
      <c r="J256" s="28">
        <f t="shared" si="57"/>
        <v>4.4827586206896544E-2</v>
      </c>
      <c r="K256" s="28">
        <f t="shared" si="57"/>
        <v>4.4827586206896558E-2</v>
      </c>
      <c r="L256" s="28">
        <f t="shared" si="57"/>
        <v>4.482758620689653E-2</v>
      </c>
      <c r="M256" s="28">
        <f t="shared" si="57"/>
        <v>4.4827586206896565E-2</v>
      </c>
      <c r="N256" s="28">
        <f t="shared" si="57"/>
        <v>4.4827586206896565E-2</v>
      </c>
      <c r="O256" s="28">
        <f t="shared" si="57"/>
        <v>4.4827586206896558E-2</v>
      </c>
      <c r="P256" s="28">
        <f t="shared" si="57"/>
        <v>4.4827586206896544E-2</v>
      </c>
      <c r="Q256" s="28">
        <f t="shared" si="57"/>
        <v>4.4827586206896558E-2</v>
      </c>
      <c r="R256" s="28">
        <f t="shared" si="57"/>
        <v>4.4827586206896565E-2</v>
      </c>
      <c r="S256" s="28">
        <f t="shared" si="57"/>
        <v>4.4827586206896565E-2</v>
      </c>
      <c r="T256" s="28">
        <f t="shared" si="57"/>
        <v>4.4827586206896565E-2</v>
      </c>
      <c r="U256" s="28">
        <f t="shared" si="57"/>
        <v>4.482758620689653E-2</v>
      </c>
      <c r="V256" s="28">
        <f t="shared" si="57"/>
        <v>4.4827586206896565E-2</v>
      </c>
      <c r="W256" s="28">
        <f t="shared" si="57"/>
        <v>4.4827586206896544E-2</v>
      </c>
      <c r="X256" s="28">
        <f t="shared" si="57"/>
        <v>4.4827586206896558E-2</v>
      </c>
      <c r="Y256" s="28">
        <f t="shared" si="57"/>
        <v>4.4827586206896544E-2</v>
      </c>
      <c r="Z256" s="28">
        <f t="shared" si="57"/>
        <v>4.4827586206896558E-2</v>
      </c>
      <c r="AA256" s="28">
        <f t="shared" si="57"/>
        <v>4.4827586206896565E-2</v>
      </c>
      <c r="AB256" s="28">
        <f t="shared" si="57"/>
        <v>4.4827586206896558E-2</v>
      </c>
      <c r="AC256" s="28">
        <f t="shared" si="57"/>
        <v>4.482758620689653E-2</v>
      </c>
      <c r="AD256" s="28">
        <f t="shared" si="57"/>
        <v>4.4827586206896558E-2</v>
      </c>
      <c r="AE256" s="28">
        <f t="shared" si="57"/>
        <v>4.4827586206896544E-2</v>
      </c>
      <c r="AF256">
        <f t="shared" si="51"/>
        <v>4.4827586206896537E-2</v>
      </c>
      <c r="AG256" s="24"/>
      <c r="AH256" s="23"/>
    </row>
    <row r="257" spans="1:34" ht="15" customHeight="1" x14ac:dyDescent="0.4">
      <c r="A257" s="27" t="s">
        <v>189</v>
      </c>
      <c r="B257" s="28">
        <f t="shared" si="57"/>
        <v>4.8275862068965524E-2</v>
      </c>
      <c r="C257" s="28">
        <f t="shared" si="57"/>
        <v>4.8275862068965524E-2</v>
      </c>
      <c r="D257" s="28">
        <f t="shared" si="57"/>
        <v>4.8275862068965524E-2</v>
      </c>
      <c r="E257" s="28">
        <f t="shared" si="57"/>
        <v>4.8275862068965517E-2</v>
      </c>
      <c r="F257" s="28">
        <f t="shared" si="57"/>
        <v>4.8275862068965524E-2</v>
      </c>
      <c r="G257" s="28">
        <f t="shared" si="57"/>
        <v>4.8275862068965524E-2</v>
      </c>
      <c r="H257" s="28">
        <f t="shared" si="57"/>
        <v>4.8275862068965517E-2</v>
      </c>
      <c r="I257" s="28">
        <f t="shared" si="57"/>
        <v>4.8275862068965517E-2</v>
      </c>
      <c r="J257" s="28">
        <f t="shared" si="57"/>
        <v>4.8275862068965517E-2</v>
      </c>
      <c r="K257" s="28">
        <f t="shared" si="57"/>
        <v>4.8275862068965524E-2</v>
      </c>
      <c r="L257" s="28">
        <f t="shared" si="57"/>
        <v>4.8275862068965496E-2</v>
      </c>
      <c r="M257" s="28">
        <f t="shared" si="57"/>
        <v>4.8275862068965524E-2</v>
      </c>
      <c r="N257" s="28">
        <f t="shared" si="57"/>
        <v>4.8275862068965524E-2</v>
      </c>
      <c r="O257" s="28">
        <f t="shared" si="57"/>
        <v>4.8275862068965524E-2</v>
      </c>
      <c r="P257" s="28">
        <f t="shared" si="57"/>
        <v>4.8275862068965517E-2</v>
      </c>
      <c r="Q257" s="28">
        <f t="shared" si="57"/>
        <v>4.8275862068965524E-2</v>
      </c>
      <c r="R257" s="28">
        <f t="shared" si="57"/>
        <v>4.8275862068965524E-2</v>
      </c>
      <c r="S257" s="28">
        <f t="shared" si="57"/>
        <v>4.8275862068965524E-2</v>
      </c>
      <c r="T257" s="28">
        <f t="shared" si="57"/>
        <v>4.8275862068965524E-2</v>
      </c>
      <c r="U257" s="28">
        <f t="shared" si="57"/>
        <v>4.8275862068965496E-2</v>
      </c>
      <c r="V257" s="28">
        <f t="shared" si="57"/>
        <v>4.8275862068965524E-2</v>
      </c>
      <c r="W257" s="28">
        <f t="shared" si="57"/>
        <v>4.8275862068965517E-2</v>
      </c>
      <c r="X257" s="28">
        <f t="shared" si="57"/>
        <v>4.8275862068965524E-2</v>
      </c>
      <c r="Y257" s="28">
        <f t="shared" si="57"/>
        <v>4.8275862068965517E-2</v>
      </c>
      <c r="Z257" s="28">
        <f t="shared" si="57"/>
        <v>4.8275862068965524E-2</v>
      </c>
      <c r="AA257" s="28">
        <f t="shared" si="57"/>
        <v>4.8275862068965524E-2</v>
      </c>
      <c r="AB257" s="28">
        <f t="shared" si="57"/>
        <v>4.8275862068965524E-2</v>
      </c>
      <c r="AC257" s="28">
        <f t="shared" si="57"/>
        <v>4.8275862068965496E-2</v>
      </c>
      <c r="AD257" s="28">
        <f t="shared" si="57"/>
        <v>4.8275862068965524E-2</v>
      </c>
      <c r="AE257" s="28">
        <f t="shared" si="57"/>
        <v>4.8275862068965517E-2</v>
      </c>
      <c r="AF257">
        <f t="shared" si="51"/>
        <v>4.827586206896553E-2</v>
      </c>
      <c r="AG257" s="24"/>
      <c r="AH257" s="23"/>
    </row>
    <row r="258" spans="1:34" ht="15" customHeight="1" x14ac:dyDescent="0.4">
      <c r="A258" s="27" t="s">
        <v>190</v>
      </c>
      <c r="B258" s="28">
        <f t="shared" si="57"/>
        <v>4.1379310344827586E-2</v>
      </c>
      <c r="C258" s="28">
        <f t="shared" si="57"/>
        <v>4.1379310344827586E-2</v>
      </c>
      <c r="D258" s="28">
        <f t="shared" si="57"/>
        <v>4.1379310344827586E-2</v>
      </c>
      <c r="E258" s="28">
        <f t="shared" si="57"/>
        <v>4.1379310344827586E-2</v>
      </c>
      <c r="F258" s="28">
        <f t="shared" si="57"/>
        <v>4.1379310344827593E-2</v>
      </c>
      <c r="G258" s="28">
        <f t="shared" si="57"/>
        <v>4.1379310344827586E-2</v>
      </c>
      <c r="H258" s="28">
        <f t="shared" si="57"/>
        <v>4.1379310344827586E-2</v>
      </c>
      <c r="I258" s="28">
        <f t="shared" si="57"/>
        <v>4.1379310344827586E-2</v>
      </c>
      <c r="J258" s="28">
        <f t="shared" si="57"/>
        <v>4.1379310344827586E-2</v>
      </c>
      <c r="K258" s="28">
        <f t="shared" si="57"/>
        <v>4.1379310344827586E-2</v>
      </c>
      <c r="L258" s="28">
        <f t="shared" si="57"/>
        <v>4.1379310344827572E-2</v>
      </c>
      <c r="M258" s="28">
        <f t="shared" si="57"/>
        <v>4.1379310344827593E-2</v>
      </c>
      <c r="N258" s="28">
        <f t="shared" si="57"/>
        <v>4.1379310344827593E-2</v>
      </c>
      <c r="O258" s="28">
        <f t="shared" si="57"/>
        <v>4.1379310344827586E-2</v>
      </c>
      <c r="P258" s="28">
        <f t="shared" si="57"/>
        <v>4.1379310344827586E-2</v>
      </c>
      <c r="Q258" s="28">
        <f t="shared" si="57"/>
        <v>4.1379310344827586E-2</v>
      </c>
      <c r="R258" s="28">
        <f t="shared" si="57"/>
        <v>4.1379310344827593E-2</v>
      </c>
      <c r="S258" s="28">
        <f t="shared" si="57"/>
        <v>4.1379310344827593E-2</v>
      </c>
      <c r="T258" s="28">
        <f t="shared" si="57"/>
        <v>4.1379310344827593E-2</v>
      </c>
      <c r="U258" s="28">
        <f t="shared" si="57"/>
        <v>4.1379310344827572E-2</v>
      </c>
      <c r="V258" s="28">
        <f t="shared" si="57"/>
        <v>4.1379310344827593E-2</v>
      </c>
      <c r="W258" s="28">
        <f t="shared" si="57"/>
        <v>4.1379310344827586E-2</v>
      </c>
      <c r="X258" s="28">
        <f t="shared" si="57"/>
        <v>4.1379310344827586E-2</v>
      </c>
      <c r="Y258" s="28">
        <f t="shared" si="57"/>
        <v>4.1379310344827586E-2</v>
      </c>
      <c r="Z258" s="28">
        <f t="shared" si="57"/>
        <v>4.1379310344827586E-2</v>
      </c>
      <c r="AA258" s="28">
        <f t="shared" si="57"/>
        <v>4.1379310344827593E-2</v>
      </c>
      <c r="AB258" s="28">
        <f t="shared" si="57"/>
        <v>4.1379310344827586E-2</v>
      </c>
      <c r="AC258" s="28">
        <f t="shared" si="57"/>
        <v>4.1379310344827572E-2</v>
      </c>
      <c r="AD258" s="28">
        <f t="shared" si="57"/>
        <v>4.1379310344827586E-2</v>
      </c>
      <c r="AE258" s="28">
        <f t="shared" si="57"/>
        <v>4.1379310344827586E-2</v>
      </c>
      <c r="AF258">
        <f t="shared" si="51"/>
        <v>4.1379310344827586E-2</v>
      </c>
      <c r="AG258" s="24"/>
      <c r="AH258" s="23"/>
    </row>
    <row r="259" spans="1:34" ht="15" customHeight="1" x14ac:dyDescent="0.4">
      <c r="A259" s="25"/>
      <c r="B259" s="30">
        <f t="shared" ref="B259:AE259" si="58">AVERAGE(B229:B258)</f>
        <v>3.3333333333333333E-2</v>
      </c>
      <c r="C259" s="30">
        <f t="shared" si="58"/>
        <v>3.3333333333333333E-2</v>
      </c>
      <c r="D259" s="30">
        <f t="shared" si="58"/>
        <v>3.3333333333333333E-2</v>
      </c>
      <c r="E259" s="30">
        <f t="shared" si="58"/>
        <v>3.3333333333333326E-2</v>
      </c>
      <c r="F259" s="30">
        <f t="shared" si="58"/>
        <v>3.3333333333333333E-2</v>
      </c>
      <c r="G259" s="30">
        <f t="shared" si="58"/>
        <v>3.3333333333333333E-2</v>
      </c>
      <c r="H259" s="30">
        <f t="shared" si="58"/>
        <v>3.3333333333333326E-2</v>
      </c>
      <c r="I259" s="30">
        <f t="shared" si="58"/>
        <v>3.3333333333333326E-2</v>
      </c>
      <c r="J259" s="30">
        <f t="shared" si="58"/>
        <v>3.3333333333333326E-2</v>
      </c>
      <c r="K259" s="30">
        <f t="shared" si="58"/>
        <v>3.3333333333333333E-2</v>
      </c>
      <c r="L259" s="30">
        <f t="shared" si="58"/>
        <v>3.3333333333333305E-2</v>
      </c>
      <c r="M259" s="30">
        <f t="shared" si="58"/>
        <v>3.3333333333333333E-2</v>
      </c>
      <c r="N259" s="30">
        <f t="shared" si="58"/>
        <v>3.3333333333333333E-2</v>
      </c>
      <c r="O259" s="30">
        <f t="shared" si="58"/>
        <v>3.3333333333333333E-2</v>
      </c>
      <c r="P259" s="30">
        <f t="shared" si="58"/>
        <v>3.3333333333333326E-2</v>
      </c>
      <c r="Q259" s="30">
        <f t="shared" si="58"/>
        <v>3.3333333333333333E-2</v>
      </c>
      <c r="R259" s="30">
        <f t="shared" si="58"/>
        <v>3.3333333333333333E-2</v>
      </c>
      <c r="S259" s="30">
        <f t="shared" si="58"/>
        <v>3.3333333333333333E-2</v>
      </c>
      <c r="T259" s="30">
        <f t="shared" si="58"/>
        <v>3.3333333333333333E-2</v>
      </c>
      <c r="U259" s="30">
        <f t="shared" si="58"/>
        <v>3.3333333333333305E-2</v>
      </c>
      <c r="V259" s="30">
        <f t="shared" si="58"/>
        <v>3.3333333333333333E-2</v>
      </c>
      <c r="W259" s="30">
        <f t="shared" si="58"/>
        <v>3.3333333333333326E-2</v>
      </c>
      <c r="X259" s="30">
        <f t="shared" si="58"/>
        <v>3.3333333333333333E-2</v>
      </c>
      <c r="Y259" s="30">
        <f t="shared" si="58"/>
        <v>3.3333333333333326E-2</v>
      </c>
      <c r="Z259" s="30">
        <f t="shared" si="58"/>
        <v>3.3333333333333333E-2</v>
      </c>
      <c r="AA259" s="30">
        <f t="shared" si="58"/>
        <v>3.3333333333333333E-2</v>
      </c>
      <c r="AB259" s="30">
        <f t="shared" si="58"/>
        <v>3.3333333333333333E-2</v>
      </c>
      <c r="AC259" s="30">
        <f t="shared" si="58"/>
        <v>3.3333333333333305E-2</v>
      </c>
      <c r="AD259" s="30">
        <f t="shared" si="58"/>
        <v>3.3333333333333333E-2</v>
      </c>
      <c r="AE259" s="30">
        <f t="shared" si="58"/>
        <v>3.3333333333333326E-2</v>
      </c>
      <c r="AF259" s="25"/>
      <c r="AG259" s="24"/>
      <c r="AH259" s="23"/>
    </row>
    <row r="260" spans="1:34" ht="15" customHeight="1" x14ac:dyDescent="0.4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4"/>
      <c r="AH260" s="23"/>
    </row>
    <row r="261" spans="1:34" ht="15" customHeight="1" x14ac:dyDescent="0.4">
      <c r="A261" s="25" t="s">
        <v>170</v>
      </c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4"/>
      <c r="AH261" s="23"/>
    </row>
    <row r="262" spans="1:34" ht="15" customHeight="1" x14ac:dyDescent="0.4">
      <c r="A262" s="27"/>
      <c r="B262" s="27" t="s">
        <v>20</v>
      </c>
      <c r="C262" s="27" t="s">
        <v>21</v>
      </c>
      <c r="D262" s="27" t="s">
        <v>22</v>
      </c>
      <c r="E262" s="27" t="s">
        <v>23</v>
      </c>
      <c r="F262" s="27" t="s">
        <v>29</v>
      </c>
      <c r="G262" s="27" t="s">
        <v>30</v>
      </c>
      <c r="H262" s="27" t="s">
        <v>31</v>
      </c>
      <c r="I262" s="27" t="s">
        <v>32</v>
      </c>
      <c r="J262" s="27" t="s">
        <v>33</v>
      </c>
      <c r="K262" s="27" t="s">
        <v>34</v>
      </c>
      <c r="L262" s="27" t="s">
        <v>35</v>
      </c>
      <c r="M262" s="27" t="s">
        <v>36</v>
      </c>
      <c r="N262" s="27" t="s">
        <v>37</v>
      </c>
      <c r="O262" s="27" t="s">
        <v>97</v>
      </c>
      <c r="P262" s="27" t="s">
        <v>98</v>
      </c>
      <c r="Q262" s="27" t="s">
        <v>99</v>
      </c>
      <c r="R262" s="27" t="s">
        <v>100</v>
      </c>
      <c r="S262" s="27" t="s">
        <v>154</v>
      </c>
      <c r="T262" s="27" t="s">
        <v>155</v>
      </c>
      <c r="U262" s="27" t="s">
        <v>156</v>
      </c>
      <c r="V262" s="27" t="s">
        <v>181</v>
      </c>
      <c r="W262" s="27" t="s">
        <v>182</v>
      </c>
      <c r="X262" s="27" t="s">
        <v>183</v>
      </c>
      <c r="Y262" s="27" t="s">
        <v>184</v>
      </c>
      <c r="Z262" s="27" t="s">
        <v>185</v>
      </c>
      <c r="AA262" s="27" t="s">
        <v>186</v>
      </c>
      <c r="AB262" s="27" t="s">
        <v>187</v>
      </c>
      <c r="AC262" s="27" t="s">
        <v>188</v>
      </c>
      <c r="AD262" s="27" t="s">
        <v>189</v>
      </c>
      <c r="AE262" s="27" t="s">
        <v>190</v>
      </c>
      <c r="AF262" s="25"/>
      <c r="AG262" s="24"/>
      <c r="AH262" s="23"/>
    </row>
    <row r="263" spans="1:34" ht="15" customHeight="1" x14ac:dyDescent="0.4">
      <c r="A263" s="27" t="s">
        <v>20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0.125</v>
      </c>
      <c r="N263">
        <v>0.5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0.5</v>
      </c>
      <c r="X263">
        <v>1</v>
      </c>
      <c r="Y263">
        <v>1</v>
      </c>
      <c r="Z263">
        <v>0.5</v>
      </c>
      <c r="AA263">
        <v>1</v>
      </c>
      <c r="AB263">
        <v>1</v>
      </c>
      <c r="AC263">
        <v>1</v>
      </c>
      <c r="AD263">
        <v>0.5</v>
      </c>
      <c r="AE263">
        <v>1</v>
      </c>
      <c r="AF263" s="25"/>
      <c r="AG263" s="24"/>
      <c r="AH263" s="23"/>
    </row>
    <row r="264" spans="1:34" ht="15" customHeight="1" x14ac:dyDescent="0.4">
      <c r="A264" s="27" t="s">
        <v>21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0.125</v>
      </c>
      <c r="N264">
        <v>0.5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0.5</v>
      </c>
      <c r="X264">
        <v>1</v>
      </c>
      <c r="Y264">
        <v>1</v>
      </c>
      <c r="Z264">
        <v>0.5</v>
      </c>
      <c r="AA264">
        <v>1</v>
      </c>
      <c r="AB264">
        <v>1</v>
      </c>
      <c r="AC264">
        <v>1</v>
      </c>
      <c r="AD264">
        <v>0.5</v>
      </c>
      <c r="AE264">
        <v>1</v>
      </c>
      <c r="AF264" s="25"/>
      <c r="AG264" s="24"/>
      <c r="AH264" s="23"/>
    </row>
    <row r="265" spans="1:34" ht="15" customHeight="1" x14ac:dyDescent="0.4">
      <c r="A265" s="27" t="s">
        <v>22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0.125</v>
      </c>
      <c r="N265">
        <v>0.5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0.5</v>
      </c>
      <c r="X265">
        <v>1</v>
      </c>
      <c r="Y265">
        <v>1</v>
      </c>
      <c r="Z265">
        <v>0.5</v>
      </c>
      <c r="AA265">
        <v>1</v>
      </c>
      <c r="AB265">
        <v>1</v>
      </c>
      <c r="AC265">
        <v>1</v>
      </c>
      <c r="AD265">
        <v>0.5</v>
      </c>
      <c r="AE265">
        <v>1</v>
      </c>
      <c r="AF265" s="25"/>
      <c r="AG265" s="24"/>
      <c r="AH265" s="23"/>
    </row>
    <row r="266" spans="1:34" ht="15" customHeight="1" x14ac:dyDescent="0.4">
      <c r="A266" s="27" t="s">
        <v>23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0.125</v>
      </c>
      <c r="N266">
        <v>0.5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0.5</v>
      </c>
      <c r="X266">
        <v>1</v>
      </c>
      <c r="Y266">
        <v>1</v>
      </c>
      <c r="Z266">
        <v>0.5</v>
      </c>
      <c r="AA266">
        <v>1</v>
      </c>
      <c r="AB266">
        <v>1</v>
      </c>
      <c r="AC266">
        <v>1</v>
      </c>
      <c r="AD266">
        <v>0.5</v>
      </c>
      <c r="AE266">
        <v>1</v>
      </c>
      <c r="AF266" s="25"/>
      <c r="AG266" s="24"/>
      <c r="AH266" s="23"/>
    </row>
    <row r="267" spans="1:34" ht="15" customHeight="1" x14ac:dyDescent="0.4">
      <c r="A267" s="27" t="s">
        <v>29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0.125</v>
      </c>
      <c r="N267">
        <v>0.5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0.5</v>
      </c>
      <c r="X267">
        <v>1</v>
      </c>
      <c r="Y267">
        <v>1</v>
      </c>
      <c r="Z267">
        <v>0.5</v>
      </c>
      <c r="AA267">
        <v>1</v>
      </c>
      <c r="AB267">
        <v>1</v>
      </c>
      <c r="AC267">
        <v>1</v>
      </c>
      <c r="AD267">
        <v>0.5</v>
      </c>
      <c r="AE267">
        <v>1</v>
      </c>
      <c r="AF267" s="25"/>
      <c r="AG267" s="24"/>
      <c r="AH267" s="23"/>
    </row>
    <row r="268" spans="1:34" ht="15" customHeight="1" x14ac:dyDescent="0.4">
      <c r="A268" s="27" t="s">
        <v>30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0.125</v>
      </c>
      <c r="N268">
        <v>0.5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0.5</v>
      </c>
      <c r="X268">
        <v>1</v>
      </c>
      <c r="Y268">
        <v>1</v>
      </c>
      <c r="Z268">
        <v>0.5</v>
      </c>
      <c r="AA268">
        <v>1</v>
      </c>
      <c r="AB268">
        <v>1</v>
      </c>
      <c r="AC268">
        <v>1</v>
      </c>
      <c r="AD268">
        <v>0.5</v>
      </c>
      <c r="AE268">
        <v>1</v>
      </c>
      <c r="AF268" s="25"/>
      <c r="AG268" s="24"/>
      <c r="AH268" s="23"/>
    </row>
    <row r="269" spans="1:34" ht="15" customHeight="1" x14ac:dyDescent="0.4">
      <c r="A269" s="27" t="s">
        <v>31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0.125</v>
      </c>
      <c r="N269">
        <v>0.5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0.5</v>
      </c>
      <c r="X269">
        <v>1</v>
      </c>
      <c r="Y269">
        <v>1</v>
      </c>
      <c r="Z269">
        <v>0.5</v>
      </c>
      <c r="AA269">
        <v>1</v>
      </c>
      <c r="AB269">
        <v>1</v>
      </c>
      <c r="AC269">
        <v>1</v>
      </c>
      <c r="AD269">
        <v>0.5</v>
      </c>
      <c r="AE269">
        <v>1</v>
      </c>
      <c r="AF269" s="25"/>
      <c r="AG269" s="24"/>
      <c r="AH269" s="23"/>
    </row>
    <row r="270" spans="1:34" ht="15" customHeight="1" x14ac:dyDescent="0.4">
      <c r="A270" s="27" t="s">
        <v>32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0.125</v>
      </c>
      <c r="N270">
        <v>0.5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0.5</v>
      </c>
      <c r="X270">
        <v>1</v>
      </c>
      <c r="Y270">
        <v>1</v>
      </c>
      <c r="Z270">
        <v>0.5</v>
      </c>
      <c r="AA270">
        <v>1</v>
      </c>
      <c r="AB270">
        <v>1</v>
      </c>
      <c r="AC270">
        <v>1</v>
      </c>
      <c r="AD270">
        <v>0.5</v>
      </c>
      <c r="AE270">
        <v>1</v>
      </c>
      <c r="AF270" s="25"/>
      <c r="AG270" s="24"/>
      <c r="AH270" s="23"/>
    </row>
    <row r="271" spans="1:34" ht="15" customHeight="1" x14ac:dyDescent="0.4">
      <c r="A271" s="27" t="s">
        <v>33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0.125</v>
      </c>
      <c r="N271">
        <v>0.5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0.5</v>
      </c>
      <c r="X271">
        <v>1</v>
      </c>
      <c r="Y271">
        <v>1</v>
      </c>
      <c r="Z271">
        <v>0.5</v>
      </c>
      <c r="AA271">
        <v>1</v>
      </c>
      <c r="AB271">
        <v>1</v>
      </c>
      <c r="AC271">
        <v>1</v>
      </c>
      <c r="AD271">
        <v>0.5</v>
      </c>
      <c r="AE271">
        <v>1</v>
      </c>
      <c r="AF271" s="25"/>
      <c r="AG271" s="24"/>
      <c r="AH271" s="23"/>
    </row>
    <row r="272" spans="1:34" ht="15" customHeight="1" x14ac:dyDescent="0.4">
      <c r="A272" s="27" t="s">
        <v>34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0.125</v>
      </c>
      <c r="N272">
        <v>0.5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0.5</v>
      </c>
      <c r="X272">
        <v>1</v>
      </c>
      <c r="Y272">
        <v>1</v>
      </c>
      <c r="Z272">
        <v>0.5</v>
      </c>
      <c r="AA272">
        <v>1</v>
      </c>
      <c r="AB272">
        <v>1</v>
      </c>
      <c r="AC272">
        <v>1</v>
      </c>
      <c r="AD272">
        <v>0.5</v>
      </c>
      <c r="AE272">
        <v>1</v>
      </c>
      <c r="AF272" s="25"/>
      <c r="AG272" s="24"/>
      <c r="AH272" s="23"/>
    </row>
    <row r="273" spans="1:34" ht="15" customHeight="1" x14ac:dyDescent="0.4">
      <c r="A273" s="27" t="s">
        <v>35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0.125</v>
      </c>
      <c r="N273">
        <v>0.5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0.5</v>
      </c>
      <c r="X273">
        <v>1</v>
      </c>
      <c r="Y273">
        <v>1</v>
      </c>
      <c r="Z273">
        <v>0.5</v>
      </c>
      <c r="AA273">
        <v>1</v>
      </c>
      <c r="AB273">
        <v>1</v>
      </c>
      <c r="AC273">
        <v>1</v>
      </c>
      <c r="AD273">
        <v>0.5</v>
      </c>
      <c r="AE273">
        <v>1</v>
      </c>
      <c r="AF273" s="25"/>
      <c r="AG273" s="24"/>
      <c r="AH273" s="23"/>
    </row>
    <row r="274" spans="1:34" ht="15" customHeight="1" x14ac:dyDescent="0.4">
      <c r="A274" s="27" t="s">
        <v>36</v>
      </c>
      <c r="B274">
        <v>8</v>
      </c>
      <c r="C274">
        <v>8</v>
      </c>
      <c r="D274">
        <v>8</v>
      </c>
      <c r="E274">
        <v>8</v>
      </c>
      <c r="F274">
        <v>8</v>
      </c>
      <c r="G274">
        <v>8</v>
      </c>
      <c r="H274">
        <v>8</v>
      </c>
      <c r="I274">
        <v>8</v>
      </c>
      <c r="J274">
        <v>8</v>
      </c>
      <c r="K274">
        <v>8</v>
      </c>
      <c r="L274">
        <v>8</v>
      </c>
      <c r="M274">
        <v>1</v>
      </c>
      <c r="N274">
        <v>4</v>
      </c>
      <c r="O274">
        <v>8</v>
      </c>
      <c r="P274">
        <v>8</v>
      </c>
      <c r="Q274">
        <v>8</v>
      </c>
      <c r="R274">
        <v>8</v>
      </c>
      <c r="S274">
        <v>8</v>
      </c>
      <c r="T274">
        <v>8</v>
      </c>
      <c r="U274">
        <v>8</v>
      </c>
      <c r="V274">
        <v>8</v>
      </c>
      <c r="W274">
        <v>4</v>
      </c>
      <c r="X274">
        <v>8</v>
      </c>
      <c r="Y274">
        <v>8</v>
      </c>
      <c r="Z274">
        <v>4</v>
      </c>
      <c r="AA274">
        <v>8</v>
      </c>
      <c r="AB274">
        <v>8</v>
      </c>
      <c r="AC274">
        <v>8</v>
      </c>
      <c r="AD274">
        <v>4</v>
      </c>
      <c r="AE274">
        <v>8</v>
      </c>
      <c r="AF274" s="25"/>
      <c r="AG274" s="24"/>
      <c r="AH274" s="23"/>
    </row>
    <row r="275" spans="1:34" ht="15" customHeight="1" x14ac:dyDescent="0.4">
      <c r="A275" s="27" t="s">
        <v>37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0.25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1</v>
      </c>
      <c r="AA275">
        <v>2</v>
      </c>
      <c r="AB275">
        <v>2</v>
      </c>
      <c r="AC275">
        <v>2</v>
      </c>
      <c r="AD275">
        <v>1</v>
      </c>
      <c r="AE275">
        <v>2</v>
      </c>
      <c r="AF275" s="25"/>
      <c r="AG275" s="24"/>
      <c r="AH275" s="23"/>
    </row>
    <row r="276" spans="1:34" ht="15" customHeight="1" x14ac:dyDescent="0.4">
      <c r="A276" s="27" t="s">
        <v>97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0.125</v>
      </c>
      <c r="N276">
        <v>0.5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0.5</v>
      </c>
      <c r="X276">
        <v>1</v>
      </c>
      <c r="Y276">
        <v>1</v>
      </c>
      <c r="Z276">
        <v>0.5</v>
      </c>
      <c r="AA276">
        <v>1</v>
      </c>
      <c r="AB276">
        <v>1</v>
      </c>
      <c r="AC276">
        <v>1</v>
      </c>
      <c r="AD276">
        <v>0.5</v>
      </c>
      <c r="AE276">
        <v>1</v>
      </c>
      <c r="AF276" s="25"/>
      <c r="AG276" s="24"/>
      <c r="AH276" s="23"/>
    </row>
    <row r="277" spans="1:34" ht="15" customHeight="1" x14ac:dyDescent="0.4">
      <c r="A277" s="27" t="s">
        <v>98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0.125</v>
      </c>
      <c r="N277">
        <v>0.5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0.5</v>
      </c>
      <c r="X277">
        <v>1</v>
      </c>
      <c r="Y277">
        <v>1</v>
      </c>
      <c r="Z277">
        <v>0.5</v>
      </c>
      <c r="AA277">
        <v>1</v>
      </c>
      <c r="AB277">
        <v>1</v>
      </c>
      <c r="AC277">
        <v>1</v>
      </c>
      <c r="AD277">
        <v>0.5</v>
      </c>
      <c r="AE277">
        <v>1</v>
      </c>
      <c r="AF277" s="25"/>
      <c r="AG277" s="24"/>
      <c r="AH277" s="23"/>
    </row>
    <row r="278" spans="1:34" ht="15" customHeight="1" x14ac:dyDescent="0.4">
      <c r="A278" s="27" t="s">
        <v>99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0.125</v>
      </c>
      <c r="N278">
        <v>0.5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0.5</v>
      </c>
      <c r="X278">
        <v>1</v>
      </c>
      <c r="Y278">
        <v>1</v>
      </c>
      <c r="Z278">
        <v>0.5</v>
      </c>
      <c r="AA278">
        <v>1</v>
      </c>
      <c r="AB278">
        <v>1</v>
      </c>
      <c r="AC278">
        <v>1</v>
      </c>
      <c r="AD278">
        <v>0.5</v>
      </c>
      <c r="AE278">
        <v>1</v>
      </c>
      <c r="AF278" s="25"/>
      <c r="AG278" s="24"/>
      <c r="AH278" s="23"/>
    </row>
    <row r="279" spans="1:34" ht="15" customHeight="1" x14ac:dyDescent="0.4">
      <c r="A279" s="27" t="s">
        <v>100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0.125</v>
      </c>
      <c r="N279">
        <v>0.5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0.5</v>
      </c>
      <c r="X279">
        <v>1</v>
      </c>
      <c r="Y279">
        <v>1</v>
      </c>
      <c r="Z279">
        <v>0.5</v>
      </c>
      <c r="AA279">
        <v>1</v>
      </c>
      <c r="AB279">
        <v>1</v>
      </c>
      <c r="AC279">
        <v>1</v>
      </c>
      <c r="AD279">
        <v>0.5</v>
      </c>
      <c r="AE279">
        <v>1</v>
      </c>
      <c r="AF279" s="25"/>
      <c r="AG279" s="24"/>
      <c r="AH279" s="23"/>
    </row>
    <row r="280" spans="1:34" ht="15" customHeight="1" x14ac:dyDescent="0.4">
      <c r="A280" s="27" t="s">
        <v>154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0.125</v>
      </c>
      <c r="N280">
        <v>0.5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0.5</v>
      </c>
      <c r="X280">
        <v>1</v>
      </c>
      <c r="Y280">
        <v>1</v>
      </c>
      <c r="Z280">
        <v>0.5</v>
      </c>
      <c r="AA280">
        <v>1</v>
      </c>
      <c r="AB280">
        <v>1</v>
      </c>
      <c r="AC280">
        <v>1</v>
      </c>
      <c r="AD280">
        <v>0.5</v>
      </c>
      <c r="AE280">
        <v>1</v>
      </c>
      <c r="AF280" s="25"/>
      <c r="AG280" s="24"/>
      <c r="AH280" s="23"/>
    </row>
    <row r="281" spans="1:34" ht="15" customHeight="1" x14ac:dyDescent="0.4">
      <c r="A281" s="27" t="s">
        <v>155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0.125</v>
      </c>
      <c r="N281">
        <v>0.5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0.5</v>
      </c>
      <c r="X281">
        <v>1</v>
      </c>
      <c r="Y281">
        <v>1</v>
      </c>
      <c r="Z281">
        <v>0.5</v>
      </c>
      <c r="AA281">
        <v>1</v>
      </c>
      <c r="AB281">
        <v>1</v>
      </c>
      <c r="AC281">
        <v>1</v>
      </c>
      <c r="AD281">
        <v>0.5</v>
      </c>
      <c r="AE281">
        <v>1</v>
      </c>
      <c r="AF281" s="25"/>
      <c r="AG281" s="24"/>
      <c r="AH281" s="23"/>
    </row>
    <row r="282" spans="1:34" ht="15" customHeight="1" x14ac:dyDescent="0.4">
      <c r="A282" s="27" t="s">
        <v>156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0.125</v>
      </c>
      <c r="N282">
        <v>0.5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0.5</v>
      </c>
      <c r="X282">
        <v>1</v>
      </c>
      <c r="Y282">
        <v>1</v>
      </c>
      <c r="Z282">
        <v>0.5</v>
      </c>
      <c r="AA282">
        <v>1</v>
      </c>
      <c r="AB282">
        <v>1</v>
      </c>
      <c r="AC282">
        <v>1</v>
      </c>
      <c r="AD282">
        <v>0.5</v>
      </c>
      <c r="AE282">
        <v>1</v>
      </c>
      <c r="AF282" s="25"/>
      <c r="AG282" s="24"/>
      <c r="AH282" s="23"/>
    </row>
    <row r="283" spans="1:34" ht="15" customHeight="1" x14ac:dyDescent="0.4">
      <c r="A283" s="27" t="s">
        <v>181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0.125</v>
      </c>
      <c r="N283">
        <v>0.5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0.5</v>
      </c>
      <c r="X283">
        <v>1</v>
      </c>
      <c r="Y283">
        <v>1</v>
      </c>
      <c r="Z283">
        <v>0.5</v>
      </c>
      <c r="AA283">
        <v>1</v>
      </c>
      <c r="AB283">
        <v>1</v>
      </c>
      <c r="AC283">
        <v>1</v>
      </c>
      <c r="AD283">
        <v>0.5</v>
      </c>
      <c r="AE283">
        <v>1</v>
      </c>
      <c r="AF283" s="25"/>
      <c r="AG283" s="24"/>
      <c r="AH283" s="23"/>
    </row>
    <row r="284" spans="1:34" ht="15" customHeight="1" x14ac:dyDescent="0.4">
      <c r="A284" s="27" t="s">
        <v>182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0.25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1</v>
      </c>
      <c r="X284">
        <v>2</v>
      </c>
      <c r="Y284">
        <v>2</v>
      </c>
      <c r="Z284">
        <v>1</v>
      </c>
      <c r="AA284">
        <v>2</v>
      </c>
      <c r="AB284">
        <v>2</v>
      </c>
      <c r="AC284">
        <v>2</v>
      </c>
      <c r="AD284">
        <v>1</v>
      </c>
      <c r="AE284">
        <v>2</v>
      </c>
      <c r="AF284" s="25"/>
      <c r="AG284" s="24"/>
      <c r="AH284" s="23"/>
    </row>
    <row r="285" spans="1:34" ht="15" customHeight="1" x14ac:dyDescent="0.4">
      <c r="A285" s="27" t="s">
        <v>183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0.125</v>
      </c>
      <c r="N285">
        <v>0.5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0.5</v>
      </c>
      <c r="X285">
        <v>1</v>
      </c>
      <c r="Y285">
        <v>1</v>
      </c>
      <c r="Z285">
        <v>0.5</v>
      </c>
      <c r="AA285">
        <v>1</v>
      </c>
      <c r="AB285">
        <v>1</v>
      </c>
      <c r="AC285">
        <v>1</v>
      </c>
      <c r="AD285">
        <v>0.5</v>
      </c>
      <c r="AE285">
        <v>1</v>
      </c>
      <c r="AF285" s="25"/>
      <c r="AG285" s="24"/>
      <c r="AH285" s="23"/>
    </row>
    <row r="286" spans="1:34" ht="15" customHeight="1" x14ac:dyDescent="0.4">
      <c r="A286" s="27" t="s">
        <v>184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0.125</v>
      </c>
      <c r="N286">
        <v>0.5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0.5</v>
      </c>
      <c r="X286">
        <v>1</v>
      </c>
      <c r="Y286">
        <v>1</v>
      </c>
      <c r="Z286">
        <v>0.5</v>
      </c>
      <c r="AA286">
        <v>1</v>
      </c>
      <c r="AB286">
        <v>1</v>
      </c>
      <c r="AC286">
        <v>1</v>
      </c>
      <c r="AD286">
        <v>0.5</v>
      </c>
      <c r="AE286">
        <v>1</v>
      </c>
      <c r="AF286" s="25"/>
      <c r="AG286" s="24"/>
      <c r="AH286" s="23"/>
    </row>
    <row r="287" spans="1:34" ht="15" customHeight="1" x14ac:dyDescent="0.4">
      <c r="A287" s="27" t="s">
        <v>185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0.25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1</v>
      </c>
      <c r="X287">
        <v>2</v>
      </c>
      <c r="Y287">
        <v>2</v>
      </c>
      <c r="Z287">
        <v>1</v>
      </c>
      <c r="AA287">
        <v>2</v>
      </c>
      <c r="AB287">
        <v>2</v>
      </c>
      <c r="AC287">
        <v>2</v>
      </c>
      <c r="AD287">
        <v>1</v>
      </c>
      <c r="AE287">
        <v>2</v>
      </c>
      <c r="AF287" s="25"/>
      <c r="AG287" s="24"/>
      <c r="AH287" s="23"/>
    </row>
    <row r="288" spans="1:34" ht="15" customHeight="1" x14ac:dyDescent="0.4">
      <c r="A288" s="27" t="s">
        <v>186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0.125</v>
      </c>
      <c r="N288">
        <v>0.5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0.5</v>
      </c>
      <c r="X288">
        <v>1</v>
      </c>
      <c r="Y288">
        <v>1</v>
      </c>
      <c r="Z288">
        <v>0.5</v>
      </c>
      <c r="AA288">
        <v>1</v>
      </c>
      <c r="AB288">
        <v>1</v>
      </c>
      <c r="AC288">
        <v>1</v>
      </c>
      <c r="AD288">
        <v>0.5</v>
      </c>
      <c r="AE288">
        <v>1</v>
      </c>
      <c r="AF288" s="25"/>
      <c r="AG288" s="24"/>
      <c r="AH288" s="23"/>
    </row>
    <row r="289" spans="1:34" ht="15" customHeight="1" x14ac:dyDescent="0.4">
      <c r="A289" s="27" t="s">
        <v>187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0.125</v>
      </c>
      <c r="N289">
        <v>0.5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0.5</v>
      </c>
      <c r="X289">
        <v>1</v>
      </c>
      <c r="Y289">
        <v>1</v>
      </c>
      <c r="Z289">
        <v>0.5</v>
      </c>
      <c r="AA289">
        <v>1</v>
      </c>
      <c r="AB289">
        <v>1</v>
      </c>
      <c r="AC289">
        <v>1</v>
      </c>
      <c r="AD289">
        <v>0.5</v>
      </c>
      <c r="AE289">
        <v>1</v>
      </c>
      <c r="AF289" s="25"/>
      <c r="AG289" s="24"/>
      <c r="AH289" s="23"/>
    </row>
    <row r="290" spans="1:34" ht="15" customHeight="1" x14ac:dyDescent="0.4">
      <c r="A290" s="27" t="s">
        <v>188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0.125</v>
      </c>
      <c r="N290">
        <v>0.5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0.5</v>
      </c>
      <c r="X290">
        <v>1</v>
      </c>
      <c r="Y290">
        <v>1</v>
      </c>
      <c r="Z290">
        <v>0.5</v>
      </c>
      <c r="AA290">
        <v>1</v>
      </c>
      <c r="AB290">
        <v>1</v>
      </c>
      <c r="AC290">
        <v>1</v>
      </c>
      <c r="AD290">
        <v>0.5</v>
      </c>
      <c r="AE290">
        <v>1</v>
      </c>
      <c r="AF290" s="25"/>
      <c r="AG290" s="24"/>
      <c r="AH290" s="23"/>
    </row>
    <row r="291" spans="1:34" ht="15" customHeight="1" x14ac:dyDescent="0.4">
      <c r="A291" s="27" t="s">
        <v>189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0.25</v>
      </c>
      <c r="N291">
        <v>1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1</v>
      </c>
      <c r="X291">
        <v>2</v>
      </c>
      <c r="Y291">
        <v>2</v>
      </c>
      <c r="Z291">
        <v>1</v>
      </c>
      <c r="AA291">
        <v>2</v>
      </c>
      <c r="AB291">
        <v>2</v>
      </c>
      <c r="AC291">
        <v>2</v>
      </c>
      <c r="AD291">
        <v>1</v>
      </c>
      <c r="AE291">
        <v>2</v>
      </c>
      <c r="AF291" s="25"/>
      <c r="AG291" s="24"/>
      <c r="AH291" s="23"/>
    </row>
    <row r="292" spans="1:34" ht="15" customHeight="1" x14ac:dyDescent="0.4">
      <c r="A292" s="27" t="s">
        <v>190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0.125</v>
      </c>
      <c r="N292">
        <v>0.5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0.5</v>
      </c>
      <c r="X292">
        <v>1</v>
      </c>
      <c r="Y292">
        <v>1</v>
      </c>
      <c r="Z292">
        <v>0.5</v>
      </c>
      <c r="AA292">
        <v>1</v>
      </c>
      <c r="AB292">
        <v>1</v>
      </c>
      <c r="AC292">
        <v>1</v>
      </c>
      <c r="AD292">
        <v>0.5</v>
      </c>
      <c r="AE292">
        <v>1</v>
      </c>
      <c r="AF292" s="25"/>
      <c r="AG292" s="24"/>
      <c r="AH292" s="23"/>
    </row>
    <row r="293" spans="1:34" ht="15" customHeight="1" x14ac:dyDescent="0.4">
      <c r="A293" s="29" t="s">
        <v>165</v>
      </c>
      <c r="B293" s="31">
        <f>SUM(B263:B292)</f>
        <v>41</v>
      </c>
      <c r="C293" s="31">
        <f t="shared" ref="C293:AE293" si="59">SUM(C263:C292)</f>
        <v>41</v>
      </c>
      <c r="D293" s="31">
        <f t="shared" si="59"/>
        <v>41</v>
      </c>
      <c r="E293" s="31">
        <f t="shared" si="59"/>
        <v>41</v>
      </c>
      <c r="F293" s="31">
        <f t="shared" si="59"/>
        <v>41</v>
      </c>
      <c r="G293" s="31">
        <f t="shared" si="59"/>
        <v>41</v>
      </c>
      <c r="H293" s="31">
        <f t="shared" si="59"/>
        <v>41</v>
      </c>
      <c r="I293" s="31">
        <f t="shared" si="59"/>
        <v>41</v>
      </c>
      <c r="J293" s="31">
        <f t="shared" si="59"/>
        <v>41</v>
      </c>
      <c r="K293" s="31">
        <f t="shared" si="59"/>
        <v>41</v>
      </c>
      <c r="L293" s="31">
        <f t="shared" si="59"/>
        <v>41</v>
      </c>
      <c r="M293" s="31">
        <f t="shared" si="59"/>
        <v>5.125</v>
      </c>
      <c r="N293" s="31">
        <f t="shared" si="59"/>
        <v>20.5</v>
      </c>
      <c r="O293" s="31">
        <f t="shared" si="59"/>
        <v>41</v>
      </c>
      <c r="P293" s="31">
        <f t="shared" si="59"/>
        <v>41</v>
      </c>
      <c r="Q293" s="31">
        <f t="shared" si="59"/>
        <v>41</v>
      </c>
      <c r="R293" s="31">
        <f t="shared" si="59"/>
        <v>41</v>
      </c>
      <c r="S293" s="31">
        <f t="shared" si="59"/>
        <v>41</v>
      </c>
      <c r="T293" s="31">
        <f t="shared" si="59"/>
        <v>41</v>
      </c>
      <c r="U293" s="31">
        <f t="shared" si="59"/>
        <v>41</v>
      </c>
      <c r="V293" s="31">
        <f t="shared" si="59"/>
        <v>41</v>
      </c>
      <c r="W293" s="31">
        <f t="shared" si="59"/>
        <v>20.5</v>
      </c>
      <c r="X293" s="31">
        <f t="shared" si="59"/>
        <v>41</v>
      </c>
      <c r="Y293" s="31">
        <f t="shared" si="59"/>
        <v>41</v>
      </c>
      <c r="Z293" s="31">
        <f t="shared" si="59"/>
        <v>20.5</v>
      </c>
      <c r="AA293" s="31">
        <f t="shared" si="59"/>
        <v>41</v>
      </c>
      <c r="AB293" s="31">
        <f t="shared" si="59"/>
        <v>41</v>
      </c>
      <c r="AC293" s="31">
        <f t="shared" si="59"/>
        <v>41</v>
      </c>
      <c r="AD293" s="31">
        <f t="shared" si="59"/>
        <v>20.5</v>
      </c>
      <c r="AE293" s="31">
        <f t="shared" si="59"/>
        <v>41</v>
      </c>
      <c r="AF293" s="25"/>
      <c r="AG293" s="24"/>
      <c r="AH293" s="23"/>
    </row>
    <row r="294" spans="1:34" ht="15" customHeight="1" x14ac:dyDescent="0.4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4"/>
      <c r="AH294" s="23"/>
    </row>
    <row r="295" spans="1:34" ht="15" customHeight="1" x14ac:dyDescent="0.4">
      <c r="A295" s="25" t="s">
        <v>171</v>
      </c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4"/>
      <c r="AH295" s="23"/>
    </row>
    <row r="296" spans="1:34" ht="15" customHeight="1" x14ac:dyDescent="0.4">
      <c r="A296" s="27"/>
      <c r="B296" s="27" t="s">
        <v>20</v>
      </c>
      <c r="C296" s="27" t="s">
        <v>21</v>
      </c>
      <c r="D296" s="27" t="s">
        <v>22</v>
      </c>
      <c r="E296" s="27" t="s">
        <v>23</v>
      </c>
      <c r="F296" s="27" t="s">
        <v>29</v>
      </c>
      <c r="G296" s="27" t="s">
        <v>30</v>
      </c>
      <c r="H296" s="27" t="s">
        <v>31</v>
      </c>
      <c r="I296" s="27" t="s">
        <v>32</v>
      </c>
      <c r="J296" s="27" t="s">
        <v>33</v>
      </c>
      <c r="K296" s="27" t="s">
        <v>34</v>
      </c>
      <c r="L296" s="27" t="s">
        <v>35</v>
      </c>
      <c r="M296" s="27" t="s">
        <v>36</v>
      </c>
      <c r="N296" s="27" t="s">
        <v>37</v>
      </c>
      <c r="O296" s="27" t="s">
        <v>97</v>
      </c>
      <c r="P296" s="27" t="s">
        <v>98</v>
      </c>
      <c r="Q296" s="27" t="s">
        <v>99</v>
      </c>
      <c r="R296" s="27" t="s">
        <v>100</v>
      </c>
      <c r="S296" s="27" t="s">
        <v>154</v>
      </c>
      <c r="T296" s="27" t="s">
        <v>155</v>
      </c>
      <c r="U296" s="27" t="s">
        <v>156</v>
      </c>
      <c r="V296" s="27" t="s">
        <v>181</v>
      </c>
      <c r="W296" s="27" t="s">
        <v>182</v>
      </c>
      <c r="X296" s="27" t="s">
        <v>183</v>
      </c>
      <c r="Y296" s="27" t="s">
        <v>184</v>
      </c>
      <c r="Z296" s="27" t="s">
        <v>185</v>
      </c>
      <c r="AA296" s="27" t="s">
        <v>186</v>
      </c>
      <c r="AB296" s="27" t="s">
        <v>187</v>
      </c>
      <c r="AC296" s="27" t="s">
        <v>188</v>
      </c>
      <c r="AD296" s="27" t="s">
        <v>189</v>
      </c>
      <c r="AE296" s="27" t="s">
        <v>190</v>
      </c>
      <c r="AF296" s="29" t="s">
        <v>176</v>
      </c>
      <c r="AG296" s="24"/>
      <c r="AH296" s="23"/>
    </row>
    <row r="297" spans="1:34" ht="15" customHeight="1" x14ac:dyDescent="0.4">
      <c r="A297" s="27" t="s">
        <v>20</v>
      </c>
      <c r="B297" s="28">
        <f t="shared" ref="B297:AE305" si="60">B263/B$293</f>
        <v>2.4390243902439025E-2</v>
      </c>
      <c r="C297" s="28">
        <f t="shared" si="60"/>
        <v>2.4390243902439025E-2</v>
      </c>
      <c r="D297" s="28">
        <f t="shared" si="60"/>
        <v>2.4390243902439025E-2</v>
      </c>
      <c r="E297" s="28">
        <f t="shared" si="60"/>
        <v>2.4390243902439025E-2</v>
      </c>
      <c r="F297" s="28">
        <f t="shared" si="60"/>
        <v>2.4390243902439025E-2</v>
      </c>
      <c r="G297" s="28">
        <f t="shared" si="60"/>
        <v>2.4390243902439025E-2</v>
      </c>
      <c r="H297" s="28">
        <f t="shared" si="60"/>
        <v>2.4390243902439025E-2</v>
      </c>
      <c r="I297" s="28">
        <f t="shared" si="60"/>
        <v>2.4390243902439025E-2</v>
      </c>
      <c r="J297" s="28">
        <f t="shared" si="60"/>
        <v>2.4390243902439025E-2</v>
      </c>
      <c r="K297" s="28">
        <f t="shared" si="60"/>
        <v>2.4390243902439025E-2</v>
      </c>
      <c r="L297" s="28">
        <f t="shared" si="60"/>
        <v>2.4390243902439025E-2</v>
      </c>
      <c r="M297" s="28">
        <f t="shared" si="60"/>
        <v>2.4390243902439025E-2</v>
      </c>
      <c r="N297" s="28">
        <f t="shared" si="60"/>
        <v>2.4390243902439025E-2</v>
      </c>
      <c r="O297" s="28">
        <f t="shared" si="60"/>
        <v>2.4390243902439025E-2</v>
      </c>
      <c r="P297" s="28">
        <f t="shared" si="60"/>
        <v>2.4390243902439025E-2</v>
      </c>
      <c r="Q297" s="28">
        <f t="shared" si="60"/>
        <v>2.4390243902439025E-2</v>
      </c>
      <c r="R297" s="28">
        <f t="shared" si="60"/>
        <v>2.4390243902439025E-2</v>
      </c>
      <c r="S297" s="28">
        <f t="shared" si="60"/>
        <v>2.4390243902439025E-2</v>
      </c>
      <c r="T297" s="28">
        <f t="shared" si="60"/>
        <v>2.4390243902439025E-2</v>
      </c>
      <c r="U297" s="28">
        <f t="shared" si="60"/>
        <v>2.4390243902439025E-2</v>
      </c>
      <c r="V297" s="28">
        <f t="shared" si="60"/>
        <v>2.4390243902439025E-2</v>
      </c>
      <c r="W297" s="28">
        <f t="shared" si="60"/>
        <v>2.4390243902439025E-2</v>
      </c>
      <c r="X297" s="28">
        <f t="shared" si="60"/>
        <v>2.4390243902439025E-2</v>
      </c>
      <c r="Y297" s="28">
        <f t="shared" si="60"/>
        <v>2.4390243902439025E-2</v>
      </c>
      <c r="Z297" s="28">
        <f t="shared" si="60"/>
        <v>2.4390243902439025E-2</v>
      </c>
      <c r="AA297" s="28">
        <f t="shared" si="60"/>
        <v>2.4390243902439025E-2</v>
      </c>
      <c r="AB297" s="28">
        <f t="shared" si="60"/>
        <v>2.4390243902439025E-2</v>
      </c>
      <c r="AC297" s="28">
        <f t="shared" si="60"/>
        <v>2.4390243902439025E-2</v>
      </c>
      <c r="AD297" s="28">
        <f t="shared" si="60"/>
        <v>2.4390243902439025E-2</v>
      </c>
      <c r="AE297" s="28">
        <f t="shared" si="60"/>
        <v>2.4390243902439025E-2</v>
      </c>
      <c r="AF297">
        <f t="shared" ref="AF297:AF326" si="61">AVERAGE(B297:AE297)</f>
        <v>2.4390243902439036E-2</v>
      </c>
      <c r="AG297" s="24"/>
      <c r="AH297" s="23"/>
    </row>
    <row r="298" spans="1:34" ht="15" customHeight="1" x14ac:dyDescent="0.4">
      <c r="A298" s="27" t="s">
        <v>21</v>
      </c>
      <c r="B298" s="28">
        <f t="shared" si="60"/>
        <v>2.4390243902439025E-2</v>
      </c>
      <c r="C298" s="28">
        <f t="shared" si="60"/>
        <v>2.4390243902439025E-2</v>
      </c>
      <c r="D298" s="28">
        <f t="shared" si="60"/>
        <v>2.4390243902439025E-2</v>
      </c>
      <c r="E298" s="28">
        <f t="shared" si="60"/>
        <v>2.4390243902439025E-2</v>
      </c>
      <c r="F298" s="28">
        <f t="shared" si="60"/>
        <v>2.4390243902439025E-2</v>
      </c>
      <c r="G298" s="28">
        <f t="shared" si="60"/>
        <v>2.4390243902439025E-2</v>
      </c>
      <c r="H298" s="28">
        <f t="shared" si="60"/>
        <v>2.4390243902439025E-2</v>
      </c>
      <c r="I298" s="28">
        <f t="shared" si="60"/>
        <v>2.4390243902439025E-2</v>
      </c>
      <c r="J298" s="28">
        <f t="shared" si="60"/>
        <v>2.4390243902439025E-2</v>
      </c>
      <c r="K298" s="28">
        <f t="shared" si="60"/>
        <v>2.4390243902439025E-2</v>
      </c>
      <c r="L298" s="28">
        <f t="shared" si="60"/>
        <v>2.4390243902439025E-2</v>
      </c>
      <c r="M298" s="28">
        <f t="shared" si="60"/>
        <v>2.4390243902439025E-2</v>
      </c>
      <c r="N298" s="28">
        <f t="shared" si="60"/>
        <v>2.4390243902439025E-2</v>
      </c>
      <c r="O298" s="28">
        <f t="shared" si="60"/>
        <v>2.4390243902439025E-2</v>
      </c>
      <c r="P298" s="28">
        <f t="shared" si="60"/>
        <v>2.4390243902439025E-2</v>
      </c>
      <c r="Q298" s="28">
        <f t="shared" si="60"/>
        <v>2.4390243902439025E-2</v>
      </c>
      <c r="R298" s="28">
        <f t="shared" si="60"/>
        <v>2.4390243902439025E-2</v>
      </c>
      <c r="S298" s="28">
        <f t="shared" si="60"/>
        <v>2.4390243902439025E-2</v>
      </c>
      <c r="T298" s="28">
        <f t="shared" si="60"/>
        <v>2.4390243902439025E-2</v>
      </c>
      <c r="U298" s="28">
        <f t="shared" si="60"/>
        <v>2.4390243902439025E-2</v>
      </c>
      <c r="V298" s="28">
        <f t="shared" si="60"/>
        <v>2.4390243902439025E-2</v>
      </c>
      <c r="W298" s="28">
        <f t="shared" si="60"/>
        <v>2.4390243902439025E-2</v>
      </c>
      <c r="X298" s="28">
        <f t="shared" si="60"/>
        <v>2.4390243902439025E-2</v>
      </c>
      <c r="Y298" s="28">
        <f t="shared" si="60"/>
        <v>2.4390243902439025E-2</v>
      </c>
      <c r="Z298" s="28">
        <f t="shared" si="60"/>
        <v>2.4390243902439025E-2</v>
      </c>
      <c r="AA298" s="28">
        <f t="shared" si="60"/>
        <v>2.4390243902439025E-2</v>
      </c>
      <c r="AB298" s="28">
        <f t="shared" si="60"/>
        <v>2.4390243902439025E-2</v>
      </c>
      <c r="AC298" s="28">
        <f t="shared" si="60"/>
        <v>2.4390243902439025E-2</v>
      </c>
      <c r="AD298" s="28">
        <f t="shared" si="60"/>
        <v>2.4390243902439025E-2</v>
      </c>
      <c r="AE298" s="28">
        <f t="shared" si="60"/>
        <v>2.4390243902439025E-2</v>
      </c>
      <c r="AF298">
        <f t="shared" si="61"/>
        <v>2.4390243902439036E-2</v>
      </c>
      <c r="AG298" s="24"/>
      <c r="AH298" s="23"/>
    </row>
    <row r="299" spans="1:34" ht="15" customHeight="1" x14ac:dyDescent="0.4">
      <c r="A299" s="27" t="s">
        <v>22</v>
      </c>
      <c r="B299" s="28">
        <f t="shared" si="60"/>
        <v>2.4390243902439025E-2</v>
      </c>
      <c r="C299" s="28">
        <f t="shared" si="60"/>
        <v>2.4390243902439025E-2</v>
      </c>
      <c r="D299" s="28">
        <f t="shared" si="60"/>
        <v>2.4390243902439025E-2</v>
      </c>
      <c r="E299" s="28">
        <f t="shared" si="60"/>
        <v>2.4390243902439025E-2</v>
      </c>
      <c r="F299" s="28">
        <f t="shared" si="60"/>
        <v>2.4390243902439025E-2</v>
      </c>
      <c r="G299" s="28">
        <f t="shared" si="60"/>
        <v>2.4390243902439025E-2</v>
      </c>
      <c r="H299" s="28">
        <f t="shared" si="60"/>
        <v>2.4390243902439025E-2</v>
      </c>
      <c r="I299" s="28">
        <f t="shared" si="60"/>
        <v>2.4390243902439025E-2</v>
      </c>
      <c r="J299" s="28">
        <f t="shared" si="60"/>
        <v>2.4390243902439025E-2</v>
      </c>
      <c r="K299" s="28">
        <f t="shared" si="60"/>
        <v>2.4390243902439025E-2</v>
      </c>
      <c r="L299" s="28">
        <f t="shared" si="60"/>
        <v>2.4390243902439025E-2</v>
      </c>
      <c r="M299" s="28">
        <f t="shared" si="60"/>
        <v>2.4390243902439025E-2</v>
      </c>
      <c r="N299" s="28">
        <f t="shared" si="60"/>
        <v>2.4390243902439025E-2</v>
      </c>
      <c r="O299" s="28">
        <f t="shared" si="60"/>
        <v>2.4390243902439025E-2</v>
      </c>
      <c r="P299" s="28">
        <f t="shared" si="60"/>
        <v>2.4390243902439025E-2</v>
      </c>
      <c r="Q299" s="28">
        <f t="shared" si="60"/>
        <v>2.4390243902439025E-2</v>
      </c>
      <c r="R299" s="28">
        <f t="shared" si="60"/>
        <v>2.4390243902439025E-2</v>
      </c>
      <c r="S299" s="28">
        <f t="shared" si="60"/>
        <v>2.4390243902439025E-2</v>
      </c>
      <c r="T299" s="28">
        <f t="shared" si="60"/>
        <v>2.4390243902439025E-2</v>
      </c>
      <c r="U299" s="28">
        <f t="shared" si="60"/>
        <v>2.4390243902439025E-2</v>
      </c>
      <c r="V299" s="28">
        <f t="shared" si="60"/>
        <v>2.4390243902439025E-2</v>
      </c>
      <c r="W299" s="28">
        <f t="shared" si="60"/>
        <v>2.4390243902439025E-2</v>
      </c>
      <c r="X299" s="28">
        <f t="shared" si="60"/>
        <v>2.4390243902439025E-2</v>
      </c>
      <c r="Y299" s="28">
        <f t="shared" si="60"/>
        <v>2.4390243902439025E-2</v>
      </c>
      <c r="Z299" s="28">
        <f t="shared" si="60"/>
        <v>2.4390243902439025E-2</v>
      </c>
      <c r="AA299" s="28">
        <f t="shared" si="60"/>
        <v>2.4390243902439025E-2</v>
      </c>
      <c r="AB299" s="28">
        <f t="shared" si="60"/>
        <v>2.4390243902439025E-2</v>
      </c>
      <c r="AC299" s="28">
        <f t="shared" si="60"/>
        <v>2.4390243902439025E-2</v>
      </c>
      <c r="AD299" s="28">
        <f t="shared" si="60"/>
        <v>2.4390243902439025E-2</v>
      </c>
      <c r="AE299" s="28">
        <f t="shared" si="60"/>
        <v>2.4390243902439025E-2</v>
      </c>
      <c r="AF299">
        <f t="shared" si="61"/>
        <v>2.4390243902439036E-2</v>
      </c>
      <c r="AG299" s="24"/>
      <c r="AH299" s="23"/>
    </row>
    <row r="300" spans="1:34" ht="15" customHeight="1" x14ac:dyDescent="0.4">
      <c r="A300" s="27" t="s">
        <v>23</v>
      </c>
      <c r="B300" s="28">
        <f t="shared" si="60"/>
        <v>2.4390243902439025E-2</v>
      </c>
      <c r="C300" s="28">
        <f t="shared" si="60"/>
        <v>2.4390243902439025E-2</v>
      </c>
      <c r="D300" s="28">
        <f t="shared" si="60"/>
        <v>2.4390243902439025E-2</v>
      </c>
      <c r="E300" s="28">
        <f t="shared" si="60"/>
        <v>2.4390243902439025E-2</v>
      </c>
      <c r="F300" s="28">
        <f t="shared" si="60"/>
        <v>2.4390243902439025E-2</v>
      </c>
      <c r="G300" s="28">
        <f t="shared" si="60"/>
        <v>2.4390243902439025E-2</v>
      </c>
      <c r="H300" s="28">
        <f t="shared" si="60"/>
        <v>2.4390243902439025E-2</v>
      </c>
      <c r="I300" s="28">
        <f t="shared" si="60"/>
        <v>2.4390243902439025E-2</v>
      </c>
      <c r="J300" s="28">
        <f t="shared" si="60"/>
        <v>2.4390243902439025E-2</v>
      </c>
      <c r="K300" s="28">
        <f t="shared" si="60"/>
        <v>2.4390243902439025E-2</v>
      </c>
      <c r="L300" s="28">
        <f t="shared" si="60"/>
        <v>2.4390243902439025E-2</v>
      </c>
      <c r="M300" s="28">
        <f t="shared" si="60"/>
        <v>2.4390243902439025E-2</v>
      </c>
      <c r="N300" s="28">
        <f t="shared" si="60"/>
        <v>2.4390243902439025E-2</v>
      </c>
      <c r="O300" s="28">
        <f t="shared" si="60"/>
        <v>2.4390243902439025E-2</v>
      </c>
      <c r="P300" s="28">
        <f t="shared" si="60"/>
        <v>2.4390243902439025E-2</v>
      </c>
      <c r="Q300" s="28">
        <f t="shared" si="60"/>
        <v>2.4390243902439025E-2</v>
      </c>
      <c r="R300" s="28">
        <f t="shared" si="60"/>
        <v>2.4390243902439025E-2</v>
      </c>
      <c r="S300" s="28">
        <f t="shared" si="60"/>
        <v>2.4390243902439025E-2</v>
      </c>
      <c r="T300" s="28">
        <f t="shared" si="60"/>
        <v>2.4390243902439025E-2</v>
      </c>
      <c r="U300" s="28">
        <f t="shared" si="60"/>
        <v>2.4390243902439025E-2</v>
      </c>
      <c r="V300" s="28">
        <f t="shared" si="60"/>
        <v>2.4390243902439025E-2</v>
      </c>
      <c r="W300" s="28">
        <f t="shared" si="60"/>
        <v>2.4390243902439025E-2</v>
      </c>
      <c r="X300" s="28">
        <f t="shared" si="60"/>
        <v>2.4390243902439025E-2</v>
      </c>
      <c r="Y300" s="28">
        <f t="shared" si="60"/>
        <v>2.4390243902439025E-2</v>
      </c>
      <c r="Z300" s="28">
        <f t="shared" si="60"/>
        <v>2.4390243902439025E-2</v>
      </c>
      <c r="AA300" s="28">
        <f t="shared" si="60"/>
        <v>2.4390243902439025E-2</v>
      </c>
      <c r="AB300" s="28">
        <f t="shared" si="60"/>
        <v>2.4390243902439025E-2</v>
      </c>
      <c r="AC300" s="28">
        <f t="shared" si="60"/>
        <v>2.4390243902439025E-2</v>
      </c>
      <c r="AD300" s="28">
        <f t="shared" si="60"/>
        <v>2.4390243902439025E-2</v>
      </c>
      <c r="AE300" s="28">
        <f t="shared" si="60"/>
        <v>2.4390243902439025E-2</v>
      </c>
      <c r="AF300">
        <f t="shared" si="61"/>
        <v>2.4390243902439036E-2</v>
      </c>
      <c r="AG300" s="24"/>
      <c r="AH300" s="23"/>
    </row>
    <row r="301" spans="1:34" ht="15" customHeight="1" x14ac:dyDescent="0.4">
      <c r="A301" s="27" t="s">
        <v>29</v>
      </c>
      <c r="B301" s="28">
        <f t="shared" si="60"/>
        <v>2.4390243902439025E-2</v>
      </c>
      <c r="C301" s="28">
        <f t="shared" si="60"/>
        <v>2.4390243902439025E-2</v>
      </c>
      <c r="D301" s="28">
        <f t="shared" si="60"/>
        <v>2.4390243902439025E-2</v>
      </c>
      <c r="E301" s="28">
        <f t="shared" si="60"/>
        <v>2.4390243902439025E-2</v>
      </c>
      <c r="F301" s="28">
        <f t="shared" si="60"/>
        <v>2.4390243902439025E-2</v>
      </c>
      <c r="G301" s="28">
        <f t="shared" si="60"/>
        <v>2.4390243902439025E-2</v>
      </c>
      <c r="H301" s="28">
        <f t="shared" si="60"/>
        <v>2.4390243902439025E-2</v>
      </c>
      <c r="I301" s="28">
        <f t="shared" si="60"/>
        <v>2.4390243902439025E-2</v>
      </c>
      <c r="J301" s="28">
        <f t="shared" si="60"/>
        <v>2.4390243902439025E-2</v>
      </c>
      <c r="K301" s="28">
        <f t="shared" si="60"/>
        <v>2.4390243902439025E-2</v>
      </c>
      <c r="L301" s="28">
        <f t="shared" si="60"/>
        <v>2.4390243902439025E-2</v>
      </c>
      <c r="M301" s="28">
        <f t="shared" si="60"/>
        <v>2.4390243902439025E-2</v>
      </c>
      <c r="N301" s="28">
        <f t="shared" si="60"/>
        <v>2.4390243902439025E-2</v>
      </c>
      <c r="O301" s="28">
        <f t="shared" si="60"/>
        <v>2.4390243902439025E-2</v>
      </c>
      <c r="P301" s="28">
        <f t="shared" si="60"/>
        <v>2.4390243902439025E-2</v>
      </c>
      <c r="Q301" s="28">
        <f t="shared" si="60"/>
        <v>2.4390243902439025E-2</v>
      </c>
      <c r="R301" s="28">
        <f t="shared" si="60"/>
        <v>2.4390243902439025E-2</v>
      </c>
      <c r="S301" s="28">
        <f t="shared" si="60"/>
        <v>2.4390243902439025E-2</v>
      </c>
      <c r="T301" s="28">
        <f t="shared" si="60"/>
        <v>2.4390243902439025E-2</v>
      </c>
      <c r="U301" s="28">
        <f t="shared" si="60"/>
        <v>2.4390243902439025E-2</v>
      </c>
      <c r="V301" s="28">
        <f t="shared" si="60"/>
        <v>2.4390243902439025E-2</v>
      </c>
      <c r="W301" s="28">
        <f t="shared" si="60"/>
        <v>2.4390243902439025E-2</v>
      </c>
      <c r="X301" s="28">
        <f t="shared" si="60"/>
        <v>2.4390243902439025E-2</v>
      </c>
      <c r="Y301" s="28">
        <f t="shared" si="60"/>
        <v>2.4390243902439025E-2</v>
      </c>
      <c r="Z301" s="28">
        <f t="shared" si="60"/>
        <v>2.4390243902439025E-2</v>
      </c>
      <c r="AA301" s="28">
        <f t="shared" si="60"/>
        <v>2.4390243902439025E-2</v>
      </c>
      <c r="AB301" s="28">
        <f t="shared" si="60"/>
        <v>2.4390243902439025E-2</v>
      </c>
      <c r="AC301" s="28">
        <f t="shared" si="60"/>
        <v>2.4390243902439025E-2</v>
      </c>
      <c r="AD301" s="28">
        <f t="shared" si="60"/>
        <v>2.4390243902439025E-2</v>
      </c>
      <c r="AE301" s="28">
        <f t="shared" si="60"/>
        <v>2.4390243902439025E-2</v>
      </c>
      <c r="AF301">
        <f t="shared" si="61"/>
        <v>2.4390243902439036E-2</v>
      </c>
      <c r="AG301" s="24"/>
      <c r="AH301" s="23"/>
    </row>
    <row r="302" spans="1:34" ht="15" customHeight="1" x14ac:dyDescent="0.4">
      <c r="A302" s="27" t="s">
        <v>30</v>
      </c>
      <c r="B302" s="28">
        <f t="shared" si="60"/>
        <v>2.4390243902439025E-2</v>
      </c>
      <c r="C302" s="28">
        <f t="shared" si="60"/>
        <v>2.4390243902439025E-2</v>
      </c>
      <c r="D302" s="28">
        <f t="shared" si="60"/>
        <v>2.4390243902439025E-2</v>
      </c>
      <c r="E302" s="28">
        <f t="shared" si="60"/>
        <v>2.4390243902439025E-2</v>
      </c>
      <c r="F302" s="28">
        <f t="shared" si="60"/>
        <v>2.4390243902439025E-2</v>
      </c>
      <c r="G302" s="28">
        <f t="shared" si="60"/>
        <v>2.4390243902439025E-2</v>
      </c>
      <c r="H302" s="28">
        <f t="shared" si="60"/>
        <v>2.4390243902439025E-2</v>
      </c>
      <c r="I302" s="28">
        <f t="shared" si="60"/>
        <v>2.4390243902439025E-2</v>
      </c>
      <c r="J302" s="28">
        <f t="shared" si="60"/>
        <v>2.4390243902439025E-2</v>
      </c>
      <c r="K302" s="28">
        <f t="shared" si="60"/>
        <v>2.4390243902439025E-2</v>
      </c>
      <c r="L302" s="28">
        <f t="shared" si="60"/>
        <v>2.4390243902439025E-2</v>
      </c>
      <c r="M302" s="28">
        <f t="shared" si="60"/>
        <v>2.4390243902439025E-2</v>
      </c>
      <c r="N302" s="28">
        <f t="shared" si="60"/>
        <v>2.4390243902439025E-2</v>
      </c>
      <c r="O302" s="28">
        <f t="shared" si="60"/>
        <v>2.4390243902439025E-2</v>
      </c>
      <c r="P302" s="28">
        <f t="shared" si="60"/>
        <v>2.4390243902439025E-2</v>
      </c>
      <c r="Q302" s="28">
        <f t="shared" si="60"/>
        <v>2.4390243902439025E-2</v>
      </c>
      <c r="R302" s="28">
        <f t="shared" si="60"/>
        <v>2.4390243902439025E-2</v>
      </c>
      <c r="S302" s="28">
        <f t="shared" si="60"/>
        <v>2.4390243902439025E-2</v>
      </c>
      <c r="T302" s="28">
        <f t="shared" si="60"/>
        <v>2.4390243902439025E-2</v>
      </c>
      <c r="U302" s="28">
        <f t="shared" si="60"/>
        <v>2.4390243902439025E-2</v>
      </c>
      <c r="V302" s="28">
        <f t="shared" si="60"/>
        <v>2.4390243902439025E-2</v>
      </c>
      <c r="W302" s="28">
        <f t="shared" si="60"/>
        <v>2.4390243902439025E-2</v>
      </c>
      <c r="X302" s="28">
        <f t="shared" si="60"/>
        <v>2.4390243902439025E-2</v>
      </c>
      <c r="Y302" s="28">
        <f t="shared" si="60"/>
        <v>2.4390243902439025E-2</v>
      </c>
      <c r="Z302" s="28">
        <f t="shared" si="60"/>
        <v>2.4390243902439025E-2</v>
      </c>
      <c r="AA302" s="28">
        <f t="shared" si="60"/>
        <v>2.4390243902439025E-2</v>
      </c>
      <c r="AB302" s="28">
        <f t="shared" si="60"/>
        <v>2.4390243902439025E-2</v>
      </c>
      <c r="AC302" s="28">
        <f t="shared" si="60"/>
        <v>2.4390243902439025E-2</v>
      </c>
      <c r="AD302" s="28">
        <f t="shared" si="60"/>
        <v>2.4390243902439025E-2</v>
      </c>
      <c r="AE302" s="28">
        <f t="shared" si="60"/>
        <v>2.4390243902439025E-2</v>
      </c>
      <c r="AF302">
        <f t="shared" si="61"/>
        <v>2.4390243902439036E-2</v>
      </c>
      <c r="AG302" s="24"/>
      <c r="AH302" s="23"/>
    </row>
    <row r="303" spans="1:34" ht="15" customHeight="1" x14ac:dyDescent="0.4">
      <c r="A303" s="27" t="s">
        <v>31</v>
      </c>
      <c r="B303" s="28">
        <f t="shared" si="60"/>
        <v>2.4390243902439025E-2</v>
      </c>
      <c r="C303" s="28">
        <f t="shared" si="60"/>
        <v>2.4390243902439025E-2</v>
      </c>
      <c r="D303" s="28">
        <f t="shared" si="60"/>
        <v>2.4390243902439025E-2</v>
      </c>
      <c r="E303" s="28">
        <f t="shared" si="60"/>
        <v>2.4390243902439025E-2</v>
      </c>
      <c r="F303" s="28">
        <f t="shared" si="60"/>
        <v>2.4390243902439025E-2</v>
      </c>
      <c r="G303" s="28">
        <f t="shared" si="60"/>
        <v>2.4390243902439025E-2</v>
      </c>
      <c r="H303" s="28">
        <f t="shared" si="60"/>
        <v>2.4390243902439025E-2</v>
      </c>
      <c r="I303" s="28">
        <f t="shared" si="60"/>
        <v>2.4390243902439025E-2</v>
      </c>
      <c r="J303" s="28">
        <f t="shared" si="60"/>
        <v>2.4390243902439025E-2</v>
      </c>
      <c r="K303" s="28">
        <f t="shared" si="60"/>
        <v>2.4390243902439025E-2</v>
      </c>
      <c r="L303" s="28">
        <f t="shared" si="60"/>
        <v>2.4390243902439025E-2</v>
      </c>
      <c r="M303" s="28">
        <f t="shared" si="60"/>
        <v>2.4390243902439025E-2</v>
      </c>
      <c r="N303" s="28">
        <f t="shared" si="60"/>
        <v>2.4390243902439025E-2</v>
      </c>
      <c r="O303" s="28">
        <f t="shared" si="60"/>
        <v>2.4390243902439025E-2</v>
      </c>
      <c r="P303" s="28">
        <f t="shared" si="60"/>
        <v>2.4390243902439025E-2</v>
      </c>
      <c r="Q303" s="28">
        <f t="shared" si="60"/>
        <v>2.4390243902439025E-2</v>
      </c>
      <c r="R303" s="28">
        <f t="shared" si="60"/>
        <v>2.4390243902439025E-2</v>
      </c>
      <c r="S303" s="28">
        <f t="shared" si="60"/>
        <v>2.4390243902439025E-2</v>
      </c>
      <c r="T303" s="28">
        <f t="shared" si="60"/>
        <v>2.4390243902439025E-2</v>
      </c>
      <c r="U303" s="28">
        <f t="shared" si="60"/>
        <v>2.4390243902439025E-2</v>
      </c>
      <c r="V303" s="28">
        <f t="shared" si="60"/>
        <v>2.4390243902439025E-2</v>
      </c>
      <c r="W303" s="28">
        <f t="shared" si="60"/>
        <v>2.4390243902439025E-2</v>
      </c>
      <c r="X303" s="28">
        <f t="shared" si="60"/>
        <v>2.4390243902439025E-2</v>
      </c>
      <c r="Y303" s="28">
        <f t="shared" si="60"/>
        <v>2.4390243902439025E-2</v>
      </c>
      <c r="Z303" s="28">
        <f t="shared" si="60"/>
        <v>2.4390243902439025E-2</v>
      </c>
      <c r="AA303" s="28">
        <f t="shared" si="60"/>
        <v>2.4390243902439025E-2</v>
      </c>
      <c r="AB303" s="28">
        <f t="shared" si="60"/>
        <v>2.4390243902439025E-2</v>
      </c>
      <c r="AC303" s="28">
        <f t="shared" si="60"/>
        <v>2.4390243902439025E-2</v>
      </c>
      <c r="AD303" s="28">
        <f t="shared" si="60"/>
        <v>2.4390243902439025E-2</v>
      </c>
      <c r="AE303" s="28">
        <f t="shared" si="60"/>
        <v>2.4390243902439025E-2</v>
      </c>
      <c r="AF303">
        <f t="shared" si="61"/>
        <v>2.4390243902439036E-2</v>
      </c>
      <c r="AG303" s="24"/>
      <c r="AH303" s="23"/>
    </row>
    <row r="304" spans="1:34" ht="15" customHeight="1" x14ac:dyDescent="0.4">
      <c r="A304" s="27" t="s">
        <v>32</v>
      </c>
      <c r="B304" s="28">
        <f t="shared" si="60"/>
        <v>2.4390243902439025E-2</v>
      </c>
      <c r="C304" s="28">
        <f t="shared" si="60"/>
        <v>2.4390243902439025E-2</v>
      </c>
      <c r="D304" s="28">
        <f t="shared" si="60"/>
        <v>2.4390243902439025E-2</v>
      </c>
      <c r="E304" s="28">
        <f t="shared" si="60"/>
        <v>2.4390243902439025E-2</v>
      </c>
      <c r="F304" s="28">
        <f t="shared" si="60"/>
        <v>2.4390243902439025E-2</v>
      </c>
      <c r="G304" s="28">
        <f t="shared" si="60"/>
        <v>2.4390243902439025E-2</v>
      </c>
      <c r="H304" s="28">
        <f t="shared" si="60"/>
        <v>2.4390243902439025E-2</v>
      </c>
      <c r="I304" s="28">
        <f t="shared" si="60"/>
        <v>2.4390243902439025E-2</v>
      </c>
      <c r="J304" s="28">
        <f t="shared" si="60"/>
        <v>2.4390243902439025E-2</v>
      </c>
      <c r="K304" s="28">
        <f t="shared" si="60"/>
        <v>2.4390243902439025E-2</v>
      </c>
      <c r="L304" s="28">
        <f t="shared" si="60"/>
        <v>2.4390243902439025E-2</v>
      </c>
      <c r="M304" s="28">
        <f t="shared" si="60"/>
        <v>2.4390243902439025E-2</v>
      </c>
      <c r="N304" s="28">
        <f t="shared" si="60"/>
        <v>2.4390243902439025E-2</v>
      </c>
      <c r="O304" s="28">
        <f t="shared" si="60"/>
        <v>2.4390243902439025E-2</v>
      </c>
      <c r="P304" s="28">
        <f t="shared" si="60"/>
        <v>2.4390243902439025E-2</v>
      </c>
      <c r="Q304" s="28">
        <f t="shared" si="60"/>
        <v>2.4390243902439025E-2</v>
      </c>
      <c r="R304" s="28">
        <f t="shared" si="60"/>
        <v>2.4390243902439025E-2</v>
      </c>
      <c r="S304" s="28">
        <f t="shared" si="60"/>
        <v>2.4390243902439025E-2</v>
      </c>
      <c r="T304" s="28">
        <f t="shared" si="60"/>
        <v>2.4390243902439025E-2</v>
      </c>
      <c r="U304" s="28">
        <f t="shared" si="60"/>
        <v>2.4390243902439025E-2</v>
      </c>
      <c r="V304" s="28">
        <f t="shared" si="60"/>
        <v>2.4390243902439025E-2</v>
      </c>
      <c r="W304" s="28">
        <f t="shared" si="60"/>
        <v>2.4390243902439025E-2</v>
      </c>
      <c r="X304" s="28">
        <f t="shared" si="60"/>
        <v>2.4390243902439025E-2</v>
      </c>
      <c r="Y304" s="28">
        <f t="shared" si="60"/>
        <v>2.4390243902439025E-2</v>
      </c>
      <c r="Z304" s="28">
        <f t="shared" si="60"/>
        <v>2.4390243902439025E-2</v>
      </c>
      <c r="AA304" s="28">
        <f t="shared" si="60"/>
        <v>2.4390243902439025E-2</v>
      </c>
      <c r="AB304" s="28">
        <f t="shared" si="60"/>
        <v>2.4390243902439025E-2</v>
      </c>
      <c r="AC304" s="28">
        <f t="shared" si="60"/>
        <v>2.4390243902439025E-2</v>
      </c>
      <c r="AD304" s="28">
        <f t="shared" si="60"/>
        <v>2.4390243902439025E-2</v>
      </c>
      <c r="AE304" s="28">
        <f t="shared" si="60"/>
        <v>2.4390243902439025E-2</v>
      </c>
      <c r="AF304">
        <f t="shared" si="61"/>
        <v>2.4390243902439036E-2</v>
      </c>
      <c r="AG304" s="24"/>
      <c r="AH304" s="23"/>
    </row>
    <row r="305" spans="1:34" ht="15" customHeight="1" x14ac:dyDescent="0.4">
      <c r="A305" s="27" t="s">
        <v>33</v>
      </c>
      <c r="B305" s="28">
        <f t="shared" si="60"/>
        <v>2.4390243902439025E-2</v>
      </c>
      <c r="C305" s="28">
        <f t="shared" si="60"/>
        <v>2.4390243902439025E-2</v>
      </c>
      <c r="D305" s="28">
        <f t="shared" si="60"/>
        <v>2.4390243902439025E-2</v>
      </c>
      <c r="E305" s="28">
        <f t="shared" si="60"/>
        <v>2.4390243902439025E-2</v>
      </c>
      <c r="F305" s="28">
        <f t="shared" si="60"/>
        <v>2.4390243902439025E-2</v>
      </c>
      <c r="G305" s="28">
        <f t="shared" si="60"/>
        <v>2.4390243902439025E-2</v>
      </c>
      <c r="H305" s="28">
        <f t="shared" si="60"/>
        <v>2.4390243902439025E-2</v>
      </c>
      <c r="I305" s="28">
        <f t="shared" si="60"/>
        <v>2.4390243902439025E-2</v>
      </c>
      <c r="J305" s="28">
        <f t="shared" si="60"/>
        <v>2.4390243902439025E-2</v>
      </c>
      <c r="K305" s="28">
        <f t="shared" si="60"/>
        <v>2.4390243902439025E-2</v>
      </c>
      <c r="L305" s="28">
        <f t="shared" si="60"/>
        <v>2.4390243902439025E-2</v>
      </c>
      <c r="M305" s="28">
        <f t="shared" si="60"/>
        <v>2.4390243902439025E-2</v>
      </c>
      <c r="N305" s="28">
        <f t="shared" si="60"/>
        <v>2.4390243902439025E-2</v>
      </c>
      <c r="O305" s="28">
        <f t="shared" si="60"/>
        <v>2.4390243902439025E-2</v>
      </c>
      <c r="P305" s="28">
        <f t="shared" si="60"/>
        <v>2.4390243902439025E-2</v>
      </c>
      <c r="Q305" s="28">
        <f t="shared" ref="Q305:AE305" si="62">Q271/Q$293</f>
        <v>2.4390243902439025E-2</v>
      </c>
      <c r="R305" s="28">
        <f t="shared" si="62"/>
        <v>2.4390243902439025E-2</v>
      </c>
      <c r="S305" s="28">
        <f t="shared" si="62"/>
        <v>2.4390243902439025E-2</v>
      </c>
      <c r="T305" s="28">
        <f t="shared" si="62"/>
        <v>2.4390243902439025E-2</v>
      </c>
      <c r="U305" s="28">
        <f t="shared" si="62"/>
        <v>2.4390243902439025E-2</v>
      </c>
      <c r="V305" s="28">
        <f t="shared" si="62"/>
        <v>2.4390243902439025E-2</v>
      </c>
      <c r="W305" s="28">
        <f t="shared" si="62"/>
        <v>2.4390243902439025E-2</v>
      </c>
      <c r="X305" s="28">
        <f t="shared" si="62"/>
        <v>2.4390243902439025E-2</v>
      </c>
      <c r="Y305" s="28">
        <f t="shared" si="62"/>
        <v>2.4390243902439025E-2</v>
      </c>
      <c r="Z305" s="28">
        <f t="shared" si="62"/>
        <v>2.4390243902439025E-2</v>
      </c>
      <c r="AA305" s="28">
        <f t="shared" si="62"/>
        <v>2.4390243902439025E-2</v>
      </c>
      <c r="AB305" s="28">
        <f t="shared" si="62"/>
        <v>2.4390243902439025E-2</v>
      </c>
      <c r="AC305" s="28">
        <f t="shared" si="62"/>
        <v>2.4390243902439025E-2</v>
      </c>
      <c r="AD305" s="28">
        <f t="shared" si="62"/>
        <v>2.4390243902439025E-2</v>
      </c>
      <c r="AE305" s="28">
        <f t="shared" si="62"/>
        <v>2.4390243902439025E-2</v>
      </c>
      <c r="AF305">
        <f t="shared" si="61"/>
        <v>2.4390243902439036E-2</v>
      </c>
      <c r="AG305" s="24"/>
      <c r="AH305" s="23"/>
    </row>
    <row r="306" spans="1:34" ht="15" customHeight="1" x14ac:dyDescent="0.4">
      <c r="A306" s="27" t="s">
        <v>34</v>
      </c>
      <c r="B306" s="28">
        <f t="shared" ref="B306:AE314" si="63">B272/B$293</f>
        <v>2.4390243902439025E-2</v>
      </c>
      <c r="C306" s="28">
        <f t="shared" si="63"/>
        <v>2.4390243902439025E-2</v>
      </c>
      <c r="D306" s="28">
        <f t="shared" si="63"/>
        <v>2.4390243902439025E-2</v>
      </c>
      <c r="E306" s="28">
        <f t="shared" si="63"/>
        <v>2.4390243902439025E-2</v>
      </c>
      <c r="F306" s="28">
        <f t="shared" si="63"/>
        <v>2.4390243902439025E-2</v>
      </c>
      <c r="G306" s="28">
        <f t="shared" si="63"/>
        <v>2.4390243902439025E-2</v>
      </c>
      <c r="H306" s="28">
        <f t="shared" si="63"/>
        <v>2.4390243902439025E-2</v>
      </c>
      <c r="I306" s="28">
        <f t="shared" si="63"/>
        <v>2.4390243902439025E-2</v>
      </c>
      <c r="J306" s="28">
        <f t="shared" si="63"/>
        <v>2.4390243902439025E-2</v>
      </c>
      <c r="K306" s="28">
        <f t="shared" si="63"/>
        <v>2.4390243902439025E-2</v>
      </c>
      <c r="L306" s="28">
        <f t="shared" si="63"/>
        <v>2.4390243902439025E-2</v>
      </c>
      <c r="M306" s="28">
        <f t="shared" si="63"/>
        <v>2.4390243902439025E-2</v>
      </c>
      <c r="N306" s="28">
        <f t="shared" si="63"/>
        <v>2.4390243902439025E-2</v>
      </c>
      <c r="O306" s="28">
        <f t="shared" si="63"/>
        <v>2.4390243902439025E-2</v>
      </c>
      <c r="P306" s="28">
        <f t="shared" si="63"/>
        <v>2.4390243902439025E-2</v>
      </c>
      <c r="Q306" s="28">
        <f t="shared" si="63"/>
        <v>2.4390243902439025E-2</v>
      </c>
      <c r="R306" s="28">
        <f t="shared" si="63"/>
        <v>2.4390243902439025E-2</v>
      </c>
      <c r="S306" s="28">
        <f t="shared" si="63"/>
        <v>2.4390243902439025E-2</v>
      </c>
      <c r="T306" s="28">
        <f t="shared" si="63"/>
        <v>2.4390243902439025E-2</v>
      </c>
      <c r="U306" s="28">
        <f t="shared" si="63"/>
        <v>2.4390243902439025E-2</v>
      </c>
      <c r="V306" s="28">
        <f t="shared" si="63"/>
        <v>2.4390243902439025E-2</v>
      </c>
      <c r="W306" s="28">
        <f t="shared" si="63"/>
        <v>2.4390243902439025E-2</v>
      </c>
      <c r="X306" s="28">
        <f t="shared" si="63"/>
        <v>2.4390243902439025E-2</v>
      </c>
      <c r="Y306" s="28">
        <f t="shared" si="63"/>
        <v>2.4390243902439025E-2</v>
      </c>
      <c r="Z306" s="28">
        <f t="shared" si="63"/>
        <v>2.4390243902439025E-2</v>
      </c>
      <c r="AA306" s="28">
        <f t="shared" si="63"/>
        <v>2.4390243902439025E-2</v>
      </c>
      <c r="AB306" s="28">
        <f t="shared" si="63"/>
        <v>2.4390243902439025E-2</v>
      </c>
      <c r="AC306" s="28">
        <f t="shared" si="63"/>
        <v>2.4390243902439025E-2</v>
      </c>
      <c r="AD306" s="28">
        <f t="shared" si="63"/>
        <v>2.4390243902439025E-2</v>
      </c>
      <c r="AE306" s="28">
        <f t="shared" si="63"/>
        <v>2.4390243902439025E-2</v>
      </c>
      <c r="AF306">
        <f t="shared" si="61"/>
        <v>2.4390243902439036E-2</v>
      </c>
      <c r="AG306" s="24"/>
      <c r="AH306" s="23"/>
    </row>
    <row r="307" spans="1:34" ht="15" customHeight="1" x14ac:dyDescent="0.4">
      <c r="A307" s="27" t="s">
        <v>35</v>
      </c>
      <c r="B307" s="28">
        <f t="shared" si="63"/>
        <v>2.4390243902439025E-2</v>
      </c>
      <c r="C307" s="28">
        <f t="shared" si="63"/>
        <v>2.4390243902439025E-2</v>
      </c>
      <c r="D307" s="28">
        <f t="shared" si="63"/>
        <v>2.4390243902439025E-2</v>
      </c>
      <c r="E307" s="28">
        <f t="shared" si="63"/>
        <v>2.4390243902439025E-2</v>
      </c>
      <c r="F307" s="28">
        <f t="shared" si="63"/>
        <v>2.4390243902439025E-2</v>
      </c>
      <c r="G307" s="28">
        <f t="shared" si="63"/>
        <v>2.4390243902439025E-2</v>
      </c>
      <c r="H307" s="28">
        <f t="shared" si="63"/>
        <v>2.4390243902439025E-2</v>
      </c>
      <c r="I307" s="28">
        <f t="shared" si="63"/>
        <v>2.4390243902439025E-2</v>
      </c>
      <c r="J307" s="28">
        <f t="shared" si="63"/>
        <v>2.4390243902439025E-2</v>
      </c>
      <c r="K307" s="28">
        <f t="shared" si="63"/>
        <v>2.4390243902439025E-2</v>
      </c>
      <c r="L307" s="28">
        <f t="shared" si="63"/>
        <v>2.4390243902439025E-2</v>
      </c>
      <c r="M307" s="28">
        <f t="shared" si="63"/>
        <v>2.4390243902439025E-2</v>
      </c>
      <c r="N307" s="28">
        <f t="shared" si="63"/>
        <v>2.4390243902439025E-2</v>
      </c>
      <c r="O307" s="28">
        <f t="shared" si="63"/>
        <v>2.4390243902439025E-2</v>
      </c>
      <c r="P307" s="28">
        <f t="shared" si="63"/>
        <v>2.4390243902439025E-2</v>
      </c>
      <c r="Q307" s="28">
        <f t="shared" si="63"/>
        <v>2.4390243902439025E-2</v>
      </c>
      <c r="R307" s="28">
        <f t="shared" si="63"/>
        <v>2.4390243902439025E-2</v>
      </c>
      <c r="S307" s="28">
        <f t="shared" si="63"/>
        <v>2.4390243902439025E-2</v>
      </c>
      <c r="T307" s="28">
        <f t="shared" si="63"/>
        <v>2.4390243902439025E-2</v>
      </c>
      <c r="U307" s="28">
        <f t="shared" si="63"/>
        <v>2.4390243902439025E-2</v>
      </c>
      <c r="V307" s="28">
        <f t="shared" si="63"/>
        <v>2.4390243902439025E-2</v>
      </c>
      <c r="W307" s="28">
        <f t="shared" si="63"/>
        <v>2.4390243902439025E-2</v>
      </c>
      <c r="X307" s="28">
        <f t="shared" si="63"/>
        <v>2.4390243902439025E-2</v>
      </c>
      <c r="Y307" s="28">
        <f t="shared" si="63"/>
        <v>2.4390243902439025E-2</v>
      </c>
      <c r="Z307" s="28">
        <f t="shared" si="63"/>
        <v>2.4390243902439025E-2</v>
      </c>
      <c r="AA307" s="28">
        <f t="shared" si="63"/>
        <v>2.4390243902439025E-2</v>
      </c>
      <c r="AB307" s="28">
        <f t="shared" si="63"/>
        <v>2.4390243902439025E-2</v>
      </c>
      <c r="AC307" s="28">
        <f t="shared" si="63"/>
        <v>2.4390243902439025E-2</v>
      </c>
      <c r="AD307" s="28">
        <f t="shared" si="63"/>
        <v>2.4390243902439025E-2</v>
      </c>
      <c r="AE307" s="28">
        <f t="shared" si="63"/>
        <v>2.4390243902439025E-2</v>
      </c>
      <c r="AF307">
        <f t="shared" si="61"/>
        <v>2.4390243902439036E-2</v>
      </c>
      <c r="AG307" s="24"/>
      <c r="AH307" s="23"/>
    </row>
    <row r="308" spans="1:34" ht="15" customHeight="1" x14ac:dyDescent="0.4">
      <c r="A308" s="27" t="s">
        <v>36</v>
      </c>
      <c r="B308" s="28">
        <f t="shared" si="63"/>
        <v>0.1951219512195122</v>
      </c>
      <c r="C308" s="28">
        <f t="shared" si="63"/>
        <v>0.1951219512195122</v>
      </c>
      <c r="D308" s="28">
        <f t="shared" si="63"/>
        <v>0.1951219512195122</v>
      </c>
      <c r="E308" s="28">
        <f t="shared" si="63"/>
        <v>0.1951219512195122</v>
      </c>
      <c r="F308" s="28">
        <f t="shared" si="63"/>
        <v>0.1951219512195122</v>
      </c>
      <c r="G308" s="28">
        <f t="shared" si="63"/>
        <v>0.1951219512195122</v>
      </c>
      <c r="H308" s="28">
        <f t="shared" si="63"/>
        <v>0.1951219512195122</v>
      </c>
      <c r="I308" s="28">
        <f t="shared" si="63"/>
        <v>0.1951219512195122</v>
      </c>
      <c r="J308" s="28">
        <f t="shared" si="63"/>
        <v>0.1951219512195122</v>
      </c>
      <c r="K308" s="28">
        <f t="shared" si="63"/>
        <v>0.1951219512195122</v>
      </c>
      <c r="L308" s="28">
        <f t="shared" si="63"/>
        <v>0.1951219512195122</v>
      </c>
      <c r="M308" s="28">
        <f t="shared" si="63"/>
        <v>0.1951219512195122</v>
      </c>
      <c r="N308" s="28">
        <f t="shared" si="63"/>
        <v>0.1951219512195122</v>
      </c>
      <c r="O308" s="28">
        <f t="shared" si="63"/>
        <v>0.1951219512195122</v>
      </c>
      <c r="P308" s="28">
        <f t="shared" si="63"/>
        <v>0.1951219512195122</v>
      </c>
      <c r="Q308" s="28">
        <f t="shared" si="63"/>
        <v>0.1951219512195122</v>
      </c>
      <c r="R308" s="28">
        <f t="shared" si="63"/>
        <v>0.1951219512195122</v>
      </c>
      <c r="S308" s="28">
        <f t="shared" si="63"/>
        <v>0.1951219512195122</v>
      </c>
      <c r="T308" s="28">
        <f t="shared" si="63"/>
        <v>0.1951219512195122</v>
      </c>
      <c r="U308" s="28">
        <f t="shared" si="63"/>
        <v>0.1951219512195122</v>
      </c>
      <c r="V308" s="28">
        <f t="shared" si="63"/>
        <v>0.1951219512195122</v>
      </c>
      <c r="W308" s="28">
        <f t="shared" si="63"/>
        <v>0.1951219512195122</v>
      </c>
      <c r="X308" s="28">
        <f t="shared" si="63"/>
        <v>0.1951219512195122</v>
      </c>
      <c r="Y308" s="28">
        <f t="shared" si="63"/>
        <v>0.1951219512195122</v>
      </c>
      <c r="Z308" s="28">
        <f t="shared" si="63"/>
        <v>0.1951219512195122</v>
      </c>
      <c r="AA308" s="28">
        <f t="shared" si="63"/>
        <v>0.1951219512195122</v>
      </c>
      <c r="AB308" s="28">
        <f t="shared" si="63"/>
        <v>0.1951219512195122</v>
      </c>
      <c r="AC308" s="28">
        <f t="shared" si="63"/>
        <v>0.1951219512195122</v>
      </c>
      <c r="AD308" s="28">
        <f t="shared" si="63"/>
        <v>0.1951219512195122</v>
      </c>
      <c r="AE308" s="28">
        <f t="shared" si="63"/>
        <v>0.1951219512195122</v>
      </c>
      <c r="AF308">
        <f t="shared" si="61"/>
        <v>0.19512195121951229</v>
      </c>
      <c r="AG308" s="24"/>
      <c r="AH308" s="23"/>
    </row>
    <row r="309" spans="1:34" ht="15" customHeight="1" x14ac:dyDescent="0.4">
      <c r="A309" s="27" t="s">
        <v>37</v>
      </c>
      <c r="B309" s="28">
        <f t="shared" si="63"/>
        <v>4.878048780487805E-2</v>
      </c>
      <c r="C309" s="28">
        <f t="shared" si="63"/>
        <v>4.878048780487805E-2</v>
      </c>
      <c r="D309" s="28">
        <f t="shared" si="63"/>
        <v>4.878048780487805E-2</v>
      </c>
      <c r="E309" s="28">
        <f t="shared" si="63"/>
        <v>4.878048780487805E-2</v>
      </c>
      <c r="F309" s="28">
        <f t="shared" si="63"/>
        <v>4.878048780487805E-2</v>
      </c>
      <c r="G309" s="28">
        <f t="shared" si="63"/>
        <v>4.878048780487805E-2</v>
      </c>
      <c r="H309" s="28">
        <f t="shared" si="63"/>
        <v>4.878048780487805E-2</v>
      </c>
      <c r="I309" s="28">
        <f t="shared" si="63"/>
        <v>4.878048780487805E-2</v>
      </c>
      <c r="J309" s="28">
        <f t="shared" si="63"/>
        <v>4.878048780487805E-2</v>
      </c>
      <c r="K309" s="28">
        <f t="shared" si="63"/>
        <v>4.878048780487805E-2</v>
      </c>
      <c r="L309" s="28">
        <f t="shared" si="63"/>
        <v>4.878048780487805E-2</v>
      </c>
      <c r="M309" s="28">
        <f t="shared" si="63"/>
        <v>4.878048780487805E-2</v>
      </c>
      <c r="N309" s="28">
        <f t="shared" si="63"/>
        <v>4.878048780487805E-2</v>
      </c>
      <c r="O309" s="28">
        <f t="shared" si="63"/>
        <v>4.878048780487805E-2</v>
      </c>
      <c r="P309" s="28">
        <f t="shared" si="63"/>
        <v>4.878048780487805E-2</v>
      </c>
      <c r="Q309" s="28">
        <f t="shared" si="63"/>
        <v>4.878048780487805E-2</v>
      </c>
      <c r="R309" s="28">
        <f t="shared" si="63"/>
        <v>4.878048780487805E-2</v>
      </c>
      <c r="S309" s="28">
        <f t="shared" si="63"/>
        <v>4.878048780487805E-2</v>
      </c>
      <c r="T309" s="28">
        <f t="shared" si="63"/>
        <v>4.878048780487805E-2</v>
      </c>
      <c r="U309" s="28">
        <f t="shared" si="63"/>
        <v>4.878048780487805E-2</v>
      </c>
      <c r="V309" s="28">
        <f t="shared" si="63"/>
        <v>4.878048780487805E-2</v>
      </c>
      <c r="W309" s="28">
        <f t="shared" si="63"/>
        <v>4.878048780487805E-2</v>
      </c>
      <c r="X309" s="28">
        <f t="shared" si="63"/>
        <v>4.878048780487805E-2</v>
      </c>
      <c r="Y309" s="28">
        <f t="shared" si="63"/>
        <v>4.878048780487805E-2</v>
      </c>
      <c r="Z309" s="28">
        <f t="shared" si="63"/>
        <v>4.878048780487805E-2</v>
      </c>
      <c r="AA309" s="28">
        <f t="shared" si="63"/>
        <v>4.878048780487805E-2</v>
      </c>
      <c r="AB309" s="28">
        <f t="shared" si="63"/>
        <v>4.878048780487805E-2</v>
      </c>
      <c r="AC309" s="28">
        <f t="shared" si="63"/>
        <v>4.878048780487805E-2</v>
      </c>
      <c r="AD309" s="28">
        <f t="shared" si="63"/>
        <v>4.878048780487805E-2</v>
      </c>
      <c r="AE309" s="28">
        <f t="shared" si="63"/>
        <v>4.878048780487805E-2</v>
      </c>
      <c r="AF309">
        <f t="shared" si="61"/>
        <v>4.8780487804878071E-2</v>
      </c>
      <c r="AG309" s="24"/>
      <c r="AH309" s="23"/>
    </row>
    <row r="310" spans="1:34" ht="15" customHeight="1" x14ac:dyDescent="0.4">
      <c r="A310" s="27" t="s">
        <v>97</v>
      </c>
      <c r="B310" s="28">
        <f t="shared" si="63"/>
        <v>2.4390243902439025E-2</v>
      </c>
      <c r="C310" s="28">
        <f t="shared" si="63"/>
        <v>2.4390243902439025E-2</v>
      </c>
      <c r="D310" s="28">
        <f t="shared" si="63"/>
        <v>2.4390243902439025E-2</v>
      </c>
      <c r="E310" s="28">
        <f t="shared" si="63"/>
        <v>2.4390243902439025E-2</v>
      </c>
      <c r="F310" s="28">
        <f t="shared" si="63"/>
        <v>2.4390243902439025E-2</v>
      </c>
      <c r="G310" s="28">
        <f t="shared" si="63"/>
        <v>2.4390243902439025E-2</v>
      </c>
      <c r="H310" s="28">
        <f t="shared" si="63"/>
        <v>2.4390243902439025E-2</v>
      </c>
      <c r="I310" s="28">
        <f t="shared" si="63"/>
        <v>2.4390243902439025E-2</v>
      </c>
      <c r="J310" s="28">
        <f t="shared" si="63"/>
        <v>2.4390243902439025E-2</v>
      </c>
      <c r="K310" s="28">
        <f t="shared" si="63"/>
        <v>2.4390243902439025E-2</v>
      </c>
      <c r="L310" s="28">
        <f t="shared" si="63"/>
        <v>2.4390243902439025E-2</v>
      </c>
      <c r="M310" s="28">
        <f t="shared" si="63"/>
        <v>2.4390243902439025E-2</v>
      </c>
      <c r="N310" s="28">
        <f t="shared" si="63"/>
        <v>2.4390243902439025E-2</v>
      </c>
      <c r="O310" s="28">
        <f t="shared" si="63"/>
        <v>2.4390243902439025E-2</v>
      </c>
      <c r="P310" s="28">
        <f t="shared" si="63"/>
        <v>2.4390243902439025E-2</v>
      </c>
      <c r="Q310" s="28">
        <f t="shared" si="63"/>
        <v>2.4390243902439025E-2</v>
      </c>
      <c r="R310" s="28">
        <f t="shared" si="63"/>
        <v>2.4390243902439025E-2</v>
      </c>
      <c r="S310" s="28">
        <f t="shared" si="63"/>
        <v>2.4390243902439025E-2</v>
      </c>
      <c r="T310" s="28">
        <f t="shared" si="63"/>
        <v>2.4390243902439025E-2</v>
      </c>
      <c r="U310" s="28">
        <f t="shared" si="63"/>
        <v>2.4390243902439025E-2</v>
      </c>
      <c r="V310" s="28">
        <f t="shared" si="63"/>
        <v>2.4390243902439025E-2</v>
      </c>
      <c r="W310" s="28">
        <f t="shared" si="63"/>
        <v>2.4390243902439025E-2</v>
      </c>
      <c r="X310" s="28">
        <f t="shared" si="63"/>
        <v>2.4390243902439025E-2</v>
      </c>
      <c r="Y310" s="28">
        <f t="shared" si="63"/>
        <v>2.4390243902439025E-2</v>
      </c>
      <c r="Z310" s="28">
        <f t="shared" si="63"/>
        <v>2.4390243902439025E-2</v>
      </c>
      <c r="AA310" s="28">
        <f t="shared" si="63"/>
        <v>2.4390243902439025E-2</v>
      </c>
      <c r="AB310" s="28">
        <f t="shared" si="63"/>
        <v>2.4390243902439025E-2</v>
      </c>
      <c r="AC310" s="28">
        <f t="shared" si="63"/>
        <v>2.4390243902439025E-2</v>
      </c>
      <c r="AD310" s="28">
        <f t="shared" si="63"/>
        <v>2.4390243902439025E-2</v>
      </c>
      <c r="AE310" s="28">
        <f t="shared" si="63"/>
        <v>2.4390243902439025E-2</v>
      </c>
      <c r="AF310">
        <f t="shared" si="61"/>
        <v>2.4390243902439036E-2</v>
      </c>
      <c r="AG310" s="24"/>
      <c r="AH310" s="23"/>
    </row>
    <row r="311" spans="1:34" ht="15" customHeight="1" x14ac:dyDescent="0.4">
      <c r="A311" s="27" t="s">
        <v>98</v>
      </c>
      <c r="B311" s="28">
        <f t="shared" si="63"/>
        <v>2.4390243902439025E-2</v>
      </c>
      <c r="C311" s="28">
        <f t="shared" si="63"/>
        <v>2.4390243902439025E-2</v>
      </c>
      <c r="D311" s="28">
        <f t="shared" si="63"/>
        <v>2.4390243902439025E-2</v>
      </c>
      <c r="E311" s="28">
        <f t="shared" si="63"/>
        <v>2.4390243902439025E-2</v>
      </c>
      <c r="F311" s="28">
        <f t="shared" si="63"/>
        <v>2.4390243902439025E-2</v>
      </c>
      <c r="G311" s="28">
        <f t="shared" si="63"/>
        <v>2.4390243902439025E-2</v>
      </c>
      <c r="H311" s="28">
        <f t="shared" si="63"/>
        <v>2.4390243902439025E-2</v>
      </c>
      <c r="I311" s="28">
        <f t="shared" si="63"/>
        <v>2.4390243902439025E-2</v>
      </c>
      <c r="J311" s="28">
        <f t="shared" si="63"/>
        <v>2.4390243902439025E-2</v>
      </c>
      <c r="K311" s="28">
        <f t="shared" si="63"/>
        <v>2.4390243902439025E-2</v>
      </c>
      <c r="L311" s="28">
        <f t="shared" si="63"/>
        <v>2.4390243902439025E-2</v>
      </c>
      <c r="M311" s="28">
        <f t="shared" si="63"/>
        <v>2.4390243902439025E-2</v>
      </c>
      <c r="N311" s="28">
        <f t="shared" si="63"/>
        <v>2.4390243902439025E-2</v>
      </c>
      <c r="O311" s="28">
        <f t="shared" si="63"/>
        <v>2.4390243902439025E-2</v>
      </c>
      <c r="P311" s="28">
        <f t="shared" si="63"/>
        <v>2.4390243902439025E-2</v>
      </c>
      <c r="Q311" s="28">
        <f t="shared" si="63"/>
        <v>2.4390243902439025E-2</v>
      </c>
      <c r="R311" s="28">
        <f t="shared" si="63"/>
        <v>2.4390243902439025E-2</v>
      </c>
      <c r="S311" s="28">
        <f t="shared" si="63"/>
        <v>2.4390243902439025E-2</v>
      </c>
      <c r="T311" s="28">
        <f t="shared" si="63"/>
        <v>2.4390243902439025E-2</v>
      </c>
      <c r="U311" s="28">
        <f t="shared" si="63"/>
        <v>2.4390243902439025E-2</v>
      </c>
      <c r="V311" s="28">
        <f t="shared" si="63"/>
        <v>2.4390243902439025E-2</v>
      </c>
      <c r="W311" s="28">
        <f t="shared" si="63"/>
        <v>2.4390243902439025E-2</v>
      </c>
      <c r="X311" s="28">
        <f t="shared" si="63"/>
        <v>2.4390243902439025E-2</v>
      </c>
      <c r="Y311" s="28">
        <f t="shared" si="63"/>
        <v>2.4390243902439025E-2</v>
      </c>
      <c r="Z311" s="28">
        <f t="shared" si="63"/>
        <v>2.4390243902439025E-2</v>
      </c>
      <c r="AA311" s="28">
        <f t="shared" si="63"/>
        <v>2.4390243902439025E-2</v>
      </c>
      <c r="AB311" s="28">
        <f t="shared" si="63"/>
        <v>2.4390243902439025E-2</v>
      </c>
      <c r="AC311" s="28">
        <f t="shared" si="63"/>
        <v>2.4390243902439025E-2</v>
      </c>
      <c r="AD311" s="28">
        <f t="shared" si="63"/>
        <v>2.4390243902439025E-2</v>
      </c>
      <c r="AE311" s="28">
        <f t="shared" si="63"/>
        <v>2.4390243902439025E-2</v>
      </c>
      <c r="AF311">
        <f t="shared" si="61"/>
        <v>2.4390243902439036E-2</v>
      </c>
      <c r="AG311" s="24"/>
      <c r="AH311" s="23"/>
    </row>
    <row r="312" spans="1:34" ht="15" customHeight="1" x14ac:dyDescent="0.4">
      <c r="A312" s="27" t="s">
        <v>99</v>
      </c>
      <c r="B312" s="28">
        <f t="shared" si="63"/>
        <v>2.4390243902439025E-2</v>
      </c>
      <c r="C312" s="28">
        <f t="shared" si="63"/>
        <v>2.4390243902439025E-2</v>
      </c>
      <c r="D312" s="28">
        <f t="shared" si="63"/>
        <v>2.4390243902439025E-2</v>
      </c>
      <c r="E312" s="28">
        <f t="shared" si="63"/>
        <v>2.4390243902439025E-2</v>
      </c>
      <c r="F312" s="28">
        <f t="shared" si="63"/>
        <v>2.4390243902439025E-2</v>
      </c>
      <c r="G312" s="28">
        <f t="shared" si="63"/>
        <v>2.4390243902439025E-2</v>
      </c>
      <c r="H312" s="28">
        <f t="shared" si="63"/>
        <v>2.4390243902439025E-2</v>
      </c>
      <c r="I312" s="28">
        <f t="shared" si="63"/>
        <v>2.4390243902439025E-2</v>
      </c>
      <c r="J312" s="28">
        <f t="shared" si="63"/>
        <v>2.4390243902439025E-2</v>
      </c>
      <c r="K312" s="28">
        <f t="shared" si="63"/>
        <v>2.4390243902439025E-2</v>
      </c>
      <c r="L312" s="28">
        <f t="shared" si="63"/>
        <v>2.4390243902439025E-2</v>
      </c>
      <c r="M312" s="28">
        <f t="shared" si="63"/>
        <v>2.4390243902439025E-2</v>
      </c>
      <c r="N312" s="28">
        <f t="shared" si="63"/>
        <v>2.4390243902439025E-2</v>
      </c>
      <c r="O312" s="28">
        <f t="shared" si="63"/>
        <v>2.4390243902439025E-2</v>
      </c>
      <c r="P312" s="28">
        <f t="shared" si="63"/>
        <v>2.4390243902439025E-2</v>
      </c>
      <c r="Q312" s="28">
        <f t="shared" si="63"/>
        <v>2.4390243902439025E-2</v>
      </c>
      <c r="R312" s="28">
        <f t="shared" si="63"/>
        <v>2.4390243902439025E-2</v>
      </c>
      <c r="S312" s="28">
        <f t="shared" si="63"/>
        <v>2.4390243902439025E-2</v>
      </c>
      <c r="T312" s="28">
        <f t="shared" si="63"/>
        <v>2.4390243902439025E-2</v>
      </c>
      <c r="U312" s="28">
        <f t="shared" si="63"/>
        <v>2.4390243902439025E-2</v>
      </c>
      <c r="V312" s="28">
        <f t="shared" si="63"/>
        <v>2.4390243902439025E-2</v>
      </c>
      <c r="W312" s="28">
        <f t="shared" si="63"/>
        <v>2.4390243902439025E-2</v>
      </c>
      <c r="X312" s="28">
        <f t="shared" si="63"/>
        <v>2.4390243902439025E-2</v>
      </c>
      <c r="Y312" s="28">
        <f t="shared" si="63"/>
        <v>2.4390243902439025E-2</v>
      </c>
      <c r="Z312" s="28">
        <f t="shared" si="63"/>
        <v>2.4390243902439025E-2</v>
      </c>
      <c r="AA312" s="28">
        <f t="shared" si="63"/>
        <v>2.4390243902439025E-2</v>
      </c>
      <c r="AB312" s="28">
        <f t="shared" si="63"/>
        <v>2.4390243902439025E-2</v>
      </c>
      <c r="AC312" s="28">
        <f t="shared" si="63"/>
        <v>2.4390243902439025E-2</v>
      </c>
      <c r="AD312" s="28">
        <f t="shared" si="63"/>
        <v>2.4390243902439025E-2</v>
      </c>
      <c r="AE312" s="28">
        <f t="shared" si="63"/>
        <v>2.4390243902439025E-2</v>
      </c>
      <c r="AF312">
        <f t="shared" si="61"/>
        <v>2.4390243902439036E-2</v>
      </c>
      <c r="AG312" s="24"/>
      <c r="AH312" s="23"/>
    </row>
    <row r="313" spans="1:34" ht="15" customHeight="1" x14ac:dyDescent="0.4">
      <c r="A313" s="27" t="s">
        <v>100</v>
      </c>
      <c r="B313" s="28">
        <f t="shared" si="63"/>
        <v>2.4390243902439025E-2</v>
      </c>
      <c r="C313" s="28">
        <f t="shared" si="63"/>
        <v>2.4390243902439025E-2</v>
      </c>
      <c r="D313" s="28">
        <f t="shared" si="63"/>
        <v>2.4390243902439025E-2</v>
      </c>
      <c r="E313" s="28">
        <f t="shared" si="63"/>
        <v>2.4390243902439025E-2</v>
      </c>
      <c r="F313" s="28">
        <f t="shared" si="63"/>
        <v>2.4390243902439025E-2</v>
      </c>
      <c r="G313" s="28">
        <f t="shared" si="63"/>
        <v>2.4390243902439025E-2</v>
      </c>
      <c r="H313" s="28">
        <f t="shared" si="63"/>
        <v>2.4390243902439025E-2</v>
      </c>
      <c r="I313" s="28">
        <f t="shared" si="63"/>
        <v>2.4390243902439025E-2</v>
      </c>
      <c r="J313" s="28">
        <f t="shared" si="63"/>
        <v>2.4390243902439025E-2</v>
      </c>
      <c r="K313" s="28">
        <f t="shared" si="63"/>
        <v>2.4390243902439025E-2</v>
      </c>
      <c r="L313" s="28">
        <f t="shared" si="63"/>
        <v>2.4390243902439025E-2</v>
      </c>
      <c r="M313" s="28">
        <f t="shared" si="63"/>
        <v>2.4390243902439025E-2</v>
      </c>
      <c r="N313" s="28">
        <f t="shared" si="63"/>
        <v>2.4390243902439025E-2</v>
      </c>
      <c r="O313" s="28">
        <f t="shared" si="63"/>
        <v>2.4390243902439025E-2</v>
      </c>
      <c r="P313" s="28">
        <f t="shared" si="63"/>
        <v>2.4390243902439025E-2</v>
      </c>
      <c r="Q313" s="28">
        <f t="shared" si="63"/>
        <v>2.4390243902439025E-2</v>
      </c>
      <c r="R313" s="28">
        <f t="shared" si="63"/>
        <v>2.4390243902439025E-2</v>
      </c>
      <c r="S313" s="28">
        <f t="shared" si="63"/>
        <v>2.4390243902439025E-2</v>
      </c>
      <c r="T313" s="28">
        <f t="shared" si="63"/>
        <v>2.4390243902439025E-2</v>
      </c>
      <c r="U313" s="28">
        <f t="shared" si="63"/>
        <v>2.4390243902439025E-2</v>
      </c>
      <c r="V313" s="28">
        <f t="shared" si="63"/>
        <v>2.4390243902439025E-2</v>
      </c>
      <c r="W313" s="28">
        <f t="shared" si="63"/>
        <v>2.4390243902439025E-2</v>
      </c>
      <c r="X313" s="28">
        <f t="shared" si="63"/>
        <v>2.4390243902439025E-2</v>
      </c>
      <c r="Y313" s="28">
        <f t="shared" si="63"/>
        <v>2.4390243902439025E-2</v>
      </c>
      <c r="Z313" s="28">
        <f t="shared" si="63"/>
        <v>2.4390243902439025E-2</v>
      </c>
      <c r="AA313" s="28">
        <f t="shared" si="63"/>
        <v>2.4390243902439025E-2</v>
      </c>
      <c r="AB313" s="28">
        <f t="shared" si="63"/>
        <v>2.4390243902439025E-2</v>
      </c>
      <c r="AC313" s="28">
        <f t="shared" si="63"/>
        <v>2.4390243902439025E-2</v>
      </c>
      <c r="AD313" s="28">
        <f t="shared" si="63"/>
        <v>2.4390243902439025E-2</v>
      </c>
      <c r="AE313" s="28">
        <f t="shared" si="63"/>
        <v>2.4390243902439025E-2</v>
      </c>
      <c r="AF313">
        <f t="shared" si="61"/>
        <v>2.4390243902439036E-2</v>
      </c>
      <c r="AG313" s="24"/>
      <c r="AH313" s="23"/>
    </row>
    <row r="314" spans="1:34" ht="15" customHeight="1" x14ac:dyDescent="0.4">
      <c r="A314" s="27" t="s">
        <v>154</v>
      </c>
      <c r="B314" s="28">
        <f t="shared" si="63"/>
        <v>2.4390243902439025E-2</v>
      </c>
      <c r="C314" s="28">
        <f t="shared" si="63"/>
        <v>2.4390243902439025E-2</v>
      </c>
      <c r="D314" s="28">
        <f t="shared" si="63"/>
        <v>2.4390243902439025E-2</v>
      </c>
      <c r="E314" s="28">
        <f t="shared" si="63"/>
        <v>2.4390243902439025E-2</v>
      </c>
      <c r="F314" s="28">
        <f t="shared" si="63"/>
        <v>2.4390243902439025E-2</v>
      </c>
      <c r="G314" s="28">
        <f t="shared" si="63"/>
        <v>2.4390243902439025E-2</v>
      </c>
      <c r="H314" s="28">
        <f t="shared" si="63"/>
        <v>2.4390243902439025E-2</v>
      </c>
      <c r="I314" s="28">
        <f t="shared" si="63"/>
        <v>2.4390243902439025E-2</v>
      </c>
      <c r="J314" s="28">
        <f t="shared" si="63"/>
        <v>2.4390243902439025E-2</v>
      </c>
      <c r="K314" s="28">
        <f t="shared" si="63"/>
        <v>2.4390243902439025E-2</v>
      </c>
      <c r="L314" s="28">
        <f t="shared" si="63"/>
        <v>2.4390243902439025E-2</v>
      </c>
      <c r="M314" s="28">
        <f t="shared" si="63"/>
        <v>2.4390243902439025E-2</v>
      </c>
      <c r="N314" s="28">
        <f t="shared" si="63"/>
        <v>2.4390243902439025E-2</v>
      </c>
      <c r="O314" s="28">
        <f t="shared" si="63"/>
        <v>2.4390243902439025E-2</v>
      </c>
      <c r="P314" s="28">
        <f t="shared" si="63"/>
        <v>2.4390243902439025E-2</v>
      </c>
      <c r="Q314" s="28">
        <f t="shared" ref="Q314:AE314" si="64">Q280/Q$293</f>
        <v>2.4390243902439025E-2</v>
      </c>
      <c r="R314" s="28">
        <f t="shared" si="64"/>
        <v>2.4390243902439025E-2</v>
      </c>
      <c r="S314" s="28">
        <f t="shared" si="64"/>
        <v>2.4390243902439025E-2</v>
      </c>
      <c r="T314" s="28">
        <f t="shared" si="64"/>
        <v>2.4390243902439025E-2</v>
      </c>
      <c r="U314" s="28">
        <f t="shared" si="64"/>
        <v>2.4390243902439025E-2</v>
      </c>
      <c r="V314" s="28">
        <f t="shared" si="64"/>
        <v>2.4390243902439025E-2</v>
      </c>
      <c r="W314" s="28">
        <f t="shared" si="64"/>
        <v>2.4390243902439025E-2</v>
      </c>
      <c r="X314" s="28">
        <f t="shared" si="64"/>
        <v>2.4390243902439025E-2</v>
      </c>
      <c r="Y314" s="28">
        <f t="shared" si="64"/>
        <v>2.4390243902439025E-2</v>
      </c>
      <c r="Z314" s="28">
        <f t="shared" si="64"/>
        <v>2.4390243902439025E-2</v>
      </c>
      <c r="AA314" s="28">
        <f t="shared" si="64"/>
        <v>2.4390243902439025E-2</v>
      </c>
      <c r="AB314" s="28">
        <f t="shared" si="64"/>
        <v>2.4390243902439025E-2</v>
      </c>
      <c r="AC314" s="28">
        <f t="shared" si="64"/>
        <v>2.4390243902439025E-2</v>
      </c>
      <c r="AD314" s="28">
        <f t="shared" si="64"/>
        <v>2.4390243902439025E-2</v>
      </c>
      <c r="AE314" s="28">
        <f t="shared" si="64"/>
        <v>2.4390243902439025E-2</v>
      </c>
      <c r="AF314">
        <f t="shared" si="61"/>
        <v>2.4390243902439036E-2</v>
      </c>
      <c r="AG314" s="24"/>
      <c r="AH314" s="23"/>
    </row>
    <row r="315" spans="1:34" ht="15" customHeight="1" x14ac:dyDescent="0.4">
      <c r="A315" s="27" t="s">
        <v>155</v>
      </c>
      <c r="B315" s="28">
        <f t="shared" ref="B315:AE323" si="65">B281/B$293</f>
        <v>2.4390243902439025E-2</v>
      </c>
      <c r="C315" s="28">
        <f t="shared" si="65"/>
        <v>2.4390243902439025E-2</v>
      </c>
      <c r="D315" s="28">
        <f t="shared" si="65"/>
        <v>2.4390243902439025E-2</v>
      </c>
      <c r="E315" s="28">
        <f t="shared" si="65"/>
        <v>2.4390243902439025E-2</v>
      </c>
      <c r="F315" s="28">
        <f t="shared" si="65"/>
        <v>2.4390243902439025E-2</v>
      </c>
      <c r="G315" s="28">
        <f t="shared" si="65"/>
        <v>2.4390243902439025E-2</v>
      </c>
      <c r="H315" s="28">
        <f t="shared" si="65"/>
        <v>2.4390243902439025E-2</v>
      </c>
      <c r="I315" s="28">
        <f t="shared" si="65"/>
        <v>2.4390243902439025E-2</v>
      </c>
      <c r="J315" s="28">
        <f t="shared" si="65"/>
        <v>2.4390243902439025E-2</v>
      </c>
      <c r="K315" s="28">
        <f t="shared" si="65"/>
        <v>2.4390243902439025E-2</v>
      </c>
      <c r="L315" s="28">
        <f t="shared" si="65"/>
        <v>2.4390243902439025E-2</v>
      </c>
      <c r="M315" s="28">
        <f t="shared" si="65"/>
        <v>2.4390243902439025E-2</v>
      </c>
      <c r="N315" s="28">
        <f t="shared" si="65"/>
        <v>2.4390243902439025E-2</v>
      </c>
      <c r="O315" s="28">
        <f t="shared" si="65"/>
        <v>2.4390243902439025E-2</v>
      </c>
      <c r="P315" s="28">
        <f t="shared" si="65"/>
        <v>2.4390243902439025E-2</v>
      </c>
      <c r="Q315" s="28">
        <f t="shared" si="65"/>
        <v>2.4390243902439025E-2</v>
      </c>
      <c r="R315" s="28">
        <f t="shared" si="65"/>
        <v>2.4390243902439025E-2</v>
      </c>
      <c r="S315" s="28">
        <f t="shared" si="65"/>
        <v>2.4390243902439025E-2</v>
      </c>
      <c r="T315" s="28">
        <f t="shared" si="65"/>
        <v>2.4390243902439025E-2</v>
      </c>
      <c r="U315" s="28">
        <f t="shared" si="65"/>
        <v>2.4390243902439025E-2</v>
      </c>
      <c r="V315" s="28">
        <f t="shared" si="65"/>
        <v>2.4390243902439025E-2</v>
      </c>
      <c r="W315" s="28">
        <f t="shared" si="65"/>
        <v>2.4390243902439025E-2</v>
      </c>
      <c r="X315" s="28">
        <f t="shared" si="65"/>
        <v>2.4390243902439025E-2</v>
      </c>
      <c r="Y315" s="28">
        <f t="shared" si="65"/>
        <v>2.4390243902439025E-2</v>
      </c>
      <c r="Z315" s="28">
        <f t="shared" si="65"/>
        <v>2.4390243902439025E-2</v>
      </c>
      <c r="AA315" s="28">
        <f t="shared" si="65"/>
        <v>2.4390243902439025E-2</v>
      </c>
      <c r="AB315" s="28">
        <f t="shared" si="65"/>
        <v>2.4390243902439025E-2</v>
      </c>
      <c r="AC315" s="28">
        <f t="shared" si="65"/>
        <v>2.4390243902439025E-2</v>
      </c>
      <c r="AD315" s="28">
        <f t="shared" si="65"/>
        <v>2.4390243902439025E-2</v>
      </c>
      <c r="AE315" s="28">
        <f t="shared" si="65"/>
        <v>2.4390243902439025E-2</v>
      </c>
      <c r="AF315">
        <f t="shared" si="61"/>
        <v>2.4390243902439036E-2</v>
      </c>
      <c r="AG315" s="24"/>
      <c r="AH315" s="23"/>
    </row>
    <row r="316" spans="1:34" ht="15" customHeight="1" x14ac:dyDescent="0.4">
      <c r="A316" s="27" t="s">
        <v>156</v>
      </c>
      <c r="B316" s="28">
        <f t="shared" si="65"/>
        <v>2.4390243902439025E-2</v>
      </c>
      <c r="C316" s="28">
        <f t="shared" si="65"/>
        <v>2.4390243902439025E-2</v>
      </c>
      <c r="D316" s="28">
        <f t="shared" si="65"/>
        <v>2.4390243902439025E-2</v>
      </c>
      <c r="E316" s="28">
        <f t="shared" si="65"/>
        <v>2.4390243902439025E-2</v>
      </c>
      <c r="F316" s="28">
        <f t="shared" si="65"/>
        <v>2.4390243902439025E-2</v>
      </c>
      <c r="G316" s="28">
        <f t="shared" si="65"/>
        <v>2.4390243902439025E-2</v>
      </c>
      <c r="H316" s="28">
        <f t="shared" si="65"/>
        <v>2.4390243902439025E-2</v>
      </c>
      <c r="I316" s="28">
        <f t="shared" si="65"/>
        <v>2.4390243902439025E-2</v>
      </c>
      <c r="J316" s="28">
        <f t="shared" si="65"/>
        <v>2.4390243902439025E-2</v>
      </c>
      <c r="K316" s="28">
        <f t="shared" si="65"/>
        <v>2.4390243902439025E-2</v>
      </c>
      <c r="L316" s="28">
        <f t="shared" si="65"/>
        <v>2.4390243902439025E-2</v>
      </c>
      <c r="M316" s="28">
        <f t="shared" si="65"/>
        <v>2.4390243902439025E-2</v>
      </c>
      <c r="N316" s="28">
        <f t="shared" si="65"/>
        <v>2.4390243902439025E-2</v>
      </c>
      <c r="O316" s="28">
        <f t="shared" si="65"/>
        <v>2.4390243902439025E-2</v>
      </c>
      <c r="P316" s="28">
        <f t="shared" si="65"/>
        <v>2.4390243902439025E-2</v>
      </c>
      <c r="Q316" s="28">
        <f t="shared" si="65"/>
        <v>2.4390243902439025E-2</v>
      </c>
      <c r="R316" s="28">
        <f t="shared" si="65"/>
        <v>2.4390243902439025E-2</v>
      </c>
      <c r="S316" s="28">
        <f t="shared" si="65"/>
        <v>2.4390243902439025E-2</v>
      </c>
      <c r="T316" s="28">
        <f t="shared" si="65"/>
        <v>2.4390243902439025E-2</v>
      </c>
      <c r="U316" s="28">
        <f t="shared" si="65"/>
        <v>2.4390243902439025E-2</v>
      </c>
      <c r="V316" s="28">
        <f t="shared" si="65"/>
        <v>2.4390243902439025E-2</v>
      </c>
      <c r="W316" s="28">
        <f t="shared" si="65"/>
        <v>2.4390243902439025E-2</v>
      </c>
      <c r="X316" s="28">
        <f t="shared" si="65"/>
        <v>2.4390243902439025E-2</v>
      </c>
      <c r="Y316" s="28">
        <f t="shared" si="65"/>
        <v>2.4390243902439025E-2</v>
      </c>
      <c r="Z316" s="28">
        <f t="shared" si="65"/>
        <v>2.4390243902439025E-2</v>
      </c>
      <c r="AA316" s="28">
        <f t="shared" si="65"/>
        <v>2.4390243902439025E-2</v>
      </c>
      <c r="AB316" s="28">
        <f t="shared" si="65"/>
        <v>2.4390243902439025E-2</v>
      </c>
      <c r="AC316" s="28">
        <f t="shared" si="65"/>
        <v>2.4390243902439025E-2</v>
      </c>
      <c r="AD316" s="28">
        <f t="shared" si="65"/>
        <v>2.4390243902439025E-2</v>
      </c>
      <c r="AE316" s="28">
        <f t="shared" si="65"/>
        <v>2.4390243902439025E-2</v>
      </c>
      <c r="AF316">
        <f t="shared" si="61"/>
        <v>2.4390243902439036E-2</v>
      </c>
      <c r="AG316" s="24"/>
      <c r="AH316" s="23"/>
    </row>
    <row r="317" spans="1:34" ht="15" customHeight="1" x14ac:dyDescent="0.4">
      <c r="A317" s="27" t="s">
        <v>181</v>
      </c>
      <c r="B317" s="28">
        <f t="shared" si="65"/>
        <v>2.4390243902439025E-2</v>
      </c>
      <c r="C317" s="28">
        <f t="shared" si="65"/>
        <v>2.4390243902439025E-2</v>
      </c>
      <c r="D317" s="28">
        <f t="shared" si="65"/>
        <v>2.4390243902439025E-2</v>
      </c>
      <c r="E317" s="28">
        <f t="shared" si="65"/>
        <v>2.4390243902439025E-2</v>
      </c>
      <c r="F317" s="28">
        <f t="shared" si="65"/>
        <v>2.4390243902439025E-2</v>
      </c>
      <c r="G317" s="28">
        <f t="shared" si="65"/>
        <v>2.4390243902439025E-2</v>
      </c>
      <c r="H317" s="28">
        <f t="shared" si="65"/>
        <v>2.4390243902439025E-2</v>
      </c>
      <c r="I317" s="28">
        <f t="shared" si="65"/>
        <v>2.4390243902439025E-2</v>
      </c>
      <c r="J317" s="28">
        <f t="shared" si="65"/>
        <v>2.4390243902439025E-2</v>
      </c>
      <c r="K317" s="28">
        <f t="shared" si="65"/>
        <v>2.4390243902439025E-2</v>
      </c>
      <c r="L317" s="28">
        <f t="shared" si="65"/>
        <v>2.4390243902439025E-2</v>
      </c>
      <c r="M317" s="28">
        <f t="shared" si="65"/>
        <v>2.4390243902439025E-2</v>
      </c>
      <c r="N317" s="28">
        <f t="shared" si="65"/>
        <v>2.4390243902439025E-2</v>
      </c>
      <c r="O317" s="28">
        <f t="shared" si="65"/>
        <v>2.4390243902439025E-2</v>
      </c>
      <c r="P317" s="28">
        <f t="shared" si="65"/>
        <v>2.4390243902439025E-2</v>
      </c>
      <c r="Q317" s="28">
        <f t="shared" si="65"/>
        <v>2.4390243902439025E-2</v>
      </c>
      <c r="R317" s="28">
        <f t="shared" si="65"/>
        <v>2.4390243902439025E-2</v>
      </c>
      <c r="S317" s="28">
        <f t="shared" si="65"/>
        <v>2.4390243902439025E-2</v>
      </c>
      <c r="T317" s="28">
        <f t="shared" si="65"/>
        <v>2.4390243902439025E-2</v>
      </c>
      <c r="U317" s="28">
        <f t="shared" si="65"/>
        <v>2.4390243902439025E-2</v>
      </c>
      <c r="V317" s="28">
        <f t="shared" si="65"/>
        <v>2.4390243902439025E-2</v>
      </c>
      <c r="W317" s="28">
        <f t="shared" si="65"/>
        <v>2.4390243902439025E-2</v>
      </c>
      <c r="X317" s="28">
        <f t="shared" si="65"/>
        <v>2.4390243902439025E-2</v>
      </c>
      <c r="Y317" s="28">
        <f t="shared" si="65"/>
        <v>2.4390243902439025E-2</v>
      </c>
      <c r="Z317" s="28">
        <f t="shared" si="65"/>
        <v>2.4390243902439025E-2</v>
      </c>
      <c r="AA317" s="28">
        <f t="shared" si="65"/>
        <v>2.4390243902439025E-2</v>
      </c>
      <c r="AB317" s="28">
        <f t="shared" si="65"/>
        <v>2.4390243902439025E-2</v>
      </c>
      <c r="AC317" s="28">
        <f t="shared" si="65"/>
        <v>2.4390243902439025E-2</v>
      </c>
      <c r="AD317" s="28">
        <f t="shared" si="65"/>
        <v>2.4390243902439025E-2</v>
      </c>
      <c r="AE317" s="28">
        <f t="shared" si="65"/>
        <v>2.4390243902439025E-2</v>
      </c>
      <c r="AF317">
        <f t="shared" si="61"/>
        <v>2.4390243902439036E-2</v>
      </c>
      <c r="AG317" s="24"/>
      <c r="AH317" s="23"/>
    </row>
    <row r="318" spans="1:34" ht="15" customHeight="1" x14ac:dyDescent="0.4">
      <c r="A318" s="27" t="s">
        <v>182</v>
      </c>
      <c r="B318" s="28">
        <f t="shared" si="65"/>
        <v>4.878048780487805E-2</v>
      </c>
      <c r="C318" s="28">
        <f t="shared" si="65"/>
        <v>4.878048780487805E-2</v>
      </c>
      <c r="D318" s="28">
        <f t="shared" si="65"/>
        <v>4.878048780487805E-2</v>
      </c>
      <c r="E318" s="28">
        <f t="shared" si="65"/>
        <v>4.878048780487805E-2</v>
      </c>
      <c r="F318" s="28">
        <f t="shared" si="65"/>
        <v>4.878048780487805E-2</v>
      </c>
      <c r="G318" s="28">
        <f t="shared" si="65"/>
        <v>4.878048780487805E-2</v>
      </c>
      <c r="H318" s="28">
        <f t="shared" si="65"/>
        <v>4.878048780487805E-2</v>
      </c>
      <c r="I318" s="28">
        <f t="shared" si="65"/>
        <v>4.878048780487805E-2</v>
      </c>
      <c r="J318" s="28">
        <f t="shared" si="65"/>
        <v>4.878048780487805E-2</v>
      </c>
      <c r="K318" s="28">
        <f t="shared" si="65"/>
        <v>4.878048780487805E-2</v>
      </c>
      <c r="L318" s="28">
        <f t="shared" si="65"/>
        <v>4.878048780487805E-2</v>
      </c>
      <c r="M318" s="28">
        <f t="shared" si="65"/>
        <v>4.878048780487805E-2</v>
      </c>
      <c r="N318" s="28">
        <f t="shared" si="65"/>
        <v>4.878048780487805E-2</v>
      </c>
      <c r="O318" s="28">
        <f t="shared" si="65"/>
        <v>4.878048780487805E-2</v>
      </c>
      <c r="P318" s="28">
        <f t="shared" si="65"/>
        <v>4.878048780487805E-2</v>
      </c>
      <c r="Q318" s="28">
        <f t="shared" si="65"/>
        <v>4.878048780487805E-2</v>
      </c>
      <c r="R318" s="28">
        <f t="shared" si="65"/>
        <v>4.878048780487805E-2</v>
      </c>
      <c r="S318" s="28">
        <f t="shared" si="65"/>
        <v>4.878048780487805E-2</v>
      </c>
      <c r="T318" s="28">
        <f t="shared" si="65"/>
        <v>4.878048780487805E-2</v>
      </c>
      <c r="U318" s="28">
        <f t="shared" si="65"/>
        <v>4.878048780487805E-2</v>
      </c>
      <c r="V318" s="28">
        <f t="shared" si="65"/>
        <v>4.878048780487805E-2</v>
      </c>
      <c r="W318" s="28">
        <f t="shared" si="65"/>
        <v>4.878048780487805E-2</v>
      </c>
      <c r="X318" s="28">
        <f t="shared" si="65"/>
        <v>4.878048780487805E-2</v>
      </c>
      <c r="Y318" s="28">
        <f t="shared" si="65"/>
        <v>4.878048780487805E-2</v>
      </c>
      <c r="Z318" s="28">
        <f t="shared" si="65"/>
        <v>4.878048780487805E-2</v>
      </c>
      <c r="AA318" s="28">
        <f t="shared" si="65"/>
        <v>4.878048780487805E-2</v>
      </c>
      <c r="AB318" s="28">
        <f t="shared" si="65"/>
        <v>4.878048780487805E-2</v>
      </c>
      <c r="AC318" s="28">
        <f t="shared" si="65"/>
        <v>4.878048780487805E-2</v>
      </c>
      <c r="AD318" s="28">
        <f t="shared" si="65"/>
        <v>4.878048780487805E-2</v>
      </c>
      <c r="AE318" s="28">
        <f t="shared" si="65"/>
        <v>4.878048780487805E-2</v>
      </c>
      <c r="AF318">
        <f t="shared" si="61"/>
        <v>4.8780487804878071E-2</v>
      </c>
      <c r="AG318" s="24"/>
      <c r="AH318" s="23"/>
    </row>
    <row r="319" spans="1:34" ht="15" customHeight="1" x14ac:dyDescent="0.4">
      <c r="A319" s="27" t="s">
        <v>183</v>
      </c>
      <c r="B319" s="28">
        <f t="shared" si="65"/>
        <v>2.4390243902439025E-2</v>
      </c>
      <c r="C319" s="28">
        <f t="shared" si="65"/>
        <v>2.4390243902439025E-2</v>
      </c>
      <c r="D319" s="28">
        <f t="shared" si="65"/>
        <v>2.4390243902439025E-2</v>
      </c>
      <c r="E319" s="28">
        <f t="shared" si="65"/>
        <v>2.4390243902439025E-2</v>
      </c>
      <c r="F319" s="28">
        <f t="shared" si="65"/>
        <v>2.4390243902439025E-2</v>
      </c>
      <c r="G319" s="28">
        <f t="shared" si="65"/>
        <v>2.4390243902439025E-2</v>
      </c>
      <c r="H319" s="28">
        <f t="shared" si="65"/>
        <v>2.4390243902439025E-2</v>
      </c>
      <c r="I319" s="28">
        <f t="shared" si="65"/>
        <v>2.4390243902439025E-2</v>
      </c>
      <c r="J319" s="28">
        <f t="shared" si="65"/>
        <v>2.4390243902439025E-2</v>
      </c>
      <c r="K319" s="28">
        <f t="shared" si="65"/>
        <v>2.4390243902439025E-2</v>
      </c>
      <c r="L319" s="28">
        <f t="shared" si="65"/>
        <v>2.4390243902439025E-2</v>
      </c>
      <c r="M319" s="28">
        <f t="shared" si="65"/>
        <v>2.4390243902439025E-2</v>
      </c>
      <c r="N319" s="28">
        <f t="shared" si="65"/>
        <v>2.4390243902439025E-2</v>
      </c>
      <c r="O319" s="28">
        <f t="shared" si="65"/>
        <v>2.4390243902439025E-2</v>
      </c>
      <c r="P319" s="28">
        <f t="shared" si="65"/>
        <v>2.4390243902439025E-2</v>
      </c>
      <c r="Q319" s="28">
        <f t="shared" si="65"/>
        <v>2.4390243902439025E-2</v>
      </c>
      <c r="R319" s="28">
        <f t="shared" si="65"/>
        <v>2.4390243902439025E-2</v>
      </c>
      <c r="S319" s="28">
        <f t="shared" si="65"/>
        <v>2.4390243902439025E-2</v>
      </c>
      <c r="T319" s="28">
        <f t="shared" si="65"/>
        <v>2.4390243902439025E-2</v>
      </c>
      <c r="U319" s="28">
        <f t="shared" si="65"/>
        <v>2.4390243902439025E-2</v>
      </c>
      <c r="V319" s="28">
        <f t="shared" si="65"/>
        <v>2.4390243902439025E-2</v>
      </c>
      <c r="W319" s="28">
        <f t="shared" si="65"/>
        <v>2.4390243902439025E-2</v>
      </c>
      <c r="X319" s="28">
        <f t="shared" si="65"/>
        <v>2.4390243902439025E-2</v>
      </c>
      <c r="Y319" s="28">
        <f t="shared" si="65"/>
        <v>2.4390243902439025E-2</v>
      </c>
      <c r="Z319" s="28">
        <f t="shared" si="65"/>
        <v>2.4390243902439025E-2</v>
      </c>
      <c r="AA319" s="28">
        <f t="shared" si="65"/>
        <v>2.4390243902439025E-2</v>
      </c>
      <c r="AB319" s="28">
        <f t="shared" si="65"/>
        <v>2.4390243902439025E-2</v>
      </c>
      <c r="AC319" s="28">
        <f t="shared" si="65"/>
        <v>2.4390243902439025E-2</v>
      </c>
      <c r="AD319" s="28">
        <f t="shared" si="65"/>
        <v>2.4390243902439025E-2</v>
      </c>
      <c r="AE319" s="28">
        <f t="shared" si="65"/>
        <v>2.4390243902439025E-2</v>
      </c>
      <c r="AF319">
        <f t="shared" si="61"/>
        <v>2.4390243902439036E-2</v>
      </c>
      <c r="AG319" s="24"/>
      <c r="AH319" s="23"/>
    </row>
    <row r="320" spans="1:34" ht="15" customHeight="1" x14ac:dyDescent="0.4">
      <c r="A320" s="27" t="s">
        <v>184</v>
      </c>
      <c r="B320" s="28">
        <f t="shared" si="65"/>
        <v>2.4390243902439025E-2</v>
      </c>
      <c r="C320" s="28">
        <f t="shared" si="65"/>
        <v>2.4390243902439025E-2</v>
      </c>
      <c r="D320" s="28">
        <f t="shared" si="65"/>
        <v>2.4390243902439025E-2</v>
      </c>
      <c r="E320" s="28">
        <f t="shared" si="65"/>
        <v>2.4390243902439025E-2</v>
      </c>
      <c r="F320" s="28">
        <f t="shared" si="65"/>
        <v>2.4390243902439025E-2</v>
      </c>
      <c r="G320" s="28">
        <f t="shared" si="65"/>
        <v>2.4390243902439025E-2</v>
      </c>
      <c r="H320" s="28">
        <f t="shared" si="65"/>
        <v>2.4390243902439025E-2</v>
      </c>
      <c r="I320" s="28">
        <f t="shared" si="65"/>
        <v>2.4390243902439025E-2</v>
      </c>
      <c r="J320" s="28">
        <f t="shared" si="65"/>
        <v>2.4390243902439025E-2</v>
      </c>
      <c r="K320" s="28">
        <f t="shared" si="65"/>
        <v>2.4390243902439025E-2</v>
      </c>
      <c r="L320" s="28">
        <f t="shared" si="65"/>
        <v>2.4390243902439025E-2</v>
      </c>
      <c r="M320" s="28">
        <f t="shared" si="65"/>
        <v>2.4390243902439025E-2</v>
      </c>
      <c r="N320" s="28">
        <f t="shared" si="65"/>
        <v>2.4390243902439025E-2</v>
      </c>
      <c r="O320" s="28">
        <f t="shared" si="65"/>
        <v>2.4390243902439025E-2</v>
      </c>
      <c r="P320" s="28">
        <f t="shared" si="65"/>
        <v>2.4390243902439025E-2</v>
      </c>
      <c r="Q320" s="28">
        <f t="shared" si="65"/>
        <v>2.4390243902439025E-2</v>
      </c>
      <c r="R320" s="28">
        <f t="shared" si="65"/>
        <v>2.4390243902439025E-2</v>
      </c>
      <c r="S320" s="28">
        <f t="shared" si="65"/>
        <v>2.4390243902439025E-2</v>
      </c>
      <c r="T320" s="28">
        <f t="shared" si="65"/>
        <v>2.4390243902439025E-2</v>
      </c>
      <c r="U320" s="28">
        <f t="shared" si="65"/>
        <v>2.4390243902439025E-2</v>
      </c>
      <c r="V320" s="28">
        <f t="shared" si="65"/>
        <v>2.4390243902439025E-2</v>
      </c>
      <c r="W320" s="28">
        <f t="shared" si="65"/>
        <v>2.4390243902439025E-2</v>
      </c>
      <c r="X320" s="28">
        <f t="shared" si="65"/>
        <v>2.4390243902439025E-2</v>
      </c>
      <c r="Y320" s="28">
        <f t="shared" si="65"/>
        <v>2.4390243902439025E-2</v>
      </c>
      <c r="Z320" s="28">
        <f t="shared" si="65"/>
        <v>2.4390243902439025E-2</v>
      </c>
      <c r="AA320" s="28">
        <f t="shared" si="65"/>
        <v>2.4390243902439025E-2</v>
      </c>
      <c r="AB320" s="28">
        <f t="shared" si="65"/>
        <v>2.4390243902439025E-2</v>
      </c>
      <c r="AC320" s="28">
        <f t="shared" si="65"/>
        <v>2.4390243902439025E-2</v>
      </c>
      <c r="AD320" s="28">
        <f t="shared" si="65"/>
        <v>2.4390243902439025E-2</v>
      </c>
      <c r="AE320" s="28">
        <f t="shared" si="65"/>
        <v>2.4390243902439025E-2</v>
      </c>
      <c r="AF320">
        <f t="shared" si="61"/>
        <v>2.4390243902439036E-2</v>
      </c>
      <c r="AG320" s="24"/>
      <c r="AH320" s="23"/>
    </row>
    <row r="321" spans="1:34" ht="15" customHeight="1" x14ac:dyDescent="0.4">
      <c r="A321" s="27" t="s">
        <v>185</v>
      </c>
      <c r="B321" s="28">
        <f t="shared" si="65"/>
        <v>4.878048780487805E-2</v>
      </c>
      <c r="C321" s="28">
        <f t="shared" si="65"/>
        <v>4.878048780487805E-2</v>
      </c>
      <c r="D321" s="28">
        <f t="shared" si="65"/>
        <v>4.878048780487805E-2</v>
      </c>
      <c r="E321" s="28">
        <f t="shared" si="65"/>
        <v>4.878048780487805E-2</v>
      </c>
      <c r="F321" s="28">
        <f t="shared" si="65"/>
        <v>4.878048780487805E-2</v>
      </c>
      <c r="G321" s="28">
        <f t="shared" si="65"/>
        <v>4.878048780487805E-2</v>
      </c>
      <c r="H321" s="28">
        <f t="shared" si="65"/>
        <v>4.878048780487805E-2</v>
      </c>
      <c r="I321" s="28">
        <f t="shared" si="65"/>
        <v>4.878048780487805E-2</v>
      </c>
      <c r="J321" s="28">
        <f t="shared" si="65"/>
        <v>4.878048780487805E-2</v>
      </c>
      <c r="K321" s="28">
        <f t="shared" si="65"/>
        <v>4.878048780487805E-2</v>
      </c>
      <c r="L321" s="28">
        <f t="shared" si="65"/>
        <v>4.878048780487805E-2</v>
      </c>
      <c r="M321" s="28">
        <f t="shared" si="65"/>
        <v>4.878048780487805E-2</v>
      </c>
      <c r="N321" s="28">
        <f t="shared" si="65"/>
        <v>4.878048780487805E-2</v>
      </c>
      <c r="O321" s="28">
        <f t="shared" si="65"/>
        <v>4.878048780487805E-2</v>
      </c>
      <c r="P321" s="28">
        <f t="shared" si="65"/>
        <v>4.878048780487805E-2</v>
      </c>
      <c r="Q321" s="28">
        <f t="shared" si="65"/>
        <v>4.878048780487805E-2</v>
      </c>
      <c r="R321" s="28">
        <f t="shared" si="65"/>
        <v>4.878048780487805E-2</v>
      </c>
      <c r="S321" s="28">
        <f t="shared" si="65"/>
        <v>4.878048780487805E-2</v>
      </c>
      <c r="T321" s="28">
        <f t="shared" si="65"/>
        <v>4.878048780487805E-2</v>
      </c>
      <c r="U321" s="28">
        <f t="shared" si="65"/>
        <v>4.878048780487805E-2</v>
      </c>
      <c r="V321" s="28">
        <f t="shared" si="65"/>
        <v>4.878048780487805E-2</v>
      </c>
      <c r="W321" s="28">
        <f t="shared" si="65"/>
        <v>4.878048780487805E-2</v>
      </c>
      <c r="X321" s="28">
        <f t="shared" si="65"/>
        <v>4.878048780487805E-2</v>
      </c>
      <c r="Y321" s="28">
        <f t="shared" si="65"/>
        <v>4.878048780487805E-2</v>
      </c>
      <c r="Z321" s="28">
        <f t="shared" si="65"/>
        <v>4.878048780487805E-2</v>
      </c>
      <c r="AA321" s="28">
        <f t="shared" si="65"/>
        <v>4.878048780487805E-2</v>
      </c>
      <c r="AB321" s="28">
        <f t="shared" si="65"/>
        <v>4.878048780487805E-2</v>
      </c>
      <c r="AC321" s="28">
        <f t="shared" si="65"/>
        <v>4.878048780487805E-2</v>
      </c>
      <c r="AD321" s="28">
        <f t="shared" si="65"/>
        <v>4.878048780487805E-2</v>
      </c>
      <c r="AE321" s="28">
        <f t="shared" si="65"/>
        <v>4.878048780487805E-2</v>
      </c>
      <c r="AF321">
        <f t="shared" si="61"/>
        <v>4.8780487804878071E-2</v>
      </c>
      <c r="AG321" s="24"/>
      <c r="AH321" s="23"/>
    </row>
    <row r="322" spans="1:34" ht="15" customHeight="1" x14ac:dyDescent="0.4">
      <c r="A322" s="27" t="s">
        <v>186</v>
      </c>
      <c r="B322" s="28">
        <f t="shared" si="65"/>
        <v>2.4390243902439025E-2</v>
      </c>
      <c r="C322" s="28">
        <f t="shared" si="65"/>
        <v>2.4390243902439025E-2</v>
      </c>
      <c r="D322" s="28">
        <f t="shared" si="65"/>
        <v>2.4390243902439025E-2</v>
      </c>
      <c r="E322" s="28">
        <f t="shared" si="65"/>
        <v>2.4390243902439025E-2</v>
      </c>
      <c r="F322" s="28">
        <f t="shared" si="65"/>
        <v>2.4390243902439025E-2</v>
      </c>
      <c r="G322" s="28">
        <f t="shared" si="65"/>
        <v>2.4390243902439025E-2</v>
      </c>
      <c r="H322" s="28">
        <f t="shared" si="65"/>
        <v>2.4390243902439025E-2</v>
      </c>
      <c r="I322" s="28">
        <f t="shared" si="65"/>
        <v>2.4390243902439025E-2</v>
      </c>
      <c r="J322" s="28">
        <f t="shared" si="65"/>
        <v>2.4390243902439025E-2</v>
      </c>
      <c r="K322" s="28">
        <f t="shared" si="65"/>
        <v>2.4390243902439025E-2</v>
      </c>
      <c r="L322" s="28">
        <f t="shared" si="65"/>
        <v>2.4390243902439025E-2</v>
      </c>
      <c r="M322" s="28">
        <f t="shared" si="65"/>
        <v>2.4390243902439025E-2</v>
      </c>
      <c r="N322" s="28">
        <f t="shared" si="65"/>
        <v>2.4390243902439025E-2</v>
      </c>
      <c r="O322" s="28">
        <f t="shared" si="65"/>
        <v>2.4390243902439025E-2</v>
      </c>
      <c r="P322" s="28">
        <f t="shared" si="65"/>
        <v>2.4390243902439025E-2</v>
      </c>
      <c r="Q322" s="28">
        <f t="shared" si="65"/>
        <v>2.4390243902439025E-2</v>
      </c>
      <c r="R322" s="28">
        <f t="shared" si="65"/>
        <v>2.4390243902439025E-2</v>
      </c>
      <c r="S322" s="28">
        <f t="shared" si="65"/>
        <v>2.4390243902439025E-2</v>
      </c>
      <c r="T322" s="28">
        <f t="shared" si="65"/>
        <v>2.4390243902439025E-2</v>
      </c>
      <c r="U322" s="28">
        <f t="shared" si="65"/>
        <v>2.4390243902439025E-2</v>
      </c>
      <c r="V322" s="28">
        <f t="shared" si="65"/>
        <v>2.4390243902439025E-2</v>
      </c>
      <c r="W322" s="28">
        <f t="shared" si="65"/>
        <v>2.4390243902439025E-2</v>
      </c>
      <c r="X322" s="28">
        <f t="shared" si="65"/>
        <v>2.4390243902439025E-2</v>
      </c>
      <c r="Y322" s="28">
        <f t="shared" si="65"/>
        <v>2.4390243902439025E-2</v>
      </c>
      <c r="Z322" s="28">
        <f t="shared" si="65"/>
        <v>2.4390243902439025E-2</v>
      </c>
      <c r="AA322" s="28">
        <f t="shared" si="65"/>
        <v>2.4390243902439025E-2</v>
      </c>
      <c r="AB322" s="28">
        <f t="shared" si="65"/>
        <v>2.4390243902439025E-2</v>
      </c>
      <c r="AC322" s="28">
        <f t="shared" si="65"/>
        <v>2.4390243902439025E-2</v>
      </c>
      <c r="AD322" s="28">
        <f t="shared" si="65"/>
        <v>2.4390243902439025E-2</v>
      </c>
      <c r="AE322" s="28">
        <f t="shared" si="65"/>
        <v>2.4390243902439025E-2</v>
      </c>
      <c r="AF322">
        <f t="shared" si="61"/>
        <v>2.4390243902439036E-2</v>
      </c>
      <c r="AG322" s="24"/>
      <c r="AH322" s="23"/>
    </row>
    <row r="323" spans="1:34" ht="15" customHeight="1" x14ac:dyDescent="0.4">
      <c r="A323" s="27" t="s">
        <v>187</v>
      </c>
      <c r="B323" s="28">
        <f t="shared" si="65"/>
        <v>2.4390243902439025E-2</v>
      </c>
      <c r="C323" s="28">
        <f t="shared" si="65"/>
        <v>2.4390243902439025E-2</v>
      </c>
      <c r="D323" s="28">
        <f t="shared" si="65"/>
        <v>2.4390243902439025E-2</v>
      </c>
      <c r="E323" s="28">
        <f t="shared" si="65"/>
        <v>2.4390243902439025E-2</v>
      </c>
      <c r="F323" s="28">
        <f t="shared" si="65"/>
        <v>2.4390243902439025E-2</v>
      </c>
      <c r="G323" s="28">
        <f t="shared" si="65"/>
        <v>2.4390243902439025E-2</v>
      </c>
      <c r="H323" s="28">
        <f t="shared" si="65"/>
        <v>2.4390243902439025E-2</v>
      </c>
      <c r="I323" s="28">
        <f t="shared" si="65"/>
        <v>2.4390243902439025E-2</v>
      </c>
      <c r="J323" s="28">
        <f t="shared" si="65"/>
        <v>2.4390243902439025E-2</v>
      </c>
      <c r="K323" s="28">
        <f t="shared" si="65"/>
        <v>2.4390243902439025E-2</v>
      </c>
      <c r="L323" s="28">
        <f t="shared" si="65"/>
        <v>2.4390243902439025E-2</v>
      </c>
      <c r="M323" s="28">
        <f t="shared" si="65"/>
        <v>2.4390243902439025E-2</v>
      </c>
      <c r="N323" s="28">
        <f t="shared" si="65"/>
        <v>2.4390243902439025E-2</v>
      </c>
      <c r="O323" s="28">
        <f t="shared" si="65"/>
        <v>2.4390243902439025E-2</v>
      </c>
      <c r="P323" s="28">
        <f t="shared" si="65"/>
        <v>2.4390243902439025E-2</v>
      </c>
      <c r="Q323" s="28">
        <f t="shared" ref="Q323:AE323" si="66">Q289/Q$293</f>
        <v>2.4390243902439025E-2</v>
      </c>
      <c r="R323" s="28">
        <f t="shared" si="66"/>
        <v>2.4390243902439025E-2</v>
      </c>
      <c r="S323" s="28">
        <f t="shared" si="66"/>
        <v>2.4390243902439025E-2</v>
      </c>
      <c r="T323" s="28">
        <f t="shared" si="66"/>
        <v>2.4390243902439025E-2</v>
      </c>
      <c r="U323" s="28">
        <f t="shared" si="66"/>
        <v>2.4390243902439025E-2</v>
      </c>
      <c r="V323" s="28">
        <f t="shared" si="66"/>
        <v>2.4390243902439025E-2</v>
      </c>
      <c r="W323" s="28">
        <f t="shared" si="66"/>
        <v>2.4390243902439025E-2</v>
      </c>
      <c r="X323" s="28">
        <f t="shared" si="66"/>
        <v>2.4390243902439025E-2</v>
      </c>
      <c r="Y323" s="28">
        <f t="shared" si="66"/>
        <v>2.4390243902439025E-2</v>
      </c>
      <c r="Z323" s="28">
        <f t="shared" si="66"/>
        <v>2.4390243902439025E-2</v>
      </c>
      <c r="AA323" s="28">
        <f t="shared" si="66"/>
        <v>2.4390243902439025E-2</v>
      </c>
      <c r="AB323" s="28">
        <f t="shared" si="66"/>
        <v>2.4390243902439025E-2</v>
      </c>
      <c r="AC323" s="28">
        <f t="shared" si="66"/>
        <v>2.4390243902439025E-2</v>
      </c>
      <c r="AD323" s="28">
        <f t="shared" si="66"/>
        <v>2.4390243902439025E-2</v>
      </c>
      <c r="AE323" s="28">
        <f t="shared" si="66"/>
        <v>2.4390243902439025E-2</v>
      </c>
      <c r="AF323">
        <f t="shared" si="61"/>
        <v>2.4390243902439036E-2</v>
      </c>
      <c r="AG323" s="24"/>
      <c r="AH323" s="23"/>
    </row>
    <row r="324" spans="1:34" ht="15" customHeight="1" x14ac:dyDescent="0.4">
      <c r="A324" s="27" t="s">
        <v>188</v>
      </c>
      <c r="B324" s="28">
        <f t="shared" ref="B324:AE326" si="67">B290/B$293</f>
        <v>2.4390243902439025E-2</v>
      </c>
      <c r="C324" s="28">
        <f t="shared" si="67"/>
        <v>2.4390243902439025E-2</v>
      </c>
      <c r="D324" s="28">
        <f t="shared" si="67"/>
        <v>2.4390243902439025E-2</v>
      </c>
      <c r="E324" s="28">
        <f t="shared" si="67"/>
        <v>2.4390243902439025E-2</v>
      </c>
      <c r="F324" s="28">
        <f t="shared" si="67"/>
        <v>2.4390243902439025E-2</v>
      </c>
      <c r="G324" s="28">
        <f t="shared" si="67"/>
        <v>2.4390243902439025E-2</v>
      </c>
      <c r="H324" s="28">
        <f t="shared" si="67"/>
        <v>2.4390243902439025E-2</v>
      </c>
      <c r="I324" s="28">
        <f t="shared" si="67"/>
        <v>2.4390243902439025E-2</v>
      </c>
      <c r="J324" s="28">
        <f t="shared" si="67"/>
        <v>2.4390243902439025E-2</v>
      </c>
      <c r="K324" s="28">
        <f t="shared" si="67"/>
        <v>2.4390243902439025E-2</v>
      </c>
      <c r="L324" s="28">
        <f t="shared" si="67"/>
        <v>2.4390243902439025E-2</v>
      </c>
      <c r="M324" s="28">
        <f t="shared" si="67"/>
        <v>2.4390243902439025E-2</v>
      </c>
      <c r="N324" s="28">
        <f t="shared" si="67"/>
        <v>2.4390243902439025E-2</v>
      </c>
      <c r="O324" s="28">
        <f t="shared" si="67"/>
        <v>2.4390243902439025E-2</v>
      </c>
      <c r="P324" s="28">
        <f t="shared" si="67"/>
        <v>2.4390243902439025E-2</v>
      </c>
      <c r="Q324" s="28">
        <f t="shared" si="67"/>
        <v>2.4390243902439025E-2</v>
      </c>
      <c r="R324" s="28">
        <f t="shared" si="67"/>
        <v>2.4390243902439025E-2</v>
      </c>
      <c r="S324" s="28">
        <f t="shared" si="67"/>
        <v>2.4390243902439025E-2</v>
      </c>
      <c r="T324" s="28">
        <f t="shared" si="67"/>
        <v>2.4390243902439025E-2</v>
      </c>
      <c r="U324" s="28">
        <f t="shared" si="67"/>
        <v>2.4390243902439025E-2</v>
      </c>
      <c r="V324" s="28">
        <f t="shared" si="67"/>
        <v>2.4390243902439025E-2</v>
      </c>
      <c r="W324" s="28">
        <f t="shared" si="67"/>
        <v>2.4390243902439025E-2</v>
      </c>
      <c r="X324" s="28">
        <f t="shared" si="67"/>
        <v>2.4390243902439025E-2</v>
      </c>
      <c r="Y324" s="28">
        <f t="shared" si="67"/>
        <v>2.4390243902439025E-2</v>
      </c>
      <c r="Z324" s="28">
        <f t="shared" si="67"/>
        <v>2.4390243902439025E-2</v>
      </c>
      <c r="AA324" s="28">
        <f t="shared" si="67"/>
        <v>2.4390243902439025E-2</v>
      </c>
      <c r="AB324" s="28">
        <f t="shared" si="67"/>
        <v>2.4390243902439025E-2</v>
      </c>
      <c r="AC324" s="28">
        <f t="shared" si="67"/>
        <v>2.4390243902439025E-2</v>
      </c>
      <c r="AD324" s="28">
        <f t="shared" si="67"/>
        <v>2.4390243902439025E-2</v>
      </c>
      <c r="AE324" s="28">
        <f t="shared" si="67"/>
        <v>2.4390243902439025E-2</v>
      </c>
      <c r="AF324">
        <f t="shared" si="61"/>
        <v>2.4390243902439036E-2</v>
      </c>
      <c r="AG324" s="24"/>
      <c r="AH324" s="23"/>
    </row>
    <row r="325" spans="1:34" ht="15" customHeight="1" x14ac:dyDescent="0.4">
      <c r="A325" s="27" t="s">
        <v>189</v>
      </c>
      <c r="B325" s="28">
        <f t="shared" si="67"/>
        <v>4.878048780487805E-2</v>
      </c>
      <c r="C325" s="28">
        <f t="shared" si="67"/>
        <v>4.878048780487805E-2</v>
      </c>
      <c r="D325" s="28">
        <f t="shared" si="67"/>
        <v>4.878048780487805E-2</v>
      </c>
      <c r="E325" s="28">
        <f t="shared" si="67"/>
        <v>4.878048780487805E-2</v>
      </c>
      <c r="F325" s="28">
        <f t="shared" si="67"/>
        <v>4.878048780487805E-2</v>
      </c>
      <c r="G325" s="28">
        <f t="shared" si="67"/>
        <v>4.878048780487805E-2</v>
      </c>
      <c r="H325" s="28">
        <f t="shared" si="67"/>
        <v>4.878048780487805E-2</v>
      </c>
      <c r="I325" s="28">
        <f t="shared" si="67"/>
        <v>4.878048780487805E-2</v>
      </c>
      <c r="J325" s="28">
        <f t="shared" si="67"/>
        <v>4.878048780487805E-2</v>
      </c>
      <c r="K325" s="28">
        <f t="shared" si="67"/>
        <v>4.878048780487805E-2</v>
      </c>
      <c r="L325" s="28">
        <f t="shared" si="67"/>
        <v>4.878048780487805E-2</v>
      </c>
      <c r="M325" s="28">
        <f t="shared" si="67"/>
        <v>4.878048780487805E-2</v>
      </c>
      <c r="N325" s="28">
        <f t="shared" si="67"/>
        <v>4.878048780487805E-2</v>
      </c>
      <c r="O325" s="28">
        <f t="shared" si="67"/>
        <v>4.878048780487805E-2</v>
      </c>
      <c r="P325" s="28">
        <f t="shared" si="67"/>
        <v>4.878048780487805E-2</v>
      </c>
      <c r="Q325" s="28">
        <f t="shared" si="67"/>
        <v>4.878048780487805E-2</v>
      </c>
      <c r="R325" s="28">
        <f t="shared" si="67"/>
        <v>4.878048780487805E-2</v>
      </c>
      <c r="S325" s="28">
        <f t="shared" si="67"/>
        <v>4.878048780487805E-2</v>
      </c>
      <c r="T325" s="28">
        <f t="shared" si="67"/>
        <v>4.878048780487805E-2</v>
      </c>
      <c r="U325" s="28">
        <f t="shared" si="67"/>
        <v>4.878048780487805E-2</v>
      </c>
      <c r="V325" s="28">
        <f t="shared" si="67"/>
        <v>4.878048780487805E-2</v>
      </c>
      <c r="W325" s="28">
        <f t="shared" si="67"/>
        <v>4.878048780487805E-2</v>
      </c>
      <c r="X325" s="28">
        <f t="shared" si="67"/>
        <v>4.878048780487805E-2</v>
      </c>
      <c r="Y325" s="28">
        <f t="shared" si="67"/>
        <v>4.878048780487805E-2</v>
      </c>
      <c r="Z325" s="28">
        <f t="shared" si="67"/>
        <v>4.878048780487805E-2</v>
      </c>
      <c r="AA325" s="28">
        <f t="shared" si="67"/>
        <v>4.878048780487805E-2</v>
      </c>
      <c r="AB325" s="28">
        <f t="shared" si="67"/>
        <v>4.878048780487805E-2</v>
      </c>
      <c r="AC325" s="28">
        <f t="shared" si="67"/>
        <v>4.878048780487805E-2</v>
      </c>
      <c r="AD325" s="28">
        <f t="shared" si="67"/>
        <v>4.878048780487805E-2</v>
      </c>
      <c r="AE325" s="28">
        <f t="shared" si="67"/>
        <v>4.878048780487805E-2</v>
      </c>
      <c r="AF325">
        <f t="shared" si="61"/>
        <v>4.8780487804878071E-2</v>
      </c>
      <c r="AG325" s="24"/>
      <c r="AH325" s="23"/>
    </row>
    <row r="326" spans="1:34" ht="15" customHeight="1" x14ac:dyDescent="0.4">
      <c r="A326" s="27" t="s">
        <v>190</v>
      </c>
      <c r="B326" s="28">
        <f t="shared" si="67"/>
        <v>2.4390243902439025E-2</v>
      </c>
      <c r="C326" s="28">
        <f t="shared" si="67"/>
        <v>2.4390243902439025E-2</v>
      </c>
      <c r="D326" s="28">
        <f t="shared" si="67"/>
        <v>2.4390243902439025E-2</v>
      </c>
      <c r="E326" s="28">
        <f t="shared" si="67"/>
        <v>2.4390243902439025E-2</v>
      </c>
      <c r="F326" s="28">
        <f t="shared" si="67"/>
        <v>2.4390243902439025E-2</v>
      </c>
      <c r="G326" s="28">
        <f t="shared" si="67"/>
        <v>2.4390243902439025E-2</v>
      </c>
      <c r="H326" s="28">
        <f t="shared" si="67"/>
        <v>2.4390243902439025E-2</v>
      </c>
      <c r="I326" s="28">
        <f t="shared" si="67"/>
        <v>2.4390243902439025E-2</v>
      </c>
      <c r="J326" s="28">
        <f t="shared" si="67"/>
        <v>2.4390243902439025E-2</v>
      </c>
      <c r="K326" s="28">
        <f t="shared" si="67"/>
        <v>2.4390243902439025E-2</v>
      </c>
      <c r="L326" s="28">
        <f t="shared" si="67"/>
        <v>2.4390243902439025E-2</v>
      </c>
      <c r="M326" s="28">
        <f t="shared" si="67"/>
        <v>2.4390243902439025E-2</v>
      </c>
      <c r="N326" s="28">
        <f t="shared" si="67"/>
        <v>2.4390243902439025E-2</v>
      </c>
      <c r="O326" s="28">
        <f t="shared" si="67"/>
        <v>2.4390243902439025E-2</v>
      </c>
      <c r="P326" s="28">
        <f t="shared" si="67"/>
        <v>2.4390243902439025E-2</v>
      </c>
      <c r="Q326" s="28">
        <f t="shared" si="67"/>
        <v>2.4390243902439025E-2</v>
      </c>
      <c r="R326" s="28">
        <f t="shared" si="67"/>
        <v>2.4390243902439025E-2</v>
      </c>
      <c r="S326" s="28">
        <f t="shared" si="67"/>
        <v>2.4390243902439025E-2</v>
      </c>
      <c r="T326" s="28">
        <f t="shared" si="67"/>
        <v>2.4390243902439025E-2</v>
      </c>
      <c r="U326" s="28">
        <f t="shared" si="67"/>
        <v>2.4390243902439025E-2</v>
      </c>
      <c r="V326" s="28">
        <f t="shared" si="67"/>
        <v>2.4390243902439025E-2</v>
      </c>
      <c r="W326" s="28">
        <f t="shared" si="67"/>
        <v>2.4390243902439025E-2</v>
      </c>
      <c r="X326" s="28">
        <f t="shared" si="67"/>
        <v>2.4390243902439025E-2</v>
      </c>
      <c r="Y326" s="28">
        <f t="shared" si="67"/>
        <v>2.4390243902439025E-2</v>
      </c>
      <c r="Z326" s="28">
        <f t="shared" si="67"/>
        <v>2.4390243902439025E-2</v>
      </c>
      <c r="AA326" s="28">
        <f t="shared" si="67"/>
        <v>2.4390243902439025E-2</v>
      </c>
      <c r="AB326" s="28">
        <f t="shared" si="67"/>
        <v>2.4390243902439025E-2</v>
      </c>
      <c r="AC326" s="28">
        <f t="shared" si="67"/>
        <v>2.4390243902439025E-2</v>
      </c>
      <c r="AD326" s="28">
        <f t="shared" si="67"/>
        <v>2.4390243902439025E-2</v>
      </c>
      <c r="AE326" s="28">
        <f t="shared" si="67"/>
        <v>2.4390243902439025E-2</v>
      </c>
      <c r="AF326">
        <f t="shared" si="61"/>
        <v>2.4390243902439036E-2</v>
      </c>
      <c r="AG326" s="24"/>
      <c r="AH326" s="23"/>
    </row>
    <row r="327" spans="1:34" ht="15" customHeight="1" x14ac:dyDescent="0.4">
      <c r="A327" s="25"/>
      <c r="B327" s="30">
        <f t="shared" ref="B327:AE327" si="68">AVERAGE(B297:B326)</f>
        <v>3.3333333333333347E-2</v>
      </c>
      <c r="C327" s="30">
        <f t="shared" si="68"/>
        <v>3.3333333333333347E-2</v>
      </c>
      <c r="D327" s="30">
        <f t="shared" si="68"/>
        <v>3.3333333333333347E-2</v>
      </c>
      <c r="E327" s="30">
        <f t="shared" si="68"/>
        <v>3.3333333333333347E-2</v>
      </c>
      <c r="F327" s="30">
        <f t="shared" si="68"/>
        <v>3.3333333333333347E-2</v>
      </c>
      <c r="G327" s="30">
        <f t="shared" si="68"/>
        <v>3.3333333333333347E-2</v>
      </c>
      <c r="H327" s="30">
        <f t="shared" si="68"/>
        <v>3.3333333333333347E-2</v>
      </c>
      <c r="I327" s="30">
        <f t="shared" si="68"/>
        <v>3.3333333333333347E-2</v>
      </c>
      <c r="J327" s="30">
        <f t="shared" si="68"/>
        <v>3.3333333333333347E-2</v>
      </c>
      <c r="K327" s="30">
        <f t="shared" si="68"/>
        <v>3.3333333333333347E-2</v>
      </c>
      <c r="L327" s="30">
        <f t="shared" si="68"/>
        <v>3.3333333333333347E-2</v>
      </c>
      <c r="M327" s="30">
        <f t="shared" si="68"/>
        <v>3.3333333333333347E-2</v>
      </c>
      <c r="N327" s="30">
        <f t="shared" si="68"/>
        <v>3.3333333333333347E-2</v>
      </c>
      <c r="O327" s="30">
        <f t="shared" si="68"/>
        <v>3.3333333333333347E-2</v>
      </c>
      <c r="P327" s="30">
        <f t="shared" si="68"/>
        <v>3.3333333333333347E-2</v>
      </c>
      <c r="Q327" s="30">
        <f t="shared" si="68"/>
        <v>3.3333333333333347E-2</v>
      </c>
      <c r="R327" s="30">
        <f t="shared" si="68"/>
        <v>3.3333333333333347E-2</v>
      </c>
      <c r="S327" s="30">
        <f t="shared" si="68"/>
        <v>3.3333333333333347E-2</v>
      </c>
      <c r="T327" s="30">
        <f t="shared" si="68"/>
        <v>3.3333333333333347E-2</v>
      </c>
      <c r="U327" s="30">
        <f t="shared" si="68"/>
        <v>3.3333333333333347E-2</v>
      </c>
      <c r="V327" s="30">
        <f t="shared" si="68"/>
        <v>3.3333333333333347E-2</v>
      </c>
      <c r="W327" s="30">
        <f t="shared" si="68"/>
        <v>3.3333333333333347E-2</v>
      </c>
      <c r="X327" s="30">
        <f t="shared" si="68"/>
        <v>3.3333333333333347E-2</v>
      </c>
      <c r="Y327" s="30">
        <f t="shared" si="68"/>
        <v>3.3333333333333347E-2</v>
      </c>
      <c r="Z327" s="30">
        <f t="shared" si="68"/>
        <v>3.3333333333333347E-2</v>
      </c>
      <c r="AA327" s="30">
        <f t="shared" si="68"/>
        <v>3.3333333333333347E-2</v>
      </c>
      <c r="AB327" s="30">
        <f t="shared" si="68"/>
        <v>3.3333333333333347E-2</v>
      </c>
      <c r="AC327" s="30">
        <f t="shared" si="68"/>
        <v>3.3333333333333347E-2</v>
      </c>
      <c r="AD327" s="30">
        <f t="shared" si="68"/>
        <v>3.3333333333333347E-2</v>
      </c>
      <c r="AE327" s="30">
        <f t="shared" si="68"/>
        <v>3.3333333333333347E-2</v>
      </c>
      <c r="AF327" s="25"/>
      <c r="AG327" s="24"/>
      <c r="AH327" s="23"/>
    </row>
    <row r="328" spans="1:34" ht="15" customHeight="1" x14ac:dyDescent="0.4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4"/>
      <c r="AH328" s="23"/>
    </row>
    <row r="329" spans="1:34" ht="15" customHeight="1" x14ac:dyDescent="0.4">
      <c r="A329" s="25" t="s">
        <v>172</v>
      </c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4"/>
      <c r="AH329" s="23"/>
    </row>
    <row r="330" spans="1:34" ht="15" customHeight="1" x14ac:dyDescent="0.4">
      <c r="A330" s="27"/>
      <c r="B330" s="27" t="s">
        <v>20</v>
      </c>
      <c r="C330" s="27" t="s">
        <v>21</v>
      </c>
      <c r="D330" s="27" t="s">
        <v>22</v>
      </c>
      <c r="E330" s="27" t="s">
        <v>23</v>
      </c>
      <c r="F330" s="27" t="s">
        <v>29</v>
      </c>
      <c r="G330" s="27" t="s">
        <v>30</v>
      </c>
      <c r="H330" s="27" t="s">
        <v>31</v>
      </c>
      <c r="I330" s="27" t="s">
        <v>32</v>
      </c>
      <c r="J330" s="27" t="s">
        <v>33</v>
      </c>
      <c r="K330" s="27" t="s">
        <v>34</v>
      </c>
      <c r="L330" s="27" t="s">
        <v>35</v>
      </c>
      <c r="M330" s="27" t="s">
        <v>36</v>
      </c>
      <c r="N330" s="27" t="s">
        <v>37</v>
      </c>
      <c r="O330" s="27" t="s">
        <v>97</v>
      </c>
      <c r="P330" s="27" t="s">
        <v>98</v>
      </c>
      <c r="Q330" s="27" t="s">
        <v>99</v>
      </c>
      <c r="R330" s="27" t="s">
        <v>100</v>
      </c>
      <c r="S330" s="27" t="s">
        <v>154</v>
      </c>
      <c r="T330" s="27" t="s">
        <v>155</v>
      </c>
      <c r="U330" s="27" t="s">
        <v>156</v>
      </c>
      <c r="V330" s="27" t="s">
        <v>181</v>
      </c>
      <c r="W330" s="27" t="s">
        <v>182</v>
      </c>
      <c r="X330" s="27" t="s">
        <v>183</v>
      </c>
      <c r="Y330" s="27" t="s">
        <v>184</v>
      </c>
      <c r="Z330" s="27" t="s">
        <v>185</v>
      </c>
      <c r="AA330" s="27" t="s">
        <v>186</v>
      </c>
      <c r="AB330" s="27" t="s">
        <v>187</v>
      </c>
      <c r="AC330" s="27" t="s">
        <v>188</v>
      </c>
      <c r="AD330" s="27" t="s">
        <v>189</v>
      </c>
      <c r="AE330" s="27" t="s">
        <v>190</v>
      </c>
      <c r="AF330" s="25"/>
      <c r="AG330" s="24"/>
      <c r="AH330" s="23"/>
    </row>
    <row r="331" spans="1:34" ht="15" customHeight="1" x14ac:dyDescent="0.4">
      <c r="A331" s="27" t="s">
        <v>20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  <c r="J331">
        <v>1</v>
      </c>
      <c r="K331">
        <v>1</v>
      </c>
      <c r="L331">
        <v>1</v>
      </c>
      <c r="M331">
        <v>0.128</v>
      </c>
      <c r="N331">
        <v>0.5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0.5</v>
      </c>
      <c r="AE331">
        <v>1</v>
      </c>
      <c r="AF331" s="25"/>
      <c r="AG331" s="24"/>
      <c r="AH331" s="23"/>
    </row>
    <row r="332" spans="1:34" ht="15" customHeight="1" x14ac:dyDescent="0.4">
      <c r="A332" s="27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  <c r="J332">
        <v>1</v>
      </c>
      <c r="K332">
        <v>1</v>
      </c>
      <c r="L332">
        <v>1</v>
      </c>
      <c r="M332">
        <v>0.128</v>
      </c>
      <c r="N332">
        <v>0.5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0.5</v>
      </c>
      <c r="AE332">
        <v>1</v>
      </c>
      <c r="AF332" s="25"/>
      <c r="AG332" s="24"/>
      <c r="AH332" s="23"/>
    </row>
    <row r="333" spans="1:34" ht="15" customHeight="1" x14ac:dyDescent="0.4">
      <c r="A333" s="27" t="s">
        <v>22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1</v>
      </c>
      <c r="K333">
        <v>1</v>
      </c>
      <c r="L333">
        <v>1</v>
      </c>
      <c r="M333">
        <v>0.128</v>
      </c>
      <c r="N333">
        <v>0.5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0.5</v>
      </c>
      <c r="AE333">
        <v>1</v>
      </c>
      <c r="AF333" s="25"/>
      <c r="AG333" s="24"/>
      <c r="AH333" s="23"/>
    </row>
    <row r="334" spans="1:34" ht="15" customHeight="1" x14ac:dyDescent="0.4">
      <c r="A334" s="27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1</v>
      </c>
      <c r="L334">
        <v>1</v>
      </c>
      <c r="M334">
        <v>0.128</v>
      </c>
      <c r="N334">
        <v>0.5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0.5</v>
      </c>
      <c r="AE334">
        <v>1</v>
      </c>
      <c r="AF334" s="25"/>
      <c r="AG334" s="24"/>
      <c r="AH334" s="23"/>
    </row>
    <row r="335" spans="1:34" ht="15" customHeight="1" x14ac:dyDescent="0.4">
      <c r="A335" s="27" t="s">
        <v>29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1</v>
      </c>
      <c r="J335">
        <v>1</v>
      </c>
      <c r="K335">
        <v>1</v>
      </c>
      <c r="L335">
        <v>1</v>
      </c>
      <c r="M335">
        <v>0.128</v>
      </c>
      <c r="N335">
        <v>0.5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0.5</v>
      </c>
      <c r="AE335">
        <v>1</v>
      </c>
      <c r="AF335" s="25"/>
      <c r="AG335" s="24"/>
      <c r="AH335" s="23"/>
    </row>
    <row r="336" spans="1:34" ht="15" customHeight="1" x14ac:dyDescent="0.4">
      <c r="A336" s="27" t="s">
        <v>30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2</v>
      </c>
      <c r="I336">
        <v>1</v>
      </c>
      <c r="J336">
        <v>1</v>
      </c>
      <c r="K336">
        <v>1</v>
      </c>
      <c r="L336">
        <v>1</v>
      </c>
      <c r="M336">
        <v>0.128</v>
      </c>
      <c r="N336">
        <v>0.5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0.5</v>
      </c>
      <c r="AE336">
        <v>1</v>
      </c>
      <c r="AF336" s="25"/>
      <c r="AG336" s="24"/>
      <c r="AH336" s="23"/>
    </row>
    <row r="337" spans="1:34" ht="15" customHeight="1" x14ac:dyDescent="0.4">
      <c r="A337" s="27" t="s">
        <v>31</v>
      </c>
      <c r="B337">
        <v>0.5</v>
      </c>
      <c r="C337">
        <v>0.5</v>
      </c>
      <c r="D337">
        <v>0.5</v>
      </c>
      <c r="E337">
        <v>0.5</v>
      </c>
      <c r="F337">
        <v>0.5</v>
      </c>
      <c r="G337">
        <v>0.5</v>
      </c>
      <c r="H337">
        <v>1</v>
      </c>
      <c r="I337">
        <v>0.5</v>
      </c>
      <c r="J337">
        <v>0.5</v>
      </c>
      <c r="K337">
        <v>0.5</v>
      </c>
      <c r="L337">
        <v>0.5</v>
      </c>
      <c r="M337">
        <v>6.4000000000000001E-2</v>
      </c>
      <c r="N337">
        <v>0.25</v>
      </c>
      <c r="O337">
        <v>0.5</v>
      </c>
      <c r="P337">
        <v>0.5</v>
      </c>
      <c r="Q337">
        <v>0.5</v>
      </c>
      <c r="R337">
        <v>0.5</v>
      </c>
      <c r="S337">
        <v>0.5</v>
      </c>
      <c r="T337">
        <v>0.5</v>
      </c>
      <c r="U337">
        <v>0.5</v>
      </c>
      <c r="V337">
        <v>0.5</v>
      </c>
      <c r="W337">
        <v>0.5</v>
      </c>
      <c r="X337">
        <v>0.5</v>
      </c>
      <c r="Y337">
        <v>0.5</v>
      </c>
      <c r="Z337">
        <v>0.5</v>
      </c>
      <c r="AA337">
        <v>0.5</v>
      </c>
      <c r="AB337">
        <v>0.5</v>
      </c>
      <c r="AC337">
        <v>0.5</v>
      </c>
      <c r="AD337">
        <v>0.25</v>
      </c>
      <c r="AE337">
        <v>0.5</v>
      </c>
      <c r="AF337" s="25"/>
      <c r="AG337" s="24"/>
      <c r="AH337" s="23"/>
    </row>
    <row r="338" spans="1:34" ht="15" customHeight="1" x14ac:dyDescent="0.4">
      <c r="A338" s="27" t="s">
        <v>32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2</v>
      </c>
      <c r="I338">
        <v>1</v>
      </c>
      <c r="J338">
        <v>1</v>
      </c>
      <c r="K338">
        <v>1</v>
      </c>
      <c r="L338">
        <v>1</v>
      </c>
      <c r="M338">
        <v>0.128</v>
      </c>
      <c r="N338">
        <v>0.5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0.5</v>
      </c>
      <c r="AE338">
        <v>1</v>
      </c>
      <c r="AF338" s="25"/>
      <c r="AG338" s="24"/>
      <c r="AH338" s="23"/>
    </row>
    <row r="339" spans="1:34" ht="15" customHeight="1" x14ac:dyDescent="0.4">
      <c r="A339" s="27" t="s">
        <v>33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2</v>
      </c>
      <c r="I339">
        <v>1</v>
      </c>
      <c r="J339">
        <v>1</v>
      </c>
      <c r="K339">
        <v>1</v>
      </c>
      <c r="L339">
        <v>1</v>
      </c>
      <c r="M339">
        <v>0.128</v>
      </c>
      <c r="N339">
        <v>0.5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0.5</v>
      </c>
      <c r="AE339">
        <v>1</v>
      </c>
      <c r="AF339" s="25"/>
      <c r="AG339" s="24"/>
      <c r="AH339" s="23"/>
    </row>
    <row r="340" spans="1:34" ht="15" customHeight="1" x14ac:dyDescent="0.4">
      <c r="A340" s="27" t="s">
        <v>34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1</v>
      </c>
      <c r="L340">
        <v>1</v>
      </c>
      <c r="M340">
        <v>0.128</v>
      </c>
      <c r="N340">
        <v>0.5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0.5</v>
      </c>
      <c r="AE340">
        <v>1</v>
      </c>
      <c r="AF340" s="25"/>
      <c r="AG340" s="24"/>
      <c r="AH340" s="23"/>
    </row>
    <row r="341" spans="1:34" ht="15" customHeight="1" x14ac:dyDescent="0.4">
      <c r="A341" s="27" t="s">
        <v>35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2</v>
      </c>
      <c r="I341">
        <v>1</v>
      </c>
      <c r="J341">
        <v>1</v>
      </c>
      <c r="K341">
        <v>1</v>
      </c>
      <c r="L341">
        <v>1</v>
      </c>
      <c r="M341">
        <v>0.128</v>
      </c>
      <c r="N341">
        <v>0.5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0.5</v>
      </c>
      <c r="AE341">
        <v>1</v>
      </c>
      <c r="AF341" s="25"/>
      <c r="AG341" s="24"/>
      <c r="AH341" s="23"/>
    </row>
    <row r="342" spans="1:34" ht="15" customHeight="1" x14ac:dyDescent="0.4">
      <c r="A342" s="27" t="s">
        <v>36</v>
      </c>
      <c r="B342">
        <v>7.8125</v>
      </c>
      <c r="C342">
        <v>7.8125</v>
      </c>
      <c r="D342">
        <v>7.8125</v>
      </c>
      <c r="E342">
        <v>7.8125</v>
      </c>
      <c r="F342">
        <v>7.8125</v>
      </c>
      <c r="G342">
        <v>7.8125</v>
      </c>
      <c r="H342">
        <v>15.625</v>
      </c>
      <c r="I342">
        <v>7.8125</v>
      </c>
      <c r="J342">
        <v>7.8125</v>
      </c>
      <c r="K342">
        <v>7.8125</v>
      </c>
      <c r="L342">
        <v>7.8125</v>
      </c>
      <c r="M342">
        <v>1</v>
      </c>
      <c r="N342">
        <v>3.90625</v>
      </c>
      <c r="O342">
        <v>7.8125</v>
      </c>
      <c r="P342">
        <v>7.8125</v>
      </c>
      <c r="Q342">
        <v>7.8125</v>
      </c>
      <c r="R342">
        <v>7.8125</v>
      </c>
      <c r="S342">
        <v>7.8125</v>
      </c>
      <c r="T342">
        <v>7.8125</v>
      </c>
      <c r="U342">
        <v>7.8125</v>
      </c>
      <c r="V342">
        <v>7.8125</v>
      </c>
      <c r="W342">
        <v>7.8125</v>
      </c>
      <c r="X342">
        <v>7.8125</v>
      </c>
      <c r="Y342">
        <v>7.8125</v>
      </c>
      <c r="Z342">
        <v>7.8125</v>
      </c>
      <c r="AA342">
        <v>7.8125</v>
      </c>
      <c r="AB342">
        <v>7.8125</v>
      </c>
      <c r="AC342">
        <v>7.8125</v>
      </c>
      <c r="AD342">
        <v>3.90625</v>
      </c>
      <c r="AE342">
        <v>7.8125</v>
      </c>
      <c r="AF342" s="25"/>
      <c r="AG342" s="24"/>
      <c r="AH342" s="23"/>
    </row>
    <row r="343" spans="1:34" ht="15" customHeight="1" x14ac:dyDescent="0.4">
      <c r="A343" s="27" t="s">
        <v>37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4</v>
      </c>
      <c r="I343">
        <v>2</v>
      </c>
      <c r="J343">
        <v>2</v>
      </c>
      <c r="K343">
        <v>2</v>
      </c>
      <c r="L343">
        <v>2</v>
      </c>
      <c r="M343">
        <v>0.25600000000000001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1</v>
      </c>
      <c r="AE343">
        <v>2</v>
      </c>
      <c r="AF343" s="25"/>
      <c r="AG343" s="24"/>
      <c r="AH343" s="23"/>
    </row>
    <row r="344" spans="1:34" ht="15" customHeight="1" x14ac:dyDescent="0.4">
      <c r="A344" s="27" t="s">
        <v>97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1</v>
      </c>
      <c r="K344">
        <v>1</v>
      </c>
      <c r="L344">
        <v>1</v>
      </c>
      <c r="M344">
        <v>0.128</v>
      </c>
      <c r="N344">
        <v>0.5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0.5</v>
      </c>
      <c r="AE344">
        <v>1</v>
      </c>
      <c r="AF344" s="25"/>
      <c r="AG344" s="24"/>
      <c r="AH344" s="23"/>
    </row>
    <row r="345" spans="1:34" ht="15" customHeight="1" x14ac:dyDescent="0.4">
      <c r="A345" s="27" t="s">
        <v>98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0.128</v>
      </c>
      <c r="N345">
        <v>0.5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0.5</v>
      </c>
      <c r="AE345">
        <v>1</v>
      </c>
      <c r="AF345" s="25"/>
      <c r="AG345" s="24"/>
      <c r="AH345" s="23"/>
    </row>
    <row r="346" spans="1:34" ht="15" customHeight="1" x14ac:dyDescent="0.4">
      <c r="A346" s="27" t="s">
        <v>99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0.128</v>
      </c>
      <c r="N346">
        <v>0.5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0.5</v>
      </c>
      <c r="AE346">
        <v>1</v>
      </c>
      <c r="AF346" s="25"/>
      <c r="AG346" s="24"/>
      <c r="AH346" s="23"/>
    </row>
    <row r="347" spans="1:34" ht="15" customHeight="1" x14ac:dyDescent="0.4">
      <c r="A347" s="27" t="s">
        <v>100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1</v>
      </c>
      <c r="L347">
        <v>1</v>
      </c>
      <c r="M347">
        <v>0.128</v>
      </c>
      <c r="N347">
        <v>0.5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0.5</v>
      </c>
      <c r="AE347">
        <v>1</v>
      </c>
      <c r="AF347" s="25"/>
      <c r="AG347" s="24"/>
      <c r="AH347" s="23"/>
    </row>
    <row r="348" spans="1:34" ht="15" customHeight="1" x14ac:dyDescent="0.4">
      <c r="A348" s="27" t="s">
        <v>154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2</v>
      </c>
      <c r="I348">
        <v>1</v>
      </c>
      <c r="J348">
        <v>1</v>
      </c>
      <c r="K348">
        <v>1</v>
      </c>
      <c r="L348">
        <v>1</v>
      </c>
      <c r="M348">
        <v>0.128</v>
      </c>
      <c r="N348">
        <v>0.5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0.5</v>
      </c>
      <c r="AE348">
        <v>1</v>
      </c>
      <c r="AF348" s="25"/>
      <c r="AG348" s="24"/>
      <c r="AH348" s="23"/>
    </row>
    <row r="349" spans="1:34" ht="15" customHeight="1" x14ac:dyDescent="0.4">
      <c r="A349" s="27" t="s">
        <v>155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2</v>
      </c>
      <c r="I349">
        <v>1</v>
      </c>
      <c r="J349">
        <v>1</v>
      </c>
      <c r="K349">
        <v>1</v>
      </c>
      <c r="L349">
        <v>1</v>
      </c>
      <c r="M349">
        <v>0.128</v>
      </c>
      <c r="N349">
        <v>0.5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0.5</v>
      </c>
      <c r="AE349">
        <v>1</v>
      </c>
      <c r="AF349" s="25"/>
      <c r="AG349" s="24"/>
      <c r="AH349" s="23"/>
    </row>
    <row r="350" spans="1:34" ht="15" customHeight="1" x14ac:dyDescent="0.4">
      <c r="A350" s="27" t="s">
        <v>156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2</v>
      </c>
      <c r="I350">
        <v>1</v>
      </c>
      <c r="J350">
        <v>1</v>
      </c>
      <c r="K350">
        <v>1</v>
      </c>
      <c r="L350">
        <v>1</v>
      </c>
      <c r="M350">
        <v>0.128</v>
      </c>
      <c r="N350">
        <v>0.5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0.5</v>
      </c>
      <c r="AE350">
        <v>1</v>
      </c>
      <c r="AF350" s="25"/>
      <c r="AG350" s="24"/>
      <c r="AH350" s="23"/>
    </row>
    <row r="351" spans="1:34" ht="15" customHeight="1" x14ac:dyDescent="0.4">
      <c r="A351" s="27" t="s">
        <v>181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2</v>
      </c>
      <c r="I351">
        <v>1</v>
      </c>
      <c r="J351">
        <v>1</v>
      </c>
      <c r="K351">
        <v>1</v>
      </c>
      <c r="L351">
        <v>1</v>
      </c>
      <c r="M351">
        <v>0.128</v>
      </c>
      <c r="N351">
        <v>0.5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0.5</v>
      </c>
      <c r="AE351">
        <v>1</v>
      </c>
      <c r="AF351" s="25"/>
      <c r="AG351" s="24"/>
      <c r="AH351" s="23"/>
    </row>
    <row r="352" spans="1:34" ht="15" customHeight="1" x14ac:dyDescent="0.4">
      <c r="A352" s="27" t="s">
        <v>182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0.128</v>
      </c>
      <c r="N352">
        <v>0.5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0.5</v>
      </c>
      <c r="AE352">
        <v>1</v>
      </c>
      <c r="AF352" s="25"/>
      <c r="AG352" s="24"/>
      <c r="AH352" s="23"/>
    </row>
    <row r="353" spans="1:34" ht="15" customHeight="1" x14ac:dyDescent="0.4">
      <c r="A353" s="27" t="s">
        <v>183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1</v>
      </c>
      <c r="L353">
        <v>1</v>
      </c>
      <c r="M353">
        <v>0.128</v>
      </c>
      <c r="N353">
        <v>0.5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0.5</v>
      </c>
      <c r="AE353">
        <v>1</v>
      </c>
      <c r="AF353" s="25"/>
      <c r="AG353" s="24"/>
      <c r="AH353" s="23"/>
    </row>
    <row r="354" spans="1:34" ht="15" customHeight="1" x14ac:dyDescent="0.4">
      <c r="A354" s="27" t="s">
        <v>184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0.128</v>
      </c>
      <c r="N354">
        <v>0.5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0.5</v>
      </c>
      <c r="AE354">
        <v>1</v>
      </c>
      <c r="AF354" s="25"/>
      <c r="AG354" s="24"/>
      <c r="AH354" s="23"/>
    </row>
    <row r="355" spans="1:34" ht="15" customHeight="1" x14ac:dyDescent="0.4">
      <c r="A355" s="27" t="s">
        <v>185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1</v>
      </c>
      <c r="K355">
        <v>1</v>
      </c>
      <c r="L355">
        <v>1</v>
      </c>
      <c r="M355">
        <v>0.128</v>
      </c>
      <c r="N355">
        <v>0.5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0.5</v>
      </c>
      <c r="AE355">
        <v>1</v>
      </c>
      <c r="AF355" s="25"/>
      <c r="AG355" s="24"/>
      <c r="AH355" s="23"/>
    </row>
    <row r="356" spans="1:34" ht="15" customHeight="1" x14ac:dyDescent="0.4">
      <c r="A356" s="27" t="s">
        <v>186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1</v>
      </c>
      <c r="L356">
        <v>1</v>
      </c>
      <c r="M356">
        <v>0.128</v>
      </c>
      <c r="N356">
        <v>0.5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0.5</v>
      </c>
      <c r="AE356">
        <v>1</v>
      </c>
      <c r="AF356" s="25"/>
      <c r="AG356" s="24"/>
      <c r="AH356" s="23"/>
    </row>
    <row r="357" spans="1:34" ht="15" customHeight="1" x14ac:dyDescent="0.4">
      <c r="A357" s="27" t="s">
        <v>187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0.128</v>
      </c>
      <c r="N357">
        <v>0.5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0.5</v>
      </c>
      <c r="AE357">
        <v>1</v>
      </c>
      <c r="AF357" s="25"/>
      <c r="AG357" s="24"/>
      <c r="AH357" s="23"/>
    </row>
    <row r="358" spans="1:34" ht="15" customHeight="1" x14ac:dyDescent="0.4">
      <c r="A358" s="27" t="s">
        <v>188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1</v>
      </c>
      <c r="K358">
        <v>1</v>
      </c>
      <c r="L358">
        <v>1</v>
      </c>
      <c r="M358">
        <v>0.128</v>
      </c>
      <c r="N358">
        <v>0.5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0.5</v>
      </c>
      <c r="AE358">
        <v>1</v>
      </c>
      <c r="AF358" s="25"/>
      <c r="AG358" s="24"/>
      <c r="AH358" s="23"/>
    </row>
    <row r="359" spans="1:34" ht="15" customHeight="1" x14ac:dyDescent="0.4">
      <c r="A359" s="27" t="s">
        <v>189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4</v>
      </c>
      <c r="I359">
        <v>2</v>
      </c>
      <c r="J359">
        <v>2</v>
      </c>
      <c r="K359">
        <v>2</v>
      </c>
      <c r="L359">
        <v>2</v>
      </c>
      <c r="M359">
        <v>0.25600000000000001</v>
      </c>
      <c r="N359">
        <v>1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1</v>
      </c>
      <c r="AE359">
        <v>2</v>
      </c>
      <c r="AF359" s="25"/>
      <c r="AG359" s="24"/>
      <c r="AH359" s="23"/>
    </row>
    <row r="360" spans="1:34" ht="15" customHeight="1" x14ac:dyDescent="0.4">
      <c r="A360" s="27" t="s">
        <v>190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2</v>
      </c>
      <c r="I360">
        <v>1</v>
      </c>
      <c r="J360">
        <v>1</v>
      </c>
      <c r="K360">
        <v>1</v>
      </c>
      <c r="L360">
        <v>1</v>
      </c>
      <c r="M360">
        <v>0.128</v>
      </c>
      <c r="N360">
        <v>0.5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0.5</v>
      </c>
      <c r="AE360">
        <v>1</v>
      </c>
      <c r="AF360" s="25"/>
      <c r="AG360" s="24"/>
      <c r="AH360" s="23"/>
    </row>
    <row r="361" spans="1:34" ht="15" customHeight="1" x14ac:dyDescent="0.4">
      <c r="A361" s="29" t="s">
        <v>165</v>
      </c>
      <c r="B361" s="31">
        <f>SUM(B331:B360)</f>
        <v>38.3125</v>
      </c>
      <c r="C361" s="31">
        <f t="shared" ref="C361:AE361" si="69">SUM(C331:C360)</f>
        <v>38.3125</v>
      </c>
      <c r="D361" s="31">
        <f t="shared" si="69"/>
        <v>38.3125</v>
      </c>
      <c r="E361" s="31">
        <f t="shared" si="69"/>
        <v>38.3125</v>
      </c>
      <c r="F361" s="31">
        <f t="shared" si="69"/>
        <v>38.3125</v>
      </c>
      <c r="G361" s="31">
        <f t="shared" si="69"/>
        <v>38.3125</v>
      </c>
      <c r="H361" s="31">
        <f t="shared" si="69"/>
        <v>76.625</v>
      </c>
      <c r="I361" s="31">
        <f t="shared" si="69"/>
        <v>38.3125</v>
      </c>
      <c r="J361" s="31">
        <f t="shared" si="69"/>
        <v>38.3125</v>
      </c>
      <c r="K361" s="31">
        <f t="shared" si="69"/>
        <v>38.3125</v>
      </c>
      <c r="L361" s="31">
        <f t="shared" si="69"/>
        <v>38.3125</v>
      </c>
      <c r="M361" s="31">
        <f t="shared" si="69"/>
        <v>4.9040000000000026</v>
      </c>
      <c r="N361" s="31">
        <f t="shared" si="69"/>
        <v>19.15625</v>
      </c>
      <c r="O361" s="31">
        <f t="shared" si="69"/>
        <v>38.3125</v>
      </c>
      <c r="P361" s="31">
        <f t="shared" si="69"/>
        <v>38.3125</v>
      </c>
      <c r="Q361" s="31">
        <f t="shared" si="69"/>
        <v>38.3125</v>
      </c>
      <c r="R361" s="31">
        <f t="shared" si="69"/>
        <v>38.3125</v>
      </c>
      <c r="S361" s="31">
        <f t="shared" si="69"/>
        <v>38.3125</v>
      </c>
      <c r="T361" s="31">
        <f t="shared" si="69"/>
        <v>38.3125</v>
      </c>
      <c r="U361" s="31">
        <f t="shared" si="69"/>
        <v>38.3125</v>
      </c>
      <c r="V361" s="31">
        <f t="shared" si="69"/>
        <v>38.3125</v>
      </c>
      <c r="W361" s="31">
        <f t="shared" si="69"/>
        <v>38.3125</v>
      </c>
      <c r="X361" s="31">
        <f t="shared" si="69"/>
        <v>38.3125</v>
      </c>
      <c r="Y361" s="31">
        <f t="shared" si="69"/>
        <v>38.3125</v>
      </c>
      <c r="Z361" s="31">
        <f t="shared" si="69"/>
        <v>38.3125</v>
      </c>
      <c r="AA361" s="31">
        <f t="shared" si="69"/>
        <v>38.3125</v>
      </c>
      <c r="AB361" s="31">
        <f t="shared" si="69"/>
        <v>38.3125</v>
      </c>
      <c r="AC361" s="31">
        <f t="shared" si="69"/>
        <v>38.3125</v>
      </c>
      <c r="AD361" s="31">
        <f t="shared" si="69"/>
        <v>19.15625</v>
      </c>
      <c r="AE361" s="31">
        <f t="shared" si="69"/>
        <v>38.3125</v>
      </c>
      <c r="AF361" s="25"/>
      <c r="AG361" s="24"/>
      <c r="AH361" s="23"/>
    </row>
    <row r="362" spans="1:34" ht="15" customHeight="1" x14ac:dyDescent="0.4"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4"/>
      <c r="AH362" s="23"/>
    </row>
    <row r="363" spans="1:34" ht="15" customHeight="1" x14ac:dyDescent="0.4">
      <c r="A363" s="25" t="s">
        <v>173</v>
      </c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4"/>
      <c r="AH363" s="23"/>
    </row>
    <row r="364" spans="1:34" ht="15" customHeight="1" x14ac:dyDescent="0.4">
      <c r="A364" s="27"/>
      <c r="B364" s="27" t="s">
        <v>20</v>
      </c>
      <c r="C364" s="27" t="s">
        <v>21</v>
      </c>
      <c r="D364" s="27" t="s">
        <v>22</v>
      </c>
      <c r="E364" s="27" t="s">
        <v>23</v>
      </c>
      <c r="F364" s="27" t="s">
        <v>29</v>
      </c>
      <c r="G364" s="27" t="s">
        <v>30</v>
      </c>
      <c r="H364" s="27" t="s">
        <v>31</v>
      </c>
      <c r="I364" s="27" t="s">
        <v>32</v>
      </c>
      <c r="J364" s="27" t="s">
        <v>33</v>
      </c>
      <c r="K364" s="27" t="s">
        <v>34</v>
      </c>
      <c r="L364" s="27" t="s">
        <v>35</v>
      </c>
      <c r="M364" s="27" t="s">
        <v>36</v>
      </c>
      <c r="N364" s="27" t="s">
        <v>37</v>
      </c>
      <c r="O364" s="27" t="s">
        <v>97</v>
      </c>
      <c r="P364" s="27" t="s">
        <v>98</v>
      </c>
      <c r="Q364" s="27" t="s">
        <v>99</v>
      </c>
      <c r="R364" s="27" t="s">
        <v>100</v>
      </c>
      <c r="S364" s="27" t="s">
        <v>154</v>
      </c>
      <c r="T364" s="27" t="s">
        <v>155</v>
      </c>
      <c r="U364" s="27" t="s">
        <v>156</v>
      </c>
      <c r="V364" s="27" t="s">
        <v>181</v>
      </c>
      <c r="W364" s="27" t="s">
        <v>182</v>
      </c>
      <c r="X364" s="27" t="s">
        <v>183</v>
      </c>
      <c r="Y364" s="27" t="s">
        <v>184</v>
      </c>
      <c r="Z364" s="27" t="s">
        <v>185</v>
      </c>
      <c r="AA364" s="27" t="s">
        <v>186</v>
      </c>
      <c r="AB364" s="27" t="s">
        <v>187</v>
      </c>
      <c r="AC364" s="27" t="s">
        <v>188</v>
      </c>
      <c r="AD364" s="27" t="s">
        <v>189</v>
      </c>
      <c r="AE364" s="27" t="s">
        <v>190</v>
      </c>
      <c r="AF364" s="29" t="s">
        <v>176</v>
      </c>
      <c r="AG364" s="24"/>
      <c r="AH364" s="23"/>
    </row>
    <row r="365" spans="1:34" ht="15" customHeight="1" x14ac:dyDescent="0.4">
      <c r="A365" s="27" t="s">
        <v>20</v>
      </c>
      <c r="B365" s="28">
        <f t="shared" ref="B365:AE373" si="70">B331/B$361</f>
        <v>2.6101141924959218E-2</v>
      </c>
      <c r="C365" s="28">
        <f t="shared" si="70"/>
        <v>2.6101141924959218E-2</v>
      </c>
      <c r="D365" s="28">
        <f t="shared" si="70"/>
        <v>2.6101141924959218E-2</v>
      </c>
      <c r="E365" s="28">
        <f t="shared" si="70"/>
        <v>2.6101141924959218E-2</v>
      </c>
      <c r="F365" s="28">
        <f t="shared" si="70"/>
        <v>2.6101141924959218E-2</v>
      </c>
      <c r="G365" s="28">
        <f t="shared" si="70"/>
        <v>2.6101141924959218E-2</v>
      </c>
      <c r="H365" s="28">
        <f t="shared" si="70"/>
        <v>2.6101141924959218E-2</v>
      </c>
      <c r="I365" s="28">
        <f t="shared" si="70"/>
        <v>2.6101141924959218E-2</v>
      </c>
      <c r="J365" s="28">
        <f t="shared" si="70"/>
        <v>2.6101141924959218E-2</v>
      </c>
      <c r="K365" s="28">
        <f t="shared" si="70"/>
        <v>2.6101141924959218E-2</v>
      </c>
      <c r="L365" s="28">
        <f t="shared" si="70"/>
        <v>2.6101141924959218E-2</v>
      </c>
      <c r="M365" s="28">
        <f t="shared" si="70"/>
        <v>2.6101141924959204E-2</v>
      </c>
      <c r="N365" s="28">
        <f t="shared" si="70"/>
        <v>2.6101141924959218E-2</v>
      </c>
      <c r="O365" s="28">
        <f t="shared" si="70"/>
        <v>2.6101141924959218E-2</v>
      </c>
      <c r="P365" s="28">
        <f t="shared" si="70"/>
        <v>2.6101141924959218E-2</v>
      </c>
      <c r="Q365" s="28">
        <f t="shared" si="70"/>
        <v>2.6101141924959218E-2</v>
      </c>
      <c r="R365" s="28">
        <f t="shared" si="70"/>
        <v>2.6101141924959218E-2</v>
      </c>
      <c r="S365" s="28">
        <f t="shared" si="70"/>
        <v>2.6101141924959218E-2</v>
      </c>
      <c r="T365" s="28">
        <f t="shared" si="70"/>
        <v>2.6101141924959218E-2</v>
      </c>
      <c r="U365" s="28">
        <f t="shared" si="70"/>
        <v>2.6101141924959218E-2</v>
      </c>
      <c r="V365" s="28">
        <f t="shared" si="70"/>
        <v>2.6101141924959218E-2</v>
      </c>
      <c r="W365" s="28">
        <f t="shared" si="70"/>
        <v>2.6101141924959218E-2</v>
      </c>
      <c r="X365" s="28">
        <f t="shared" si="70"/>
        <v>2.6101141924959218E-2</v>
      </c>
      <c r="Y365" s="28">
        <f t="shared" si="70"/>
        <v>2.6101141924959218E-2</v>
      </c>
      <c r="Z365" s="28">
        <f t="shared" si="70"/>
        <v>2.6101141924959218E-2</v>
      </c>
      <c r="AA365" s="28">
        <f t="shared" si="70"/>
        <v>2.6101141924959218E-2</v>
      </c>
      <c r="AB365" s="28">
        <f t="shared" si="70"/>
        <v>2.6101141924959218E-2</v>
      </c>
      <c r="AC365" s="28">
        <f t="shared" si="70"/>
        <v>2.6101141924959218E-2</v>
      </c>
      <c r="AD365" s="28">
        <f t="shared" si="70"/>
        <v>2.6101141924959218E-2</v>
      </c>
      <c r="AE365" s="28">
        <f t="shared" si="70"/>
        <v>2.6101141924959218E-2</v>
      </c>
      <c r="AF365">
        <f t="shared" ref="AF365:AF394" si="71">AVERAGE(B365:AE365)</f>
        <v>2.6101141924959236E-2</v>
      </c>
      <c r="AG365" s="24"/>
      <c r="AH365" s="23"/>
    </row>
    <row r="366" spans="1:34" ht="15" customHeight="1" x14ac:dyDescent="0.4">
      <c r="A366" s="27" t="s">
        <v>21</v>
      </c>
      <c r="B366" s="28">
        <f t="shared" si="70"/>
        <v>2.6101141924959218E-2</v>
      </c>
      <c r="C366" s="28">
        <f t="shared" si="70"/>
        <v>2.6101141924959218E-2</v>
      </c>
      <c r="D366" s="28">
        <f t="shared" si="70"/>
        <v>2.6101141924959218E-2</v>
      </c>
      <c r="E366" s="28">
        <f t="shared" si="70"/>
        <v>2.6101141924959218E-2</v>
      </c>
      <c r="F366" s="28">
        <f t="shared" si="70"/>
        <v>2.6101141924959218E-2</v>
      </c>
      <c r="G366" s="28">
        <f t="shared" si="70"/>
        <v>2.6101141924959218E-2</v>
      </c>
      <c r="H366" s="28">
        <f t="shared" si="70"/>
        <v>2.6101141924959218E-2</v>
      </c>
      <c r="I366" s="28">
        <f t="shared" si="70"/>
        <v>2.6101141924959218E-2</v>
      </c>
      <c r="J366" s="28">
        <f t="shared" si="70"/>
        <v>2.6101141924959218E-2</v>
      </c>
      <c r="K366" s="28">
        <f t="shared" si="70"/>
        <v>2.6101141924959218E-2</v>
      </c>
      <c r="L366" s="28">
        <f t="shared" si="70"/>
        <v>2.6101141924959218E-2</v>
      </c>
      <c r="M366" s="28">
        <f t="shared" si="70"/>
        <v>2.6101141924959204E-2</v>
      </c>
      <c r="N366" s="28">
        <f t="shared" si="70"/>
        <v>2.6101141924959218E-2</v>
      </c>
      <c r="O366" s="28">
        <f t="shared" si="70"/>
        <v>2.6101141924959218E-2</v>
      </c>
      <c r="P366" s="28">
        <f t="shared" si="70"/>
        <v>2.6101141924959218E-2</v>
      </c>
      <c r="Q366" s="28">
        <f t="shared" si="70"/>
        <v>2.6101141924959218E-2</v>
      </c>
      <c r="R366" s="28">
        <f t="shared" si="70"/>
        <v>2.6101141924959218E-2</v>
      </c>
      <c r="S366" s="28">
        <f t="shared" si="70"/>
        <v>2.6101141924959218E-2</v>
      </c>
      <c r="T366" s="28">
        <f t="shared" si="70"/>
        <v>2.6101141924959218E-2</v>
      </c>
      <c r="U366" s="28">
        <f t="shared" si="70"/>
        <v>2.6101141924959218E-2</v>
      </c>
      <c r="V366" s="28">
        <f t="shared" si="70"/>
        <v>2.6101141924959218E-2</v>
      </c>
      <c r="W366" s="28">
        <f t="shared" si="70"/>
        <v>2.6101141924959218E-2</v>
      </c>
      <c r="X366" s="28">
        <f t="shared" si="70"/>
        <v>2.6101141924959218E-2</v>
      </c>
      <c r="Y366" s="28">
        <f t="shared" si="70"/>
        <v>2.6101141924959218E-2</v>
      </c>
      <c r="Z366" s="28">
        <f t="shared" si="70"/>
        <v>2.6101141924959218E-2</v>
      </c>
      <c r="AA366" s="28">
        <f t="shared" si="70"/>
        <v>2.6101141924959218E-2</v>
      </c>
      <c r="AB366" s="28">
        <f t="shared" si="70"/>
        <v>2.6101141924959218E-2</v>
      </c>
      <c r="AC366" s="28">
        <f t="shared" si="70"/>
        <v>2.6101141924959218E-2</v>
      </c>
      <c r="AD366" s="28">
        <f t="shared" si="70"/>
        <v>2.6101141924959218E-2</v>
      </c>
      <c r="AE366" s="28">
        <f t="shared" si="70"/>
        <v>2.6101141924959218E-2</v>
      </c>
      <c r="AF366">
        <f t="shared" si="71"/>
        <v>2.6101141924959236E-2</v>
      </c>
      <c r="AG366" s="24"/>
      <c r="AH366" s="23"/>
    </row>
    <row r="367" spans="1:34" ht="15" customHeight="1" x14ac:dyDescent="0.4">
      <c r="A367" s="27" t="s">
        <v>22</v>
      </c>
      <c r="B367" s="28">
        <f t="shared" si="70"/>
        <v>2.6101141924959218E-2</v>
      </c>
      <c r="C367" s="28">
        <f t="shared" si="70"/>
        <v>2.6101141924959218E-2</v>
      </c>
      <c r="D367" s="28">
        <f t="shared" si="70"/>
        <v>2.6101141924959218E-2</v>
      </c>
      <c r="E367" s="28">
        <f t="shared" si="70"/>
        <v>2.6101141924959218E-2</v>
      </c>
      <c r="F367" s="28">
        <f t="shared" si="70"/>
        <v>2.6101141924959218E-2</v>
      </c>
      <c r="G367" s="28">
        <f t="shared" si="70"/>
        <v>2.6101141924959218E-2</v>
      </c>
      <c r="H367" s="28">
        <f t="shared" si="70"/>
        <v>2.6101141924959218E-2</v>
      </c>
      <c r="I367" s="28">
        <f t="shared" si="70"/>
        <v>2.6101141924959218E-2</v>
      </c>
      <c r="J367" s="28">
        <f t="shared" si="70"/>
        <v>2.6101141924959218E-2</v>
      </c>
      <c r="K367" s="28">
        <f t="shared" si="70"/>
        <v>2.6101141924959218E-2</v>
      </c>
      <c r="L367" s="28">
        <f t="shared" si="70"/>
        <v>2.6101141924959218E-2</v>
      </c>
      <c r="M367" s="28">
        <f t="shared" si="70"/>
        <v>2.6101141924959204E-2</v>
      </c>
      <c r="N367" s="28">
        <f t="shared" si="70"/>
        <v>2.6101141924959218E-2</v>
      </c>
      <c r="O367" s="28">
        <f t="shared" si="70"/>
        <v>2.6101141924959218E-2</v>
      </c>
      <c r="P367" s="28">
        <f t="shared" si="70"/>
        <v>2.6101141924959218E-2</v>
      </c>
      <c r="Q367" s="28">
        <f t="shared" si="70"/>
        <v>2.6101141924959218E-2</v>
      </c>
      <c r="R367" s="28">
        <f t="shared" si="70"/>
        <v>2.6101141924959218E-2</v>
      </c>
      <c r="S367" s="28">
        <f t="shared" si="70"/>
        <v>2.6101141924959218E-2</v>
      </c>
      <c r="T367" s="28">
        <f t="shared" si="70"/>
        <v>2.6101141924959218E-2</v>
      </c>
      <c r="U367" s="28">
        <f t="shared" si="70"/>
        <v>2.6101141924959218E-2</v>
      </c>
      <c r="V367" s="28">
        <f t="shared" si="70"/>
        <v>2.6101141924959218E-2</v>
      </c>
      <c r="W367" s="28">
        <f t="shared" si="70"/>
        <v>2.6101141924959218E-2</v>
      </c>
      <c r="X367" s="28">
        <f t="shared" si="70"/>
        <v>2.6101141924959218E-2</v>
      </c>
      <c r="Y367" s="28">
        <f t="shared" si="70"/>
        <v>2.6101141924959218E-2</v>
      </c>
      <c r="Z367" s="28">
        <f t="shared" si="70"/>
        <v>2.6101141924959218E-2</v>
      </c>
      <c r="AA367" s="28">
        <f t="shared" si="70"/>
        <v>2.6101141924959218E-2</v>
      </c>
      <c r="AB367" s="28">
        <f t="shared" si="70"/>
        <v>2.6101141924959218E-2</v>
      </c>
      <c r="AC367" s="28">
        <f t="shared" si="70"/>
        <v>2.6101141924959218E-2</v>
      </c>
      <c r="AD367" s="28">
        <f t="shared" si="70"/>
        <v>2.6101141924959218E-2</v>
      </c>
      <c r="AE367" s="28">
        <f t="shared" si="70"/>
        <v>2.6101141924959218E-2</v>
      </c>
      <c r="AF367">
        <f t="shared" si="71"/>
        <v>2.6101141924959236E-2</v>
      </c>
      <c r="AG367" s="24"/>
      <c r="AH367" s="23"/>
    </row>
    <row r="368" spans="1:34" ht="15" customHeight="1" x14ac:dyDescent="0.4">
      <c r="A368" s="27" t="s">
        <v>23</v>
      </c>
      <c r="B368" s="28">
        <f t="shared" si="70"/>
        <v>2.6101141924959218E-2</v>
      </c>
      <c r="C368" s="28">
        <f t="shared" si="70"/>
        <v>2.6101141924959218E-2</v>
      </c>
      <c r="D368" s="28">
        <f t="shared" si="70"/>
        <v>2.6101141924959218E-2</v>
      </c>
      <c r="E368" s="28">
        <f t="shared" si="70"/>
        <v>2.6101141924959218E-2</v>
      </c>
      <c r="F368" s="28">
        <f t="shared" si="70"/>
        <v>2.6101141924959218E-2</v>
      </c>
      <c r="G368" s="28">
        <f t="shared" si="70"/>
        <v>2.6101141924959218E-2</v>
      </c>
      <c r="H368" s="28">
        <f t="shared" si="70"/>
        <v>2.6101141924959218E-2</v>
      </c>
      <c r="I368" s="28">
        <f t="shared" si="70"/>
        <v>2.6101141924959218E-2</v>
      </c>
      <c r="J368" s="28">
        <f t="shared" si="70"/>
        <v>2.6101141924959218E-2</v>
      </c>
      <c r="K368" s="28">
        <f t="shared" si="70"/>
        <v>2.6101141924959218E-2</v>
      </c>
      <c r="L368" s="28">
        <f t="shared" si="70"/>
        <v>2.6101141924959218E-2</v>
      </c>
      <c r="M368" s="28">
        <f t="shared" si="70"/>
        <v>2.6101141924959204E-2</v>
      </c>
      <c r="N368" s="28">
        <f t="shared" si="70"/>
        <v>2.6101141924959218E-2</v>
      </c>
      <c r="O368" s="28">
        <f t="shared" si="70"/>
        <v>2.6101141924959218E-2</v>
      </c>
      <c r="P368" s="28">
        <f t="shared" si="70"/>
        <v>2.6101141924959218E-2</v>
      </c>
      <c r="Q368" s="28">
        <f t="shared" si="70"/>
        <v>2.6101141924959218E-2</v>
      </c>
      <c r="R368" s="28">
        <f t="shared" si="70"/>
        <v>2.6101141924959218E-2</v>
      </c>
      <c r="S368" s="28">
        <f t="shared" si="70"/>
        <v>2.6101141924959218E-2</v>
      </c>
      <c r="T368" s="28">
        <f t="shared" si="70"/>
        <v>2.6101141924959218E-2</v>
      </c>
      <c r="U368" s="28">
        <f t="shared" si="70"/>
        <v>2.6101141924959218E-2</v>
      </c>
      <c r="V368" s="28">
        <f t="shared" si="70"/>
        <v>2.6101141924959218E-2</v>
      </c>
      <c r="W368" s="28">
        <f t="shared" si="70"/>
        <v>2.6101141924959218E-2</v>
      </c>
      <c r="X368" s="28">
        <f t="shared" si="70"/>
        <v>2.6101141924959218E-2</v>
      </c>
      <c r="Y368" s="28">
        <f t="shared" si="70"/>
        <v>2.6101141924959218E-2</v>
      </c>
      <c r="Z368" s="28">
        <f t="shared" si="70"/>
        <v>2.6101141924959218E-2</v>
      </c>
      <c r="AA368" s="28">
        <f t="shared" si="70"/>
        <v>2.6101141924959218E-2</v>
      </c>
      <c r="AB368" s="28">
        <f t="shared" si="70"/>
        <v>2.6101141924959218E-2</v>
      </c>
      <c r="AC368" s="28">
        <f t="shared" si="70"/>
        <v>2.6101141924959218E-2</v>
      </c>
      <c r="AD368" s="28">
        <f t="shared" si="70"/>
        <v>2.6101141924959218E-2</v>
      </c>
      <c r="AE368" s="28">
        <f t="shared" si="70"/>
        <v>2.6101141924959218E-2</v>
      </c>
      <c r="AF368">
        <f t="shared" si="71"/>
        <v>2.6101141924959236E-2</v>
      </c>
      <c r="AG368" s="24"/>
      <c r="AH368" s="23"/>
    </row>
    <row r="369" spans="1:34" ht="15" customHeight="1" x14ac:dyDescent="0.4">
      <c r="A369" s="27" t="s">
        <v>29</v>
      </c>
      <c r="B369" s="28">
        <f t="shared" si="70"/>
        <v>2.6101141924959218E-2</v>
      </c>
      <c r="C369" s="28">
        <f t="shared" si="70"/>
        <v>2.6101141924959218E-2</v>
      </c>
      <c r="D369" s="28">
        <f t="shared" si="70"/>
        <v>2.6101141924959218E-2</v>
      </c>
      <c r="E369" s="28">
        <f t="shared" si="70"/>
        <v>2.6101141924959218E-2</v>
      </c>
      <c r="F369" s="28">
        <f t="shared" si="70"/>
        <v>2.6101141924959218E-2</v>
      </c>
      <c r="G369" s="28">
        <f t="shared" si="70"/>
        <v>2.6101141924959218E-2</v>
      </c>
      <c r="H369" s="28">
        <f t="shared" si="70"/>
        <v>2.6101141924959218E-2</v>
      </c>
      <c r="I369" s="28">
        <f t="shared" si="70"/>
        <v>2.6101141924959218E-2</v>
      </c>
      <c r="J369" s="28">
        <f t="shared" si="70"/>
        <v>2.6101141924959218E-2</v>
      </c>
      <c r="K369" s="28">
        <f t="shared" si="70"/>
        <v>2.6101141924959218E-2</v>
      </c>
      <c r="L369" s="28">
        <f t="shared" si="70"/>
        <v>2.6101141924959218E-2</v>
      </c>
      <c r="M369" s="28">
        <f t="shared" si="70"/>
        <v>2.6101141924959204E-2</v>
      </c>
      <c r="N369" s="28">
        <f t="shared" si="70"/>
        <v>2.6101141924959218E-2</v>
      </c>
      <c r="O369" s="28">
        <f t="shared" si="70"/>
        <v>2.6101141924959218E-2</v>
      </c>
      <c r="P369" s="28">
        <f t="shared" si="70"/>
        <v>2.6101141924959218E-2</v>
      </c>
      <c r="Q369" s="28">
        <f t="shared" si="70"/>
        <v>2.6101141924959218E-2</v>
      </c>
      <c r="R369" s="28">
        <f t="shared" si="70"/>
        <v>2.6101141924959218E-2</v>
      </c>
      <c r="S369" s="28">
        <f t="shared" si="70"/>
        <v>2.6101141924959218E-2</v>
      </c>
      <c r="T369" s="28">
        <f t="shared" si="70"/>
        <v>2.6101141924959218E-2</v>
      </c>
      <c r="U369" s="28">
        <f t="shared" si="70"/>
        <v>2.6101141924959218E-2</v>
      </c>
      <c r="V369" s="28">
        <f t="shared" si="70"/>
        <v>2.6101141924959218E-2</v>
      </c>
      <c r="W369" s="28">
        <f t="shared" si="70"/>
        <v>2.6101141924959218E-2</v>
      </c>
      <c r="X369" s="28">
        <f t="shared" si="70"/>
        <v>2.6101141924959218E-2</v>
      </c>
      <c r="Y369" s="28">
        <f t="shared" si="70"/>
        <v>2.6101141924959218E-2</v>
      </c>
      <c r="Z369" s="28">
        <f t="shared" si="70"/>
        <v>2.6101141924959218E-2</v>
      </c>
      <c r="AA369" s="28">
        <f t="shared" si="70"/>
        <v>2.6101141924959218E-2</v>
      </c>
      <c r="AB369" s="28">
        <f t="shared" si="70"/>
        <v>2.6101141924959218E-2</v>
      </c>
      <c r="AC369" s="28">
        <f t="shared" si="70"/>
        <v>2.6101141924959218E-2</v>
      </c>
      <c r="AD369" s="28">
        <f t="shared" si="70"/>
        <v>2.6101141924959218E-2</v>
      </c>
      <c r="AE369" s="28">
        <f t="shared" si="70"/>
        <v>2.6101141924959218E-2</v>
      </c>
      <c r="AF369">
        <f t="shared" si="71"/>
        <v>2.6101141924959236E-2</v>
      </c>
      <c r="AG369" s="24"/>
      <c r="AH369" s="23"/>
    </row>
    <row r="370" spans="1:34" ht="15" customHeight="1" x14ac:dyDescent="0.4">
      <c r="A370" s="27" t="s">
        <v>30</v>
      </c>
      <c r="B370" s="28">
        <f t="shared" si="70"/>
        <v>2.6101141924959218E-2</v>
      </c>
      <c r="C370" s="28">
        <f t="shared" si="70"/>
        <v>2.6101141924959218E-2</v>
      </c>
      <c r="D370" s="28">
        <f t="shared" si="70"/>
        <v>2.6101141924959218E-2</v>
      </c>
      <c r="E370" s="28">
        <f t="shared" si="70"/>
        <v>2.6101141924959218E-2</v>
      </c>
      <c r="F370" s="28">
        <f t="shared" si="70"/>
        <v>2.6101141924959218E-2</v>
      </c>
      <c r="G370" s="28">
        <f t="shared" si="70"/>
        <v>2.6101141924959218E-2</v>
      </c>
      <c r="H370" s="28">
        <f t="shared" si="70"/>
        <v>2.6101141924959218E-2</v>
      </c>
      <c r="I370" s="28">
        <f t="shared" si="70"/>
        <v>2.6101141924959218E-2</v>
      </c>
      <c r="J370" s="28">
        <f t="shared" si="70"/>
        <v>2.6101141924959218E-2</v>
      </c>
      <c r="K370" s="28">
        <f t="shared" si="70"/>
        <v>2.6101141924959218E-2</v>
      </c>
      <c r="L370" s="28">
        <f t="shared" si="70"/>
        <v>2.6101141924959218E-2</v>
      </c>
      <c r="M370" s="28">
        <f t="shared" si="70"/>
        <v>2.6101141924959204E-2</v>
      </c>
      <c r="N370" s="28">
        <f t="shared" si="70"/>
        <v>2.6101141924959218E-2</v>
      </c>
      <c r="O370" s="28">
        <f t="shared" si="70"/>
        <v>2.6101141924959218E-2</v>
      </c>
      <c r="P370" s="28">
        <f t="shared" si="70"/>
        <v>2.6101141924959218E-2</v>
      </c>
      <c r="Q370" s="28">
        <f t="shared" si="70"/>
        <v>2.6101141924959218E-2</v>
      </c>
      <c r="R370" s="28">
        <f t="shared" si="70"/>
        <v>2.6101141924959218E-2</v>
      </c>
      <c r="S370" s="28">
        <f t="shared" si="70"/>
        <v>2.6101141924959218E-2</v>
      </c>
      <c r="T370" s="28">
        <f t="shared" si="70"/>
        <v>2.6101141924959218E-2</v>
      </c>
      <c r="U370" s="28">
        <f t="shared" si="70"/>
        <v>2.6101141924959218E-2</v>
      </c>
      <c r="V370" s="28">
        <f t="shared" si="70"/>
        <v>2.6101141924959218E-2</v>
      </c>
      <c r="W370" s="28">
        <f t="shared" si="70"/>
        <v>2.6101141924959218E-2</v>
      </c>
      <c r="X370" s="28">
        <f t="shared" si="70"/>
        <v>2.6101141924959218E-2</v>
      </c>
      <c r="Y370" s="28">
        <f t="shared" si="70"/>
        <v>2.6101141924959218E-2</v>
      </c>
      <c r="Z370" s="28">
        <f t="shared" si="70"/>
        <v>2.6101141924959218E-2</v>
      </c>
      <c r="AA370" s="28">
        <f t="shared" si="70"/>
        <v>2.6101141924959218E-2</v>
      </c>
      <c r="AB370" s="28">
        <f t="shared" si="70"/>
        <v>2.6101141924959218E-2</v>
      </c>
      <c r="AC370" s="28">
        <f t="shared" si="70"/>
        <v>2.6101141924959218E-2</v>
      </c>
      <c r="AD370" s="28">
        <f t="shared" si="70"/>
        <v>2.6101141924959218E-2</v>
      </c>
      <c r="AE370" s="28">
        <f t="shared" si="70"/>
        <v>2.6101141924959218E-2</v>
      </c>
      <c r="AF370">
        <f t="shared" si="71"/>
        <v>2.6101141924959236E-2</v>
      </c>
      <c r="AG370" s="24"/>
      <c r="AH370" s="23"/>
    </row>
    <row r="371" spans="1:34" ht="15" customHeight="1" x14ac:dyDescent="0.4">
      <c r="A371" s="27" t="s">
        <v>31</v>
      </c>
      <c r="B371" s="28">
        <f t="shared" si="70"/>
        <v>1.3050570962479609E-2</v>
      </c>
      <c r="C371" s="28">
        <f t="shared" si="70"/>
        <v>1.3050570962479609E-2</v>
      </c>
      <c r="D371" s="28">
        <f t="shared" si="70"/>
        <v>1.3050570962479609E-2</v>
      </c>
      <c r="E371" s="28">
        <f t="shared" si="70"/>
        <v>1.3050570962479609E-2</v>
      </c>
      <c r="F371" s="28">
        <f t="shared" si="70"/>
        <v>1.3050570962479609E-2</v>
      </c>
      <c r="G371" s="28">
        <f t="shared" si="70"/>
        <v>1.3050570962479609E-2</v>
      </c>
      <c r="H371" s="28">
        <f t="shared" si="70"/>
        <v>1.3050570962479609E-2</v>
      </c>
      <c r="I371" s="28">
        <f t="shared" si="70"/>
        <v>1.3050570962479609E-2</v>
      </c>
      <c r="J371" s="28">
        <f t="shared" si="70"/>
        <v>1.3050570962479609E-2</v>
      </c>
      <c r="K371" s="28">
        <f t="shared" si="70"/>
        <v>1.3050570962479609E-2</v>
      </c>
      <c r="L371" s="28">
        <f t="shared" si="70"/>
        <v>1.3050570962479609E-2</v>
      </c>
      <c r="M371" s="28">
        <f t="shared" si="70"/>
        <v>1.3050570962479602E-2</v>
      </c>
      <c r="N371" s="28">
        <f t="shared" si="70"/>
        <v>1.3050570962479609E-2</v>
      </c>
      <c r="O371" s="28">
        <f t="shared" si="70"/>
        <v>1.3050570962479609E-2</v>
      </c>
      <c r="P371" s="28">
        <f t="shared" si="70"/>
        <v>1.3050570962479609E-2</v>
      </c>
      <c r="Q371" s="28">
        <f t="shared" si="70"/>
        <v>1.3050570962479609E-2</v>
      </c>
      <c r="R371" s="28">
        <f t="shared" si="70"/>
        <v>1.3050570962479609E-2</v>
      </c>
      <c r="S371" s="28">
        <f t="shared" si="70"/>
        <v>1.3050570962479609E-2</v>
      </c>
      <c r="T371" s="28">
        <f t="shared" si="70"/>
        <v>1.3050570962479609E-2</v>
      </c>
      <c r="U371" s="28">
        <f t="shared" si="70"/>
        <v>1.3050570962479609E-2</v>
      </c>
      <c r="V371" s="28">
        <f t="shared" si="70"/>
        <v>1.3050570962479609E-2</v>
      </c>
      <c r="W371" s="28">
        <f t="shared" si="70"/>
        <v>1.3050570962479609E-2</v>
      </c>
      <c r="X371" s="28">
        <f t="shared" si="70"/>
        <v>1.3050570962479609E-2</v>
      </c>
      <c r="Y371" s="28">
        <f t="shared" si="70"/>
        <v>1.3050570962479609E-2</v>
      </c>
      <c r="Z371" s="28">
        <f t="shared" si="70"/>
        <v>1.3050570962479609E-2</v>
      </c>
      <c r="AA371" s="28">
        <f t="shared" si="70"/>
        <v>1.3050570962479609E-2</v>
      </c>
      <c r="AB371" s="28">
        <f t="shared" si="70"/>
        <v>1.3050570962479609E-2</v>
      </c>
      <c r="AC371" s="28">
        <f t="shared" si="70"/>
        <v>1.3050570962479609E-2</v>
      </c>
      <c r="AD371" s="28">
        <f t="shared" si="70"/>
        <v>1.3050570962479609E-2</v>
      </c>
      <c r="AE371" s="28">
        <f t="shared" si="70"/>
        <v>1.3050570962479609E-2</v>
      </c>
      <c r="AF371">
        <f t="shared" si="71"/>
        <v>1.3050570962479618E-2</v>
      </c>
      <c r="AG371" s="24"/>
      <c r="AH371" s="23"/>
    </row>
    <row r="372" spans="1:34" ht="15" customHeight="1" x14ac:dyDescent="0.4">
      <c r="A372" s="27" t="s">
        <v>32</v>
      </c>
      <c r="B372" s="28">
        <f t="shared" si="70"/>
        <v>2.6101141924959218E-2</v>
      </c>
      <c r="C372" s="28">
        <f t="shared" si="70"/>
        <v>2.6101141924959218E-2</v>
      </c>
      <c r="D372" s="28">
        <f t="shared" si="70"/>
        <v>2.6101141924959218E-2</v>
      </c>
      <c r="E372" s="28">
        <f t="shared" si="70"/>
        <v>2.6101141924959218E-2</v>
      </c>
      <c r="F372" s="28">
        <f t="shared" si="70"/>
        <v>2.6101141924959218E-2</v>
      </c>
      <c r="G372" s="28">
        <f t="shared" si="70"/>
        <v>2.6101141924959218E-2</v>
      </c>
      <c r="H372" s="28">
        <f t="shared" si="70"/>
        <v>2.6101141924959218E-2</v>
      </c>
      <c r="I372" s="28">
        <f t="shared" si="70"/>
        <v>2.6101141924959218E-2</v>
      </c>
      <c r="J372" s="28">
        <f t="shared" si="70"/>
        <v>2.6101141924959218E-2</v>
      </c>
      <c r="K372" s="28">
        <f t="shared" si="70"/>
        <v>2.6101141924959218E-2</v>
      </c>
      <c r="L372" s="28">
        <f t="shared" si="70"/>
        <v>2.6101141924959218E-2</v>
      </c>
      <c r="M372" s="28">
        <f t="shared" si="70"/>
        <v>2.6101141924959204E-2</v>
      </c>
      <c r="N372" s="28">
        <f t="shared" si="70"/>
        <v>2.6101141924959218E-2</v>
      </c>
      <c r="O372" s="28">
        <f t="shared" si="70"/>
        <v>2.6101141924959218E-2</v>
      </c>
      <c r="P372" s="28">
        <f t="shared" si="70"/>
        <v>2.6101141924959218E-2</v>
      </c>
      <c r="Q372" s="28">
        <f t="shared" si="70"/>
        <v>2.6101141924959218E-2</v>
      </c>
      <c r="R372" s="28">
        <f t="shared" si="70"/>
        <v>2.6101141924959218E-2</v>
      </c>
      <c r="S372" s="28">
        <f t="shared" si="70"/>
        <v>2.6101141924959218E-2</v>
      </c>
      <c r="T372" s="28">
        <f t="shared" si="70"/>
        <v>2.6101141924959218E-2</v>
      </c>
      <c r="U372" s="28">
        <f t="shared" si="70"/>
        <v>2.6101141924959218E-2</v>
      </c>
      <c r="V372" s="28">
        <f t="shared" si="70"/>
        <v>2.6101141924959218E-2</v>
      </c>
      <c r="W372" s="28">
        <f t="shared" si="70"/>
        <v>2.6101141924959218E-2</v>
      </c>
      <c r="X372" s="28">
        <f t="shared" si="70"/>
        <v>2.6101141924959218E-2</v>
      </c>
      <c r="Y372" s="28">
        <f t="shared" si="70"/>
        <v>2.6101141924959218E-2</v>
      </c>
      <c r="Z372" s="28">
        <f t="shared" si="70"/>
        <v>2.6101141924959218E-2</v>
      </c>
      <c r="AA372" s="28">
        <f t="shared" si="70"/>
        <v>2.6101141924959218E-2</v>
      </c>
      <c r="AB372" s="28">
        <f t="shared" si="70"/>
        <v>2.6101141924959218E-2</v>
      </c>
      <c r="AC372" s="28">
        <f t="shared" si="70"/>
        <v>2.6101141924959218E-2</v>
      </c>
      <c r="AD372" s="28">
        <f t="shared" si="70"/>
        <v>2.6101141924959218E-2</v>
      </c>
      <c r="AE372" s="28">
        <f t="shared" si="70"/>
        <v>2.6101141924959218E-2</v>
      </c>
      <c r="AF372">
        <f t="shared" si="71"/>
        <v>2.6101141924959236E-2</v>
      </c>
      <c r="AG372" s="24"/>
      <c r="AH372" s="23"/>
    </row>
    <row r="373" spans="1:34" ht="15" customHeight="1" x14ac:dyDescent="0.4">
      <c r="A373" s="27" t="s">
        <v>33</v>
      </c>
      <c r="B373" s="28">
        <f t="shared" si="70"/>
        <v>2.6101141924959218E-2</v>
      </c>
      <c r="C373" s="28">
        <f t="shared" si="70"/>
        <v>2.6101141924959218E-2</v>
      </c>
      <c r="D373" s="28">
        <f t="shared" si="70"/>
        <v>2.6101141924959218E-2</v>
      </c>
      <c r="E373" s="28">
        <f t="shared" si="70"/>
        <v>2.6101141924959218E-2</v>
      </c>
      <c r="F373" s="28">
        <f t="shared" si="70"/>
        <v>2.6101141924959218E-2</v>
      </c>
      <c r="G373" s="28">
        <f t="shared" si="70"/>
        <v>2.6101141924959218E-2</v>
      </c>
      <c r="H373" s="28">
        <f t="shared" si="70"/>
        <v>2.6101141924959218E-2</v>
      </c>
      <c r="I373" s="28">
        <f t="shared" si="70"/>
        <v>2.6101141924959218E-2</v>
      </c>
      <c r="J373" s="28">
        <f t="shared" si="70"/>
        <v>2.6101141924959218E-2</v>
      </c>
      <c r="K373" s="28">
        <f t="shared" si="70"/>
        <v>2.6101141924959218E-2</v>
      </c>
      <c r="L373" s="28">
        <f t="shared" si="70"/>
        <v>2.6101141924959218E-2</v>
      </c>
      <c r="M373" s="28">
        <f t="shared" si="70"/>
        <v>2.6101141924959204E-2</v>
      </c>
      <c r="N373" s="28">
        <f t="shared" si="70"/>
        <v>2.6101141924959218E-2</v>
      </c>
      <c r="O373" s="28">
        <f t="shared" si="70"/>
        <v>2.6101141924959218E-2</v>
      </c>
      <c r="P373" s="28">
        <f t="shared" si="70"/>
        <v>2.6101141924959218E-2</v>
      </c>
      <c r="Q373" s="28">
        <f t="shared" ref="Q373:AE373" si="72">Q339/Q$361</f>
        <v>2.6101141924959218E-2</v>
      </c>
      <c r="R373" s="28">
        <f t="shared" si="72"/>
        <v>2.6101141924959218E-2</v>
      </c>
      <c r="S373" s="28">
        <f t="shared" si="72"/>
        <v>2.6101141924959218E-2</v>
      </c>
      <c r="T373" s="28">
        <f t="shared" si="72"/>
        <v>2.6101141924959218E-2</v>
      </c>
      <c r="U373" s="28">
        <f t="shared" si="72"/>
        <v>2.6101141924959218E-2</v>
      </c>
      <c r="V373" s="28">
        <f t="shared" si="72"/>
        <v>2.6101141924959218E-2</v>
      </c>
      <c r="W373" s="28">
        <f t="shared" si="72"/>
        <v>2.6101141924959218E-2</v>
      </c>
      <c r="X373" s="28">
        <f t="shared" si="72"/>
        <v>2.6101141924959218E-2</v>
      </c>
      <c r="Y373" s="28">
        <f t="shared" si="72"/>
        <v>2.6101141924959218E-2</v>
      </c>
      <c r="Z373" s="28">
        <f t="shared" si="72"/>
        <v>2.6101141924959218E-2</v>
      </c>
      <c r="AA373" s="28">
        <f t="shared" si="72"/>
        <v>2.6101141924959218E-2</v>
      </c>
      <c r="AB373" s="28">
        <f t="shared" si="72"/>
        <v>2.6101141924959218E-2</v>
      </c>
      <c r="AC373" s="28">
        <f t="shared" si="72"/>
        <v>2.6101141924959218E-2</v>
      </c>
      <c r="AD373" s="28">
        <f t="shared" si="72"/>
        <v>2.6101141924959218E-2</v>
      </c>
      <c r="AE373" s="28">
        <f t="shared" si="72"/>
        <v>2.6101141924959218E-2</v>
      </c>
      <c r="AF373">
        <f t="shared" si="71"/>
        <v>2.6101141924959236E-2</v>
      </c>
      <c r="AG373" s="24"/>
      <c r="AH373" s="23"/>
    </row>
    <row r="374" spans="1:34" ht="15" customHeight="1" x14ac:dyDescent="0.4">
      <c r="A374" s="27" t="s">
        <v>34</v>
      </c>
      <c r="B374" s="28">
        <f t="shared" ref="B374:AE382" si="73">B340/B$361</f>
        <v>2.6101141924959218E-2</v>
      </c>
      <c r="C374" s="28">
        <f t="shared" si="73"/>
        <v>2.6101141924959218E-2</v>
      </c>
      <c r="D374" s="28">
        <f t="shared" si="73"/>
        <v>2.6101141924959218E-2</v>
      </c>
      <c r="E374" s="28">
        <f t="shared" si="73"/>
        <v>2.6101141924959218E-2</v>
      </c>
      <c r="F374" s="28">
        <f t="shared" si="73"/>
        <v>2.6101141924959218E-2</v>
      </c>
      <c r="G374" s="28">
        <f t="shared" si="73"/>
        <v>2.6101141924959218E-2</v>
      </c>
      <c r="H374" s="28">
        <f t="shared" si="73"/>
        <v>2.6101141924959218E-2</v>
      </c>
      <c r="I374" s="28">
        <f t="shared" si="73"/>
        <v>2.6101141924959218E-2</v>
      </c>
      <c r="J374" s="28">
        <f t="shared" si="73"/>
        <v>2.6101141924959218E-2</v>
      </c>
      <c r="K374" s="28">
        <f t="shared" si="73"/>
        <v>2.6101141924959218E-2</v>
      </c>
      <c r="L374" s="28">
        <f t="shared" si="73"/>
        <v>2.6101141924959218E-2</v>
      </c>
      <c r="M374" s="28">
        <f t="shared" si="73"/>
        <v>2.6101141924959204E-2</v>
      </c>
      <c r="N374" s="28">
        <f t="shared" si="73"/>
        <v>2.6101141924959218E-2</v>
      </c>
      <c r="O374" s="28">
        <f t="shared" si="73"/>
        <v>2.6101141924959218E-2</v>
      </c>
      <c r="P374" s="28">
        <f t="shared" si="73"/>
        <v>2.6101141924959218E-2</v>
      </c>
      <c r="Q374" s="28">
        <f t="shared" si="73"/>
        <v>2.6101141924959218E-2</v>
      </c>
      <c r="R374" s="28">
        <f t="shared" si="73"/>
        <v>2.6101141924959218E-2</v>
      </c>
      <c r="S374" s="28">
        <f t="shared" si="73"/>
        <v>2.6101141924959218E-2</v>
      </c>
      <c r="T374" s="28">
        <f t="shared" si="73"/>
        <v>2.6101141924959218E-2</v>
      </c>
      <c r="U374" s="28">
        <f t="shared" si="73"/>
        <v>2.6101141924959218E-2</v>
      </c>
      <c r="V374" s="28">
        <f t="shared" si="73"/>
        <v>2.6101141924959218E-2</v>
      </c>
      <c r="W374" s="28">
        <f t="shared" si="73"/>
        <v>2.6101141924959218E-2</v>
      </c>
      <c r="X374" s="28">
        <f t="shared" si="73"/>
        <v>2.6101141924959218E-2</v>
      </c>
      <c r="Y374" s="28">
        <f t="shared" si="73"/>
        <v>2.6101141924959218E-2</v>
      </c>
      <c r="Z374" s="28">
        <f t="shared" si="73"/>
        <v>2.6101141924959218E-2</v>
      </c>
      <c r="AA374" s="28">
        <f t="shared" si="73"/>
        <v>2.6101141924959218E-2</v>
      </c>
      <c r="AB374" s="28">
        <f t="shared" si="73"/>
        <v>2.6101141924959218E-2</v>
      </c>
      <c r="AC374" s="28">
        <f t="shared" si="73"/>
        <v>2.6101141924959218E-2</v>
      </c>
      <c r="AD374" s="28">
        <f t="shared" si="73"/>
        <v>2.6101141924959218E-2</v>
      </c>
      <c r="AE374" s="28">
        <f t="shared" si="73"/>
        <v>2.6101141924959218E-2</v>
      </c>
      <c r="AF374">
        <f t="shared" si="71"/>
        <v>2.6101141924959236E-2</v>
      </c>
      <c r="AG374" s="24"/>
      <c r="AH374" s="23"/>
    </row>
    <row r="375" spans="1:34" ht="15" customHeight="1" x14ac:dyDescent="0.4">
      <c r="A375" s="27" t="s">
        <v>35</v>
      </c>
      <c r="B375" s="28">
        <f t="shared" si="73"/>
        <v>2.6101141924959218E-2</v>
      </c>
      <c r="C375" s="28">
        <f t="shared" si="73"/>
        <v>2.6101141924959218E-2</v>
      </c>
      <c r="D375" s="28">
        <f t="shared" si="73"/>
        <v>2.6101141924959218E-2</v>
      </c>
      <c r="E375" s="28">
        <f t="shared" si="73"/>
        <v>2.6101141924959218E-2</v>
      </c>
      <c r="F375" s="28">
        <f t="shared" si="73"/>
        <v>2.6101141924959218E-2</v>
      </c>
      <c r="G375" s="28">
        <f t="shared" si="73"/>
        <v>2.6101141924959218E-2</v>
      </c>
      <c r="H375" s="28">
        <f t="shared" si="73"/>
        <v>2.6101141924959218E-2</v>
      </c>
      <c r="I375" s="28">
        <f t="shared" si="73"/>
        <v>2.6101141924959218E-2</v>
      </c>
      <c r="J375" s="28">
        <f t="shared" si="73"/>
        <v>2.6101141924959218E-2</v>
      </c>
      <c r="K375" s="28">
        <f t="shared" si="73"/>
        <v>2.6101141924959218E-2</v>
      </c>
      <c r="L375" s="28">
        <f t="shared" si="73"/>
        <v>2.6101141924959218E-2</v>
      </c>
      <c r="M375" s="28">
        <f t="shared" si="73"/>
        <v>2.6101141924959204E-2</v>
      </c>
      <c r="N375" s="28">
        <f t="shared" si="73"/>
        <v>2.6101141924959218E-2</v>
      </c>
      <c r="O375" s="28">
        <f t="shared" si="73"/>
        <v>2.6101141924959218E-2</v>
      </c>
      <c r="P375" s="28">
        <f t="shared" si="73"/>
        <v>2.6101141924959218E-2</v>
      </c>
      <c r="Q375" s="28">
        <f t="shared" si="73"/>
        <v>2.6101141924959218E-2</v>
      </c>
      <c r="R375" s="28">
        <f t="shared" si="73"/>
        <v>2.6101141924959218E-2</v>
      </c>
      <c r="S375" s="28">
        <f t="shared" si="73"/>
        <v>2.6101141924959218E-2</v>
      </c>
      <c r="T375" s="28">
        <f t="shared" si="73"/>
        <v>2.6101141924959218E-2</v>
      </c>
      <c r="U375" s="28">
        <f t="shared" si="73"/>
        <v>2.6101141924959218E-2</v>
      </c>
      <c r="V375" s="28">
        <f t="shared" si="73"/>
        <v>2.6101141924959218E-2</v>
      </c>
      <c r="W375" s="28">
        <f t="shared" si="73"/>
        <v>2.6101141924959218E-2</v>
      </c>
      <c r="X375" s="28">
        <f t="shared" si="73"/>
        <v>2.6101141924959218E-2</v>
      </c>
      <c r="Y375" s="28">
        <f t="shared" si="73"/>
        <v>2.6101141924959218E-2</v>
      </c>
      <c r="Z375" s="28">
        <f t="shared" si="73"/>
        <v>2.6101141924959218E-2</v>
      </c>
      <c r="AA375" s="28">
        <f t="shared" si="73"/>
        <v>2.6101141924959218E-2</v>
      </c>
      <c r="AB375" s="28">
        <f t="shared" si="73"/>
        <v>2.6101141924959218E-2</v>
      </c>
      <c r="AC375" s="28">
        <f t="shared" si="73"/>
        <v>2.6101141924959218E-2</v>
      </c>
      <c r="AD375" s="28">
        <f t="shared" si="73"/>
        <v>2.6101141924959218E-2</v>
      </c>
      <c r="AE375" s="28">
        <f t="shared" si="73"/>
        <v>2.6101141924959218E-2</v>
      </c>
      <c r="AF375">
        <f t="shared" si="71"/>
        <v>2.6101141924959236E-2</v>
      </c>
      <c r="AG375" s="24"/>
      <c r="AH375" s="23"/>
    </row>
    <row r="376" spans="1:34" ht="15" customHeight="1" x14ac:dyDescent="0.4">
      <c r="A376" s="27" t="s">
        <v>36</v>
      </c>
      <c r="B376" s="28">
        <f t="shared" si="73"/>
        <v>0.2039151712887439</v>
      </c>
      <c r="C376" s="28">
        <f t="shared" si="73"/>
        <v>0.2039151712887439</v>
      </c>
      <c r="D376" s="28">
        <f t="shared" si="73"/>
        <v>0.2039151712887439</v>
      </c>
      <c r="E376" s="28">
        <f t="shared" si="73"/>
        <v>0.2039151712887439</v>
      </c>
      <c r="F376" s="28">
        <f t="shared" si="73"/>
        <v>0.2039151712887439</v>
      </c>
      <c r="G376" s="28">
        <f t="shared" si="73"/>
        <v>0.2039151712887439</v>
      </c>
      <c r="H376" s="28">
        <f t="shared" si="73"/>
        <v>0.2039151712887439</v>
      </c>
      <c r="I376" s="28">
        <f t="shared" si="73"/>
        <v>0.2039151712887439</v>
      </c>
      <c r="J376" s="28">
        <f t="shared" si="73"/>
        <v>0.2039151712887439</v>
      </c>
      <c r="K376" s="28">
        <f t="shared" si="73"/>
        <v>0.2039151712887439</v>
      </c>
      <c r="L376" s="28">
        <f t="shared" si="73"/>
        <v>0.2039151712887439</v>
      </c>
      <c r="M376" s="28">
        <f t="shared" si="73"/>
        <v>0.20391517128874379</v>
      </c>
      <c r="N376" s="28">
        <f t="shared" si="73"/>
        <v>0.2039151712887439</v>
      </c>
      <c r="O376" s="28">
        <f t="shared" si="73"/>
        <v>0.2039151712887439</v>
      </c>
      <c r="P376" s="28">
        <f t="shared" si="73"/>
        <v>0.2039151712887439</v>
      </c>
      <c r="Q376" s="28">
        <f t="shared" si="73"/>
        <v>0.2039151712887439</v>
      </c>
      <c r="R376" s="28">
        <f t="shared" si="73"/>
        <v>0.2039151712887439</v>
      </c>
      <c r="S376" s="28">
        <f t="shared" si="73"/>
        <v>0.2039151712887439</v>
      </c>
      <c r="T376" s="28">
        <f t="shared" si="73"/>
        <v>0.2039151712887439</v>
      </c>
      <c r="U376" s="28">
        <f t="shared" si="73"/>
        <v>0.2039151712887439</v>
      </c>
      <c r="V376" s="28">
        <f t="shared" si="73"/>
        <v>0.2039151712887439</v>
      </c>
      <c r="W376" s="28">
        <f t="shared" si="73"/>
        <v>0.2039151712887439</v>
      </c>
      <c r="X376" s="28">
        <f t="shared" si="73"/>
        <v>0.2039151712887439</v>
      </c>
      <c r="Y376" s="28">
        <f t="shared" si="73"/>
        <v>0.2039151712887439</v>
      </c>
      <c r="Z376" s="28">
        <f t="shared" si="73"/>
        <v>0.2039151712887439</v>
      </c>
      <c r="AA376" s="28">
        <f t="shared" si="73"/>
        <v>0.2039151712887439</v>
      </c>
      <c r="AB376" s="28">
        <f t="shared" si="73"/>
        <v>0.2039151712887439</v>
      </c>
      <c r="AC376" s="28">
        <f t="shared" si="73"/>
        <v>0.2039151712887439</v>
      </c>
      <c r="AD376" s="28">
        <f t="shared" si="73"/>
        <v>0.2039151712887439</v>
      </c>
      <c r="AE376" s="28">
        <f t="shared" si="73"/>
        <v>0.2039151712887439</v>
      </c>
      <c r="AF376">
        <f t="shared" si="71"/>
        <v>0.20391517128874376</v>
      </c>
      <c r="AG376" s="24"/>
      <c r="AH376" s="23"/>
    </row>
    <row r="377" spans="1:34" ht="15" customHeight="1" x14ac:dyDescent="0.4">
      <c r="A377" s="27" t="s">
        <v>37</v>
      </c>
      <c r="B377" s="28">
        <f t="shared" si="73"/>
        <v>5.2202283849918436E-2</v>
      </c>
      <c r="C377" s="28">
        <f t="shared" si="73"/>
        <v>5.2202283849918436E-2</v>
      </c>
      <c r="D377" s="28">
        <f t="shared" si="73"/>
        <v>5.2202283849918436E-2</v>
      </c>
      <c r="E377" s="28">
        <f t="shared" si="73"/>
        <v>5.2202283849918436E-2</v>
      </c>
      <c r="F377" s="28">
        <f t="shared" si="73"/>
        <v>5.2202283849918436E-2</v>
      </c>
      <c r="G377" s="28">
        <f t="shared" si="73"/>
        <v>5.2202283849918436E-2</v>
      </c>
      <c r="H377" s="28">
        <f t="shared" si="73"/>
        <v>5.2202283849918436E-2</v>
      </c>
      <c r="I377" s="28">
        <f t="shared" si="73"/>
        <v>5.2202283849918436E-2</v>
      </c>
      <c r="J377" s="28">
        <f t="shared" si="73"/>
        <v>5.2202283849918436E-2</v>
      </c>
      <c r="K377" s="28">
        <f t="shared" si="73"/>
        <v>5.2202283849918436E-2</v>
      </c>
      <c r="L377" s="28">
        <f t="shared" si="73"/>
        <v>5.2202283849918436E-2</v>
      </c>
      <c r="M377" s="28">
        <f t="shared" si="73"/>
        <v>5.2202283849918409E-2</v>
      </c>
      <c r="N377" s="28">
        <f t="shared" si="73"/>
        <v>5.2202283849918436E-2</v>
      </c>
      <c r="O377" s="28">
        <f t="shared" si="73"/>
        <v>5.2202283849918436E-2</v>
      </c>
      <c r="P377" s="28">
        <f t="shared" si="73"/>
        <v>5.2202283849918436E-2</v>
      </c>
      <c r="Q377" s="28">
        <f t="shared" si="73"/>
        <v>5.2202283849918436E-2</v>
      </c>
      <c r="R377" s="28">
        <f t="shared" si="73"/>
        <v>5.2202283849918436E-2</v>
      </c>
      <c r="S377" s="28">
        <f t="shared" si="73"/>
        <v>5.2202283849918436E-2</v>
      </c>
      <c r="T377" s="28">
        <f t="shared" si="73"/>
        <v>5.2202283849918436E-2</v>
      </c>
      <c r="U377" s="28">
        <f t="shared" si="73"/>
        <v>5.2202283849918436E-2</v>
      </c>
      <c r="V377" s="28">
        <f t="shared" si="73"/>
        <v>5.2202283849918436E-2</v>
      </c>
      <c r="W377" s="28">
        <f t="shared" si="73"/>
        <v>5.2202283849918436E-2</v>
      </c>
      <c r="X377" s="28">
        <f t="shared" si="73"/>
        <v>5.2202283849918436E-2</v>
      </c>
      <c r="Y377" s="28">
        <f t="shared" si="73"/>
        <v>5.2202283849918436E-2</v>
      </c>
      <c r="Z377" s="28">
        <f t="shared" si="73"/>
        <v>5.2202283849918436E-2</v>
      </c>
      <c r="AA377" s="28">
        <f t="shared" si="73"/>
        <v>5.2202283849918436E-2</v>
      </c>
      <c r="AB377" s="28">
        <f t="shared" si="73"/>
        <v>5.2202283849918436E-2</v>
      </c>
      <c r="AC377" s="28">
        <f t="shared" si="73"/>
        <v>5.2202283849918436E-2</v>
      </c>
      <c r="AD377" s="28">
        <f t="shared" si="73"/>
        <v>5.2202283849918436E-2</v>
      </c>
      <c r="AE377" s="28">
        <f t="shared" si="73"/>
        <v>5.2202283849918436E-2</v>
      </c>
      <c r="AF377">
        <f t="shared" si="71"/>
        <v>5.2202283849918471E-2</v>
      </c>
      <c r="AG377" s="24"/>
      <c r="AH377" s="23"/>
    </row>
    <row r="378" spans="1:34" ht="15" customHeight="1" x14ac:dyDescent="0.4">
      <c r="A378" s="27" t="s">
        <v>97</v>
      </c>
      <c r="B378" s="28">
        <f t="shared" si="73"/>
        <v>2.6101141924959218E-2</v>
      </c>
      <c r="C378" s="28">
        <f t="shared" si="73"/>
        <v>2.6101141924959218E-2</v>
      </c>
      <c r="D378" s="28">
        <f t="shared" si="73"/>
        <v>2.6101141924959218E-2</v>
      </c>
      <c r="E378" s="28">
        <f t="shared" si="73"/>
        <v>2.6101141924959218E-2</v>
      </c>
      <c r="F378" s="28">
        <f t="shared" si="73"/>
        <v>2.6101141924959218E-2</v>
      </c>
      <c r="G378" s="28">
        <f t="shared" si="73"/>
        <v>2.6101141924959218E-2</v>
      </c>
      <c r="H378" s="28">
        <f t="shared" si="73"/>
        <v>2.6101141924959218E-2</v>
      </c>
      <c r="I378" s="28">
        <f t="shared" si="73"/>
        <v>2.6101141924959218E-2</v>
      </c>
      <c r="J378" s="28">
        <f t="shared" si="73"/>
        <v>2.6101141924959218E-2</v>
      </c>
      <c r="K378" s="28">
        <f t="shared" si="73"/>
        <v>2.6101141924959218E-2</v>
      </c>
      <c r="L378" s="28">
        <f t="shared" si="73"/>
        <v>2.6101141924959218E-2</v>
      </c>
      <c r="M378" s="28">
        <f t="shared" si="73"/>
        <v>2.6101141924959204E-2</v>
      </c>
      <c r="N378" s="28">
        <f t="shared" si="73"/>
        <v>2.6101141924959218E-2</v>
      </c>
      <c r="O378" s="28">
        <f t="shared" si="73"/>
        <v>2.6101141924959218E-2</v>
      </c>
      <c r="P378" s="28">
        <f t="shared" si="73"/>
        <v>2.6101141924959218E-2</v>
      </c>
      <c r="Q378" s="28">
        <f t="shared" si="73"/>
        <v>2.6101141924959218E-2</v>
      </c>
      <c r="R378" s="28">
        <f t="shared" si="73"/>
        <v>2.6101141924959218E-2</v>
      </c>
      <c r="S378" s="28">
        <f t="shared" si="73"/>
        <v>2.6101141924959218E-2</v>
      </c>
      <c r="T378" s="28">
        <f t="shared" si="73"/>
        <v>2.6101141924959218E-2</v>
      </c>
      <c r="U378" s="28">
        <f t="shared" si="73"/>
        <v>2.6101141924959218E-2</v>
      </c>
      <c r="V378" s="28">
        <f t="shared" si="73"/>
        <v>2.6101141924959218E-2</v>
      </c>
      <c r="W378" s="28">
        <f t="shared" si="73"/>
        <v>2.6101141924959218E-2</v>
      </c>
      <c r="X378" s="28">
        <f t="shared" si="73"/>
        <v>2.6101141924959218E-2</v>
      </c>
      <c r="Y378" s="28">
        <f t="shared" si="73"/>
        <v>2.6101141924959218E-2</v>
      </c>
      <c r="Z378" s="28">
        <f t="shared" si="73"/>
        <v>2.6101141924959218E-2</v>
      </c>
      <c r="AA378" s="28">
        <f t="shared" si="73"/>
        <v>2.6101141924959218E-2</v>
      </c>
      <c r="AB378" s="28">
        <f t="shared" si="73"/>
        <v>2.6101141924959218E-2</v>
      </c>
      <c r="AC378" s="28">
        <f t="shared" si="73"/>
        <v>2.6101141924959218E-2</v>
      </c>
      <c r="AD378" s="28">
        <f t="shared" si="73"/>
        <v>2.6101141924959218E-2</v>
      </c>
      <c r="AE378" s="28">
        <f t="shared" si="73"/>
        <v>2.6101141924959218E-2</v>
      </c>
      <c r="AF378">
        <f t="shared" si="71"/>
        <v>2.6101141924959236E-2</v>
      </c>
      <c r="AG378" s="24"/>
      <c r="AH378" s="23"/>
    </row>
    <row r="379" spans="1:34" ht="15" customHeight="1" x14ac:dyDescent="0.4">
      <c r="A379" s="27" t="s">
        <v>98</v>
      </c>
      <c r="B379" s="28">
        <f t="shared" si="73"/>
        <v>2.6101141924959218E-2</v>
      </c>
      <c r="C379" s="28">
        <f t="shared" si="73"/>
        <v>2.6101141924959218E-2</v>
      </c>
      <c r="D379" s="28">
        <f t="shared" si="73"/>
        <v>2.6101141924959218E-2</v>
      </c>
      <c r="E379" s="28">
        <f t="shared" si="73"/>
        <v>2.6101141924959218E-2</v>
      </c>
      <c r="F379" s="28">
        <f t="shared" si="73"/>
        <v>2.6101141924959218E-2</v>
      </c>
      <c r="G379" s="28">
        <f t="shared" si="73"/>
        <v>2.6101141924959218E-2</v>
      </c>
      <c r="H379" s="28">
        <f t="shared" si="73"/>
        <v>2.6101141924959218E-2</v>
      </c>
      <c r="I379" s="28">
        <f t="shared" si="73"/>
        <v>2.6101141924959218E-2</v>
      </c>
      <c r="J379" s="28">
        <f t="shared" si="73"/>
        <v>2.6101141924959218E-2</v>
      </c>
      <c r="K379" s="28">
        <f t="shared" si="73"/>
        <v>2.6101141924959218E-2</v>
      </c>
      <c r="L379" s="28">
        <f t="shared" si="73"/>
        <v>2.6101141924959218E-2</v>
      </c>
      <c r="M379" s="28">
        <f t="shared" si="73"/>
        <v>2.6101141924959204E-2</v>
      </c>
      <c r="N379" s="28">
        <f t="shared" si="73"/>
        <v>2.6101141924959218E-2</v>
      </c>
      <c r="O379" s="28">
        <f t="shared" si="73"/>
        <v>2.6101141924959218E-2</v>
      </c>
      <c r="P379" s="28">
        <f t="shared" si="73"/>
        <v>2.6101141924959218E-2</v>
      </c>
      <c r="Q379" s="28">
        <f t="shared" si="73"/>
        <v>2.6101141924959218E-2</v>
      </c>
      <c r="R379" s="28">
        <f t="shared" si="73"/>
        <v>2.6101141924959218E-2</v>
      </c>
      <c r="S379" s="28">
        <f t="shared" si="73"/>
        <v>2.6101141924959218E-2</v>
      </c>
      <c r="T379" s="28">
        <f t="shared" si="73"/>
        <v>2.6101141924959218E-2</v>
      </c>
      <c r="U379" s="28">
        <f t="shared" si="73"/>
        <v>2.6101141924959218E-2</v>
      </c>
      <c r="V379" s="28">
        <f t="shared" si="73"/>
        <v>2.6101141924959218E-2</v>
      </c>
      <c r="W379" s="28">
        <f t="shared" si="73"/>
        <v>2.6101141924959218E-2</v>
      </c>
      <c r="X379" s="28">
        <f t="shared" si="73"/>
        <v>2.6101141924959218E-2</v>
      </c>
      <c r="Y379" s="28">
        <f t="shared" si="73"/>
        <v>2.6101141924959218E-2</v>
      </c>
      <c r="Z379" s="28">
        <f t="shared" si="73"/>
        <v>2.6101141924959218E-2</v>
      </c>
      <c r="AA379" s="28">
        <f t="shared" si="73"/>
        <v>2.6101141924959218E-2</v>
      </c>
      <c r="AB379" s="28">
        <f t="shared" si="73"/>
        <v>2.6101141924959218E-2</v>
      </c>
      <c r="AC379" s="28">
        <f t="shared" si="73"/>
        <v>2.6101141924959218E-2</v>
      </c>
      <c r="AD379" s="28">
        <f t="shared" si="73"/>
        <v>2.6101141924959218E-2</v>
      </c>
      <c r="AE379" s="28">
        <f t="shared" si="73"/>
        <v>2.6101141924959218E-2</v>
      </c>
      <c r="AF379">
        <f t="shared" si="71"/>
        <v>2.6101141924959236E-2</v>
      </c>
      <c r="AG379" s="24"/>
      <c r="AH379" s="23"/>
    </row>
    <row r="380" spans="1:34" ht="15" customHeight="1" x14ac:dyDescent="0.4">
      <c r="A380" s="27" t="s">
        <v>99</v>
      </c>
      <c r="B380" s="28">
        <f t="shared" si="73"/>
        <v>2.6101141924959218E-2</v>
      </c>
      <c r="C380" s="28">
        <f t="shared" si="73"/>
        <v>2.6101141924959218E-2</v>
      </c>
      <c r="D380" s="28">
        <f t="shared" si="73"/>
        <v>2.6101141924959218E-2</v>
      </c>
      <c r="E380" s="28">
        <f t="shared" si="73"/>
        <v>2.6101141924959218E-2</v>
      </c>
      <c r="F380" s="28">
        <f t="shared" si="73"/>
        <v>2.6101141924959218E-2</v>
      </c>
      <c r="G380" s="28">
        <f t="shared" si="73"/>
        <v>2.6101141924959218E-2</v>
      </c>
      <c r="H380" s="28">
        <f t="shared" si="73"/>
        <v>2.6101141924959218E-2</v>
      </c>
      <c r="I380" s="28">
        <f t="shared" si="73"/>
        <v>2.6101141924959218E-2</v>
      </c>
      <c r="J380" s="28">
        <f t="shared" si="73"/>
        <v>2.6101141924959218E-2</v>
      </c>
      <c r="K380" s="28">
        <f t="shared" si="73"/>
        <v>2.6101141924959218E-2</v>
      </c>
      <c r="L380" s="28">
        <f t="shared" si="73"/>
        <v>2.6101141924959218E-2</v>
      </c>
      <c r="M380" s="28">
        <f t="shared" si="73"/>
        <v>2.6101141924959204E-2</v>
      </c>
      <c r="N380" s="28">
        <f t="shared" si="73"/>
        <v>2.6101141924959218E-2</v>
      </c>
      <c r="O380" s="28">
        <f t="shared" si="73"/>
        <v>2.6101141924959218E-2</v>
      </c>
      <c r="P380" s="28">
        <f t="shared" si="73"/>
        <v>2.6101141924959218E-2</v>
      </c>
      <c r="Q380" s="28">
        <f t="shared" si="73"/>
        <v>2.6101141924959218E-2</v>
      </c>
      <c r="R380" s="28">
        <f t="shared" si="73"/>
        <v>2.6101141924959218E-2</v>
      </c>
      <c r="S380" s="28">
        <f t="shared" si="73"/>
        <v>2.6101141924959218E-2</v>
      </c>
      <c r="T380" s="28">
        <f t="shared" si="73"/>
        <v>2.6101141924959218E-2</v>
      </c>
      <c r="U380" s="28">
        <f t="shared" si="73"/>
        <v>2.6101141924959218E-2</v>
      </c>
      <c r="V380" s="28">
        <f t="shared" si="73"/>
        <v>2.6101141924959218E-2</v>
      </c>
      <c r="W380" s="28">
        <f t="shared" si="73"/>
        <v>2.6101141924959218E-2</v>
      </c>
      <c r="X380" s="28">
        <f t="shared" si="73"/>
        <v>2.6101141924959218E-2</v>
      </c>
      <c r="Y380" s="28">
        <f t="shared" si="73"/>
        <v>2.6101141924959218E-2</v>
      </c>
      <c r="Z380" s="28">
        <f t="shared" si="73"/>
        <v>2.6101141924959218E-2</v>
      </c>
      <c r="AA380" s="28">
        <f t="shared" si="73"/>
        <v>2.6101141924959218E-2</v>
      </c>
      <c r="AB380" s="28">
        <f t="shared" si="73"/>
        <v>2.6101141924959218E-2</v>
      </c>
      <c r="AC380" s="28">
        <f t="shared" si="73"/>
        <v>2.6101141924959218E-2</v>
      </c>
      <c r="AD380" s="28">
        <f t="shared" si="73"/>
        <v>2.6101141924959218E-2</v>
      </c>
      <c r="AE380" s="28">
        <f t="shared" si="73"/>
        <v>2.6101141924959218E-2</v>
      </c>
      <c r="AF380">
        <f t="shared" si="71"/>
        <v>2.6101141924959236E-2</v>
      </c>
      <c r="AG380" s="24"/>
      <c r="AH380" s="23"/>
    </row>
    <row r="381" spans="1:34" ht="15" customHeight="1" x14ac:dyDescent="0.4">
      <c r="A381" s="27" t="s">
        <v>100</v>
      </c>
      <c r="B381" s="28">
        <f t="shared" si="73"/>
        <v>2.6101141924959218E-2</v>
      </c>
      <c r="C381" s="28">
        <f t="shared" si="73"/>
        <v>2.6101141924959218E-2</v>
      </c>
      <c r="D381" s="28">
        <f t="shared" si="73"/>
        <v>2.6101141924959218E-2</v>
      </c>
      <c r="E381" s="28">
        <f t="shared" si="73"/>
        <v>2.6101141924959218E-2</v>
      </c>
      <c r="F381" s="28">
        <f t="shared" si="73"/>
        <v>2.6101141924959218E-2</v>
      </c>
      <c r="G381" s="28">
        <f t="shared" si="73"/>
        <v>2.6101141924959218E-2</v>
      </c>
      <c r="H381" s="28">
        <f t="shared" si="73"/>
        <v>2.6101141924959218E-2</v>
      </c>
      <c r="I381" s="28">
        <f t="shared" si="73"/>
        <v>2.6101141924959218E-2</v>
      </c>
      <c r="J381" s="28">
        <f t="shared" si="73"/>
        <v>2.6101141924959218E-2</v>
      </c>
      <c r="K381" s="28">
        <f t="shared" si="73"/>
        <v>2.6101141924959218E-2</v>
      </c>
      <c r="L381" s="28">
        <f t="shared" si="73"/>
        <v>2.6101141924959218E-2</v>
      </c>
      <c r="M381" s="28">
        <f t="shared" si="73"/>
        <v>2.6101141924959204E-2</v>
      </c>
      <c r="N381" s="28">
        <f t="shared" si="73"/>
        <v>2.6101141924959218E-2</v>
      </c>
      <c r="O381" s="28">
        <f t="shared" si="73"/>
        <v>2.6101141924959218E-2</v>
      </c>
      <c r="P381" s="28">
        <f t="shared" si="73"/>
        <v>2.6101141924959218E-2</v>
      </c>
      <c r="Q381" s="28">
        <f t="shared" si="73"/>
        <v>2.6101141924959218E-2</v>
      </c>
      <c r="R381" s="28">
        <f t="shared" si="73"/>
        <v>2.6101141924959218E-2</v>
      </c>
      <c r="S381" s="28">
        <f t="shared" si="73"/>
        <v>2.6101141924959218E-2</v>
      </c>
      <c r="T381" s="28">
        <f t="shared" si="73"/>
        <v>2.6101141924959218E-2</v>
      </c>
      <c r="U381" s="28">
        <f t="shared" si="73"/>
        <v>2.6101141924959218E-2</v>
      </c>
      <c r="V381" s="28">
        <f t="shared" si="73"/>
        <v>2.6101141924959218E-2</v>
      </c>
      <c r="W381" s="28">
        <f t="shared" si="73"/>
        <v>2.6101141924959218E-2</v>
      </c>
      <c r="X381" s="28">
        <f t="shared" si="73"/>
        <v>2.6101141924959218E-2</v>
      </c>
      <c r="Y381" s="28">
        <f t="shared" si="73"/>
        <v>2.6101141924959218E-2</v>
      </c>
      <c r="Z381" s="28">
        <f t="shared" si="73"/>
        <v>2.6101141924959218E-2</v>
      </c>
      <c r="AA381" s="28">
        <f t="shared" si="73"/>
        <v>2.6101141924959218E-2</v>
      </c>
      <c r="AB381" s="28">
        <f t="shared" si="73"/>
        <v>2.6101141924959218E-2</v>
      </c>
      <c r="AC381" s="28">
        <f t="shared" si="73"/>
        <v>2.6101141924959218E-2</v>
      </c>
      <c r="AD381" s="28">
        <f t="shared" si="73"/>
        <v>2.6101141924959218E-2</v>
      </c>
      <c r="AE381" s="28">
        <f t="shared" si="73"/>
        <v>2.6101141924959218E-2</v>
      </c>
      <c r="AF381">
        <f t="shared" si="71"/>
        <v>2.6101141924959236E-2</v>
      </c>
      <c r="AG381" s="24"/>
      <c r="AH381" s="23"/>
    </row>
    <row r="382" spans="1:34" ht="15" customHeight="1" x14ac:dyDescent="0.4">
      <c r="A382" s="27" t="s">
        <v>154</v>
      </c>
      <c r="B382" s="28">
        <f t="shared" si="73"/>
        <v>2.6101141924959218E-2</v>
      </c>
      <c r="C382" s="28">
        <f t="shared" si="73"/>
        <v>2.6101141924959218E-2</v>
      </c>
      <c r="D382" s="28">
        <f t="shared" si="73"/>
        <v>2.6101141924959218E-2</v>
      </c>
      <c r="E382" s="28">
        <f t="shared" si="73"/>
        <v>2.6101141924959218E-2</v>
      </c>
      <c r="F382" s="28">
        <f t="shared" si="73"/>
        <v>2.6101141924959218E-2</v>
      </c>
      <c r="G382" s="28">
        <f t="shared" si="73"/>
        <v>2.6101141924959218E-2</v>
      </c>
      <c r="H382" s="28">
        <f t="shared" si="73"/>
        <v>2.6101141924959218E-2</v>
      </c>
      <c r="I382" s="28">
        <f t="shared" si="73"/>
        <v>2.6101141924959218E-2</v>
      </c>
      <c r="J382" s="28">
        <f t="shared" si="73"/>
        <v>2.6101141924959218E-2</v>
      </c>
      <c r="K382" s="28">
        <f t="shared" si="73"/>
        <v>2.6101141924959218E-2</v>
      </c>
      <c r="L382" s="28">
        <f t="shared" si="73"/>
        <v>2.6101141924959218E-2</v>
      </c>
      <c r="M382" s="28">
        <f t="shared" si="73"/>
        <v>2.6101141924959204E-2</v>
      </c>
      <c r="N382" s="28">
        <f t="shared" si="73"/>
        <v>2.6101141924959218E-2</v>
      </c>
      <c r="O382" s="28">
        <f t="shared" si="73"/>
        <v>2.6101141924959218E-2</v>
      </c>
      <c r="P382" s="28">
        <f t="shared" si="73"/>
        <v>2.6101141924959218E-2</v>
      </c>
      <c r="Q382" s="28">
        <f t="shared" ref="Q382:AE382" si="74">Q348/Q$361</f>
        <v>2.6101141924959218E-2</v>
      </c>
      <c r="R382" s="28">
        <f t="shared" si="74"/>
        <v>2.6101141924959218E-2</v>
      </c>
      <c r="S382" s="28">
        <f t="shared" si="74"/>
        <v>2.6101141924959218E-2</v>
      </c>
      <c r="T382" s="28">
        <f t="shared" si="74"/>
        <v>2.6101141924959218E-2</v>
      </c>
      <c r="U382" s="28">
        <f t="shared" si="74"/>
        <v>2.6101141924959218E-2</v>
      </c>
      <c r="V382" s="28">
        <f t="shared" si="74"/>
        <v>2.6101141924959218E-2</v>
      </c>
      <c r="W382" s="28">
        <f t="shared" si="74"/>
        <v>2.6101141924959218E-2</v>
      </c>
      <c r="X382" s="28">
        <f t="shared" si="74"/>
        <v>2.6101141924959218E-2</v>
      </c>
      <c r="Y382" s="28">
        <f t="shared" si="74"/>
        <v>2.6101141924959218E-2</v>
      </c>
      <c r="Z382" s="28">
        <f t="shared" si="74"/>
        <v>2.6101141924959218E-2</v>
      </c>
      <c r="AA382" s="28">
        <f t="shared" si="74"/>
        <v>2.6101141924959218E-2</v>
      </c>
      <c r="AB382" s="28">
        <f t="shared" si="74"/>
        <v>2.6101141924959218E-2</v>
      </c>
      <c r="AC382" s="28">
        <f t="shared" si="74"/>
        <v>2.6101141924959218E-2</v>
      </c>
      <c r="AD382" s="28">
        <f t="shared" si="74"/>
        <v>2.6101141924959218E-2</v>
      </c>
      <c r="AE382" s="28">
        <f t="shared" si="74"/>
        <v>2.6101141924959218E-2</v>
      </c>
      <c r="AF382">
        <f t="shared" si="71"/>
        <v>2.6101141924959236E-2</v>
      </c>
      <c r="AG382" s="24"/>
      <c r="AH382" s="23"/>
    </row>
    <row r="383" spans="1:34" ht="15" customHeight="1" x14ac:dyDescent="0.4">
      <c r="A383" s="27" t="s">
        <v>155</v>
      </c>
      <c r="B383" s="28">
        <f t="shared" ref="B383:AE391" si="75">B349/B$361</f>
        <v>2.6101141924959218E-2</v>
      </c>
      <c r="C383" s="28">
        <f t="shared" si="75"/>
        <v>2.6101141924959218E-2</v>
      </c>
      <c r="D383" s="28">
        <f t="shared" si="75"/>
        <v>2.6101141924959218E-2</v>
      </c>
      <c r="E383" s="28">
        <f t="shared" si="75"/>
        <v>2.6101141924959218E-2</v>
      </c>
      <c r="F383" s="28">
        <f t="shared" si="75"/>
        <v>2.6101141924959218E-2</v>
      </c>
      <c r="G383" s="28">
        <f t="shared" si="75"/>
        <v>2.6101141924959218E-2</v>
      </c>
      <c r="H383" s="28">
        <f t="shared" si="75"/>
        <v>2.6101141924959218E-2</v>
      </c>
      <c r="I383" s="28">
        <f t="shared" si="75"/>
        <v>2.6101141924959218E-2</v>
      </c>
      <c r="J383" s="28">
        <f t="shared" si="75"/>
        <v>2.6101141924959218E-2</v>
      </c>
      <c r="K383" s="28">
        <f t="shared" si="75"/>
        <v>2.6101141924959218E-2</v>
      </c>
      <c r="L383" s="28">
        <f t="shared" si="75"/>
        <v>2.6101141924959218E-2</v>
      </c>
      <c r="M383" s="28">
        <f t="shared" si="75"/>
        <v>2.6101141924959204E-2</v>
      </c>
      <c r="N383" s="28">
        <f t="shared" si="75"/>
        <v>2.6101141924959218E-2</v>
      </c>
      <c r="O383" s="28">
        <f t="shared" si="75"/>
        <v>2.6101141924959218E-2</v>
      </c>
      <c r="P383" s="28">
        <f t="shared" si="75"/>
        <v>2.6101141924959218E-2</v>
      </c>
      <c r="Q383" s="28">
        <f t="shared" si="75"/>
        <v>2.6101141924959218E-2</v>
      </c>
      <c r="R383" s="28">
        <f t="shared" si="75"/>
        <v>2.6101141924959218E-2</v>
      </c>
      <c r="S383" s="28">
        <f t="shared" si="75"/>
        <v>2.6101141924959218E-2</v>
      </c>
      <c r="T383" s="28">
        <f t="shared" si="75"/>
        <v>2.6101141924959218E-2</v>
      </c>
      <c r="U383" s="28">
        <f t="shared" si="75"/>
        <v>2.6101141924959218E-2</v>
      </c>
      <c r="V383" s="28">
        <f t="shared" si="75"/>
        <v>2.6101141924959218E-2</v>
      </c>
      <c r="W383" s="28">
        <f t="shared" si="75"/>
        <v>2.6101141924959218E-2</v>
      </c>
      <c r="X383" s="28">
        <f t="shared" si="75"/>
        <v>2.6101141924959218E-2</v>
      </c>
      <c r="Y383" s="28">
        <f t="shared" si="75"/>
        <v>2.6101141924959218E-2</v>
      </c>
      <c r="Z383" s="28">
        <f t="shared" si="75"/>
        <v>2.6101141924959218E-2</v>
      </c>
      <c r="AA383" s="28">
        <f t="shared" si="75"/>
        <v>2.6101141924959218E-2</v>
      </c>
      <c r="AB383" s="28">
        <f t="shared" si="75"/>
        <v>2.6101141924959218E-2</v>
      </c>
      <c r="AC383" s="28">
        <f t="shared" si="75"/>
        <v>2.6101141924959218E-2</v>
      </c>
      <c r="AD383" s="28">
        <f t="shared" si="75"/>
        <v>2.6101141924959218E-2</v>
      </c>
      <c r="AE383" s="28">
        <f t="shared" si="75"/>
        <v>2.6101141924959218E-2</v>
      </c>
      <c r="AF383">
        <f t="shared" si="71"/>
        <v>2.6101141924959236E-2</v>
      </c>
      <c r="AG383" s="24"/>
      <c r="AH383" s="23"/>
    </row>
    <row r="384" spans="1:34" ht="15" customHeight="1" x14ac:dyDescent="0.4">
      <c r="A384" s="27" t="s">
        <v>156</v>
      </c>
      <c r="B384" s="28">
        <f t="shared" si="75"/>
        <v>2.6101141924959218E-2</v>
      </c>
      <c r="C384" s="28">
        <f t="shared" si="75"/>
        <v>2.6101141924959218E-2</v>
      </c>
      <c r="D384" s="28">
        <f t="shared" si="75"/>
        <v>2.6101141924959218E-2</v>
      </c>
      <c r="E384" s="28">
        <f t="shared" si="75"/>
        <v>2.6101141924959218E-2</v>
      </c>
      <c r="F384" s="28">
        <f t="shared" si="75"/>
        <v>2.6101141924959218E-2</v>
      </c>
      <c r="G384" s="28">
        <f t="shared" si="75"/>
        <v>2.6101141924959218E-2</v>
      </c>
      <c r="H384" s="28">
        <f t="shared" si="75"/>
        <v>2.6101141924959218E-2</v>
      </c>
      <c r="I384" s="28">
        <f t="shared" si="75"/>
        <v>2.6101141924959218E-2</v>
      </c>
      <c r="J384" s="28">
        <f t="shared" si="75"/>
        <v>2.6101141924959218E-2</v>
      </c>
      <c r="K384" s="28">
        <f t="shared" si="75"/>
        <v>2.6101141924959218E-2</v>
      </c>
      <c r="L384" s="28">
        <f t="shared" si="75"/>
        <v>2.6101141924959218E-2</v>
      </c>
      <c r="M384" s="28">
        <f t="shared" si="75"/>
        <v>2.6101141924959204E-2</v>
      </c>
      <c r="N384" s="28">
        <f t="shared" si="75"/>
        <v>2.6101141924959218E-2</v>
      </c>
      <c r="O384" s="28">
        <f t="shared" si="75"/>
        <v>2.6101141924959218E-2</v>
      </c>
      <c r="P384" s="28">
        <f t="shared" si="75"/>
        <v>2.6101141924959218E-2</v>
      </c>
      <c r="Q384" s="28">
        <f t="shared" si="75"/>
        <v>2.6101141924959218E-2</v>
      </c>
      <c r="R384" s="28">
        <f t="shared" si="75"/>
        <v>2.6101141924959218E-2</v>
      </c>
      <c r="S384" s="28">
        <f t="shared" si="75"/>
        <v>2.6101141924959218E-2</v>
      </c>
      <c r="T384" s="28">
        <f t="shared" si="75"/>
        <v>2.6101141924959218E-2</v>
      </c>
      <c r="U384" s="28">
        <f t="shared" si="75"/>
        <v>2.6101141924959218E-2</v>
      </c>
      <c r="V384" s="28">
        <f t="shared" si="75"/>
        <v>2.6101141924959218E-2</v>
      </c>
      <c r="W384" s="28">
        <f t="shared" si="75"/>
        <v>2.6101141924959218E-2</v>
      </c>
      <c r="X384" s="28">
        <f t="shared" si="75"/>
        <v>2.6101141924959218E-2</v>
      </c>
      <c r="Y384" s="28">
        <f t="shared" si="75"/>
        <v>2.6101141924959218E-2</v>
      </c>
      <c r="Z384" s="28">
        <f t="shared" si="75"/>
        <v>2.6101141924959218E-2</v>
      </c>
      <c r="AA384" s="28">
        <f t="shared" si="75"/>
        <v>2.6101141924959218E-2</v>
      </c>
      <c r="AB384" s="28">
        <f t="shared" si="75"/>
        <v>2.6101141924959218E-2</v>
      </c>
      <c r="AC384" s="28">
        <f t="shared" si="75"/>
        <v>2.6101141924959218E-2</v>
      </c>
      <c r="AD384" s="28">
        <f t="shared" si="75"/>
        <v>2.6101141924959218E-2</v>
      </c>
      <c r="AE384" s="28">
        <f t="shared" si="75"/>
        <v>2.6101141924959218E-2</v>
      </c>
      <c r="AF384">
        <f t="shared" si="71"/>
        <v>2.6101141924959236E-2</v>
      </c>
      <c r="AG384" s="24"/>
      <c r="AH384" s="23"/>
    </row>
    <row r="385" spans="1:34" ht="15" customHeight="1" x14ac:dyDescent="0.4">
      <c r="A385" s="27" t="s">
        <v>181</v>
      </c>
      <c r="B385" s="28">
        <f t="shared" si="75"/>
        <v>2.6101141924959218E-2</v>
      </c>
      <c r="C385" s="28">
        <f t="shared" si="75"/>
        <v>2.6101141924959218E-2</v>
      </c>
      <c r="D385" s="28">
        <f t="shared" si="75"/>
        <v>2.6101141924959218E-2</v>
      </c>
      <c r="E385" s="28">
        <f t="shared" si="75"/>
        <v>2.6101141924959218E-2</v>
      </c>
      <c r="F385" s="28">
        <f t="shared" si="75"/>
        <v>2.6101141924959218E-2</v>
      </c>
      <c r="G385" s="28">
        <f t="shared" si="75"/>
        <v>2.6101141924959218E-2</v>
      </c>
      <c r="H385" s="28">
        <f t="shared" si="75"/>
        <v>2.6101141924959218E-2</v>
      </c>
      <c r="I385" s="28">
        <f t="shared" si="75"/>
        <v>2.6101141924959218E-2</v>
      </c>
      <c r="J385" s="28">
        <f t="shared" si="75"/>
        <v>2.6101141924959218E-2</v>
      </c>
      <c r="K385" s="28">
        <f t="shared" si="75"/>
        <v>2.6101141924959218E-2</v>
      </c>
      <c r="L385" s="28">
        <f t="shared" si="75"/>
        <v>2.6101141924959218E-2</v>
      </c>
      <c r="M385" s="28">
        <f t="shared" si="75"/>
        <v>2.6101141924959204E-2</v>
      </c>
      <c r="N385" s="28">
        <f t="shared" si="75"/>
        <v>2.6101141924959218E-2</v>
      </c>
      <c r="O385" s="28">
        <f t="shared" si="75"/>
        <v>2.6101141924959218E-2</v>
      </c>
      <c r="P385" s="28">
        <f t="shared" si="75"/>
        <v>2.6101141924959218E-2</v>
      </c>
      <c r="Q385" s="28">
        <f t="shared" si="75"/>
        <v>2.6101141924959218E-2</v>
      </c>
      <c r="R385" s="28">
        <f t="shared" si="75"/>
        <v>2.6101141924959218E-2</v>
      </c>
      <c r="S385" s="28">
        <f t="shared" si="75"/>
        <v>2.6101141924959218E-2</v>
      </c>
      <c r="T385" s="28">
        <f t="shared" si="75"/>
        <v>2.6101141924959218E-2</v>
      </c>
      <c r="U385" s="28">
        <f t="shared" si="75"/>
        <v>2.6101141924959218E-2</v>
      </c>
      <c r="V385" s="28">
        <f t="shared" si="75"/>
        <v>2.6101141924959218E-2</v>
      </c>
      <c r="W385" s="28">
        <f t="shared" si="75"/>
        <v>2.6101141924959218E-2</v>
      </c>
      <c r="X385" s="28">
        <f t="shared" si="75"/>
        <v>2.6101141924959218E-2</v>
      </c>
      <c r="Y385" s="28">
        <f t="shared" si="75"/>
        <v>2.6101141924959218E-2</v>
      </c>
      <c r="Z385" s="28">
        <f t="shared" si="75"/>
        <v>2.6101141924959218E-2</v>
      </c>
      <c r="AA385" s="28">
        <f t="shared" si="75"/>
        <v>2.6101141924959218E-2</v>
      </c>
      <c r="AB385" s="28">
        <f t="shared" si="75"/>
        <v>2.6101141924959218E-2</v>
      </c>
      <c r="AC385" s="28">
        <f t="shared" si="75"/>
        <v>2.6101141924959218E-2</v>
      </c>
      <c r="AD385" s="28">
        <f t="shared" si="75"/>
        <v>2.6101141924959218E-2</v>
      </c>
      <c r="AE385" s="28">
        <f t="shared" si="75"/>
        <v>2.6101141924959218E-2</v>
      </c>
      <c r="AF385">
        <f t="shared" si="71"/>
        <v>2.6101141924959236E-2</v>
      </c>
      <c r="AG385" s="24"/>
      <c r="AH385" s="23"/>
    </row>
    <row r="386" spans="1:34" ht="15" customHeight="1" x14ac:dyDescent="0.4">
      <c r="A386" s="27" t="s">
        <v>182</v>
      </c>
      <c r="B386" s="28">
        <f t="shared" si="75"/>
        <v>2.6101141924959218E-2</v>
      </c>
      <c r="C386" s="28">
        <f t="shared" si="75"/>
        <v>2.6101141924959218E-2</v>
      </c>
      <c r="D386" s="28">
        <f t="shared" si="75"/>
        <v>2.6101141924959218E-2</v>
      </c>
      <c r="E386" s="28">
        <f t="shared" si="75"/>
        <v>2.6101141924959218E-2</v>
      </c>
      <c r="F386" s="28">
        <f t="shared" si="75"/>
        <v>2.6101141924959218E-2</v>
      </c>
      <c r="G386" s="28">
        <f t="shared" si="75"/>
        <v>2.6101141924959218E-2</v>
      </c>
      <c r="H386" s="28">
        <f t="shared" si="75"/>
        <v>2.6101141924959218E-2</v>
      </c>
      <c r="I386" s="28">
        <f t="shared" si="75"/>
        <v>2.6101141924959218E-2</v>
      </c>
      <c r="J386" s="28">
        <f t="shared" si="75"/>
        <v>2.6101141924959218E-2</v>
      </c>
      <c r="K386" s="28">
        <f t="shared" si="75"/>
        <v>2.6101141924959218E-2</v>
      </c>
      <c r="L386" s="28">
        <f t="shared" si="75"/>
        <v>2.6101141924959218E-2</v>
      </c>
      <c r="M386" s="28">
        <f t="shared" si="75"/>
        <v>2.6101141924959204E-2</v>
      </c>
      <c r="N386" s="28">
        <f t="shared" si="75"/>
        <v>2.6101141924959218E-2</v>
      </c>
      <c r="O386" s="28">
        <f t="shared" si="75"/>
        <v>2.6101141924959218E-2</v>
      </c>
      <c r="P386" s="28">
        <f t="shared" si="75"/>
        <v>2.6101141924959218E-2</v>
      </c>
      <c r="Q386" s="28">
        <f t="shared" si="75"/>
        <v>2.6101141924959218E-2</v>
      </c>
      <c r="R386" s="28">
        <f t="shared" si="75"/>
        <v>2.6101141924959218E-2</v>
      </c>
      <c r="S386" s="28">
        <f t="shared" si="75"/>
        <v>2.6101141924959218E-2</v>
      </c>
      <c r="T386" s="28">
        <f t="shared" si="75"/>
        <v>2.6101141924959218E-2</v>
      </c>
      <c r="U386" s="28">
        <f t="shared" si="75"/>
        <v>2.6101141924959218E-2</v>
      </c>
      <c r="V386" s="28">
        <f t="shared" si="75"/>
        <v>2.6101141924959218E-2</v>
      </c>
      <c r="W386" s="28">
        <f t="shared" si="75"/>
        <v>2.6101141924959218E-2</v>
      </c>
      <c r="X386" s="28">
        <f t="shared" si="75"/>
        <v>2.6101141924959218E-2</v>
      </c>
      <c r="Y386" s="28">
        <f t="shared" si="75"/>
        <v>2.6101141924959218E-2</v>
      </c>
      <c r="Z386" s="28">
        <f t="shared" si="75"/>
        <v>2.6101141924959218E-2</v>
      </c>
      <c r="AA386" s="28">
        <f t="shared" si="75"/>
        <v>2.6101141924959218E-2</v>
      </c>
      <c r="AB386" s="28">
        <f t="shared" si="75"/>
        <v>2.6101141924959218E-2</v>
      </c>
      <c r="AC386" s="28">
        <f t="shared" si="75"/>
        <v>2.6101141924959218E-2</v>
      </c>
      <c r="AD386" s="28">
        <f t="shared" si="75"/>
        <v>2.6101141924959218E-2</v>
      </c>
      <c r="AE386" s="28">
        <f t="shared" si="75"/>
        <v>2.6101141924959218E-2</v>
      </c>
      <c r="AF386">
        <f t="shared" si="71"/>
        <v>2.6101141924959236E-2</v>
      </c>
      <c r="AG386" s="24"/>
      <c r="AH386" s="23"/>
    </row>
    <row r="387" spans="1:34" ht="15" customHeight="1" x14ac:dyDescent="0.4">
      <c r="A387" s="27" t="s">
        <v>183</v>
      </c>
      <c r="B387" s="28">
        <f t="shared" si="75"/>
        <v>2.6101141924959218E-2</v>
      </c>
      <c r="C387" s="28">
        <f t="shared" si="75"/>
        <v>2.6101141924959218E-2</v>
      </c>
      <c r="D387" s="28">
        <f t="shared" si="75"/>
        <v>2.6101141924959218E-2</v>
      </c>
      <c r="E387" s="28">
        <f t="shared" si="75"/>
        <v>2.6101141924959218E-2</v>
      </c>
      <c r="F387" s="28">
        <f t="shared" si="75"/>
        <v>2.6101141924959218E-2</v>
      </c>
      <c r="G387" s="28">
        <f t="shared" si="75"/>
        <v>2.6101141924959218E-2</v>
      </c>
      <c r="H387" s="28">
        <f t="shared" si="75"/>
        <v>2.6101141924959218E-2</v>
      </c>
      <c r="I387" s="28">
        <f t="shared" si="75"/>
        <v>2.6101141924959218E-2</v>
      </c>
      <c r="J387" s="28">
        <f t="shared" si="75"/>
        <v>2.6101141924959218E-2</v>
      </c>
      <c r="K387" s="28">
        <f t="shared" si="75"/>
        <v>2.6101141924959218E-2</v>
      </c>
      <c r="L387" s="28">
        <f t="shared" si="75"/>
        <v>2.6101141924959218E-2</v>
      </c>
      <c r="M387" s="28">
        <f t="shared" si="75"/>
        <v>2.6101141924959204E-2</v>
      </c>
      <c r="N387" s="28">
        <f t="shared" si="75"/>
        <v>2.6101141924959218E-2</v>
      </c>
      <c r="O387" s="28">
        <f t="shared" si="75"/>
        <v>2.6101141924959218E-2</v>
      </c>
      <c r="P387" s="28">
        <f t="shared" si="75"/>
        <v>2.6101141924959218E-2</v>
      </c>
      <c r="Q387" s="28">
        <f t="shared" si="75"/>
        <v>2.6101141924959218E-2</v>
      </c>
      <c r="R387" s="28">
        <f t="shared" si="75"/>
        <v>2.6101141924959218E-2</v>
      </c>
      <c r="S387" s="28">
        <f t="shared" si="75"/>
        <v>2.6101141924959218E-2</v>
      </c>
      <c r="T387" s="28">
        <f t="shared" si="75"/>
        <v>2.6101141924959218E-2</v>
      </c>
      <c r="U387" s="28">
        <f t="shared" si="75"/>
        <v>2.6101141924959218E-2</v>
      </c>
      <c r="V387" s="28">
        <f t="shared" si="75"/>
        <v>2.6101141924959218E-2</v>
      </c>
      <c r="W387" s="28">
        <f t="shared" si="75"/>
        <v>2.6101141924959218E-2</v>
      </c>
      <c r="X387" s="28">
        <f t="shared" si="75"/>
        <v>2.6101141924959218E-2</v>
      </c>
      <c r="Y387" s="28">
        <f t="shared" si="75"/>
        <v>2.6101141924959218E-2</v>
      </c>
      <c r="Z387" s="28">
        <f t="shared" si="75"/>
        <v>2.6101141924959218E-2</v>
      </c>
      <c r="AA387" s="28">
        <f t="shared" si="75"/>
        <v>2.6101141924959218E-2</v>
      </c>
      <c r="AB387" s="28">
        <f t="shared" si="75"/>
        <v>2.6101141924959218E-2</v>
      </c>
      <c r="AC387" s="28">
        <f t="shared" si="75"/>
        <v>2.6101141924959218E-2</v>
      </c>
      <c r="AD387" s="28">
        <f t="shared" si="75"/>
        <v>2.6101141924959218E-2</v>
      </c>
      <c r="AE387" s="28">
        <f t="shared" si="75"/>
        <v>2.6101141924959218E-2</v>
      </c>
      <c r="AF387">
        <f t="shared" si="71"/>
        <v>2.6101141924959236E-2</v>
      </c>
      <c r="AG387" s="24"/>
      <c r="AH387" s="23"/>
    </row>
    <row r="388" spans="1:34" ht="15" customHeight="1" x14ac:dyDescent="0.4">
      <c r="A388" s="27" t="s">
        <v>184</v>
      </c>
      <c r="B388" s="28">
        <f t="shared" si="75"/>
        <v>2.6101141924959218E-2</v>
      </c>
      <c r="C388" s="28">
        <f t="shared" si="75"/>
        <v>2.6101141924959218E-2</v>
      </c>
      <c r="D388" s="28">
        <f t="shared" si="75"/>
        <v>2.6101141924959218E-2</v>
      </c>
      <c r="E388" s="28">
        <f t="shared" si="75"/>
        <v>2.6101141924959218E-2</v>
      </c>
      <c r="F388" s="28">
        <f t="shared" si="75"/>
        <v>2.6101141924959218E-2</v>
      </c>
      <c r="G388" s="28">
        <f t="shared" si="75"/>
        <v>2.6101141924959218E-2</v>
      </c>
      <c r="H388" s="28">
        <f t="shared" si="75"/>
        <v>2.6101141924959218E-2</v>
      </c>
      <c r="I388" s="28">
        <f t="shared" si="75"/>
        <v>2.6101141924959218E-2</v>
      </c>
      <c r="J388" s="28">
        <f t="shared" si="75"/>
        <v>2.6101141924959218E-2</v>
      </c>
      <c r="K388" s="28">
        <f t="shared" si="75"/>
        <v>2.6101141924959218E-2</v>
      </c>
      <c r="L388" s="28">
        <f t="shared" si="75"/>
        <v>2.6101141924959218E-2</v>
      </c>
      <c r="M388" s="28">
        <f t="shared" si="75"/>
        <v>2.6101141924959204E-2</v>
      </c>
      <c r="N388" s="28">
        <f t="shared" si="75"/>
        <v>2.6101141924959218E-2</v>
      </c>
      <c r="O388" s="28">
        <f t="shared" si="75"/>
        <v>2.6101141924959218E-2</v>
      </c>
      <c r="P388" s="28">
        <f t="shared" si="75"/>
        <v>2.6101141924959218E-2</v>
      </c>
      <c r="Q388" s="28">
        <f t="shared" si="75"/>
        <v>2.6101141924959218E-2</v>
      </c>
      <c r="R388" s="28">
        <f t="shared" si="75"/>
        <v>2.6101141924959218E-2</v>
      </c>
      <c r="S388" s="28">
        <f t="shared" si="75"/>
        <v>2.6101141924959218E-2</v>
      </c>
      <c r="T388" s="28">
        <f t="shared" si="75"/>
        <v>2.6101141924959218E-2</v>
      </c>
      <c r="U388" s="28">
        <f t="shared" si="75"/>
        <v>2.6101141924959218E-2</v>
      </c>
      <c r="V388" s="28">
        <f t="shared" si="75"/>
        <v>2.6101141924959218E-2</v>
      </c>
      <c r="W388" s="28">
        <f t="shared" si="75"/>
        <v>2.6101141924959218E-2</v>
      </c>
      <c r="X388" s="28">
        <f t="shared" si="75"/>
        <v>2.6101141924959218E-2</v>
      </c>
      <c r="Y388" s="28">
        <f t="shared" si="75"/>
        <v>2.6101141924959218E-2</v>
      </c>
      <c r="Z388" s="28">
        <f t="shared" si="75"/>
        <v>2.6101141924959218E-2</v>
      </c>
      <c r="AA388" s="28">
        <f t="shared" si="75"/>
        <v>2.6101141924959218E-2</v>
      </c>
      <c r="AB388" s="28">
        <f t="shared" si="75"/>
        <v>2.6101141924959218E-2</v>
      </c>
      <c r="AC388" s="28">
        <f t="shared" si="75"/>
        <v>2.6101141924959218E-2</v>
      </c>
      <c r="AD388" s="28">
        <f t="shared" si="75"/>
        <v>2.6101141924959218E-2</v>
      </c>
      <c r="AE388" s="28">
        <f t="shared" si="75"/>
        <v>2.6101141924959218E-2</v>
      </c>
      <c r="AF388">
        <f t="shared" si="71"/>
        <v>2.6101141924959236E-2</v>
      </c>
      <c r="AG388" s="24"/>
      <c r="AH388" s="23"/>
    </row>
    <row r="389" spans="1:34" ht="15" customHeight="1" x14ac:dyDescent="0.4">
      <c r="A389" s="27" t="s">
        <v>185</v>
      </c>
      <c r="B389" s="28">
        <f t="shared" si="75"/>
        <v>2.6101141924959218E-2</v>
      </c>
      <c r="C389" s="28">
        <f t="shared" si="75"/>
        <v>2.6101141924959218E-2</v>
      </c>
      <c r="D389" s="28">
        <f t="shared" si="75"/>
        <v>2.6101141924959218E-2</v>
      </c>
      <c r="E389" s="28">
        <f t="shared" si="75"/>
        <v>2.6101141924959218E-2</v>
      </c>
      <c r="F389" s="28">
        <f t="shared" si="75"/>
        <v>2.6101141924959218E-2</v>
      </c>
      <c r="G389" s="28">
        <f t="shared" si="75"/>
        <v>2.6101141924959218E-2</v>
      </c>
      <c r="H389" s="28">
        <f t="shared" si="75"/>
        <v>2.6101141924959218E-2</v>
      </c>
      <c r="I389" s="28">
        <f t="shared" si="75"/>
        <v>2.6101141924959218E-2</v>
      </c>
      <c r="J389" s="28">
        <f t="shared" si="75"/>
        <v>2.6101141924959218E-2</v>
      </c>
      <c r="K389" s="28">
        <f t="shared" si="75"/>
        <v>2.6101141924959218E-2</v>
      </c>
      <c r="L389" s="28">
        <f t="shared" si="75"/>
        <v>2.6101141924959218E-2</v>
      </c>
      <c r="M389" s="28">
        <f t="shared" si="75"/>
        <v>2.6101141924959204E-2</v>
      </c>
      <c r="N389" s="28">
        <f t="shared" si="75"/>
        <v>2.6101141924959218E-2</v>
      </c>
      <c r="O389" s="28">
        <f t="shared" si="75"/>
        <v>2.6101141924959218E-2</v>
      </c>
      <c r="P389" s="28">
        <f t="shared" si="75"/>
        <v>2.6101141924959218E-2</v>
      </c>
      <c r="Q389" s="28">
        <f t="shared" si="75"/>
        <v>2.6101141924959218E-2</v>
      </c>
      <c r="R389" s="28">
        <f t="shared" si="75"/>
        <v>2.6101141924959218E-2</v>
      </c>
      <c r="S389" s="28">
        <f t="shared" si="75"/>
        <v>2.6101141924959218E-2</v>
      </c>
      <c r="T389" s="28">
        <f t="shared" si="75"/>
        <v>2.6101141924959218E-2</v>
      </c>
      <c r="U389" s="28">
        <f t="shared" si="75"/>
        <v>2.6101141924959218E-2</v>
      </c>
      <c r="V389" s="28">
        <f t="shared" si="75"/>
        <v>2.6101141924959218E-2</v>
      </c>
      <c r="W389" s="28">
        <f t="shared" si="75"/>
        <v>2.6101141924959218E-2</v>
      </c>
      <c r="X389" s="28">
        <f t="shared" si="75"/>
        <v>2.6101141924959218E-2</v>
      </c>
      <c r="Y389" s="28">
        <f t="shared" si="75"/>
        <v>2.6101141924959218E-2</v>
      </c>
      <c r="Z389" s="28">
        <f t="shared" si="75"/>
        <v>2.6101141924959218E-2</v>
      </c>
      <c r="AA389" s="28">
        <f t="shared" si="75"/>
        <v>2.6101141924959218E-2</v>
      </c>
      <c r="AB389" s="28">
        <f t="shared" si="75"/>
        <v>2.6101141924959218E-2</v>
      </c>
      <c r="AC389" s="28">
        <f t="shared" si="75"/>
        <v>2.6101141924959218E-2</v>
      </c>
      <c r="AD389" s="28">
        <f t="shared" si="75"/>
        <v>2.6101141924959218E-2</v>
      </c>
      <c r="AE389" s="28">
        <f t="shared" si="75"/>
        <v>2.6101141924959218E-2</v>
      </c>
      <c r="AF389">
        <f t="shared" si="71"/>
        <v>2.6101141924959236E-2</v>
      </c>
      <c r="AG389" s="24"/>
      <c r="AH389" s="23"/>
    </row>
    <row r="390" spans="1:34" ht="15" customHeight="1" x14ac:dyDescent="0.4">
      <c r="A390" s="27" t="s">
        <v>186</v>
      </c>
      <c r="B390" s="28">
        <f t="shared" si="75"/>
        <v>2.6101141924959218E-2</v>
      </c>
      <c r="C390" s="28">
        <f t="shared" si="75"/>
        <v>2.6101141924959218E-2</v>
      </c>
      <c r="D390" s="28">
        <f t="shared" si="75"/>
        <v>2.6101141924959218E-2</v>
      </c>
      <c r="E390" s="28">
        <f t="shared" si="75"/>
        <v>2.6101141924959218E-2</v>
      </c>
      <c r="F390" s="28">
        <f t="shared" si="75"/>
        <v>2.6101141924959218E-2</v>
      </c>
      <c r="G390" s="28">
        <f t="shared" si="75"/>
        <v>2.6101141924959218E-2</v>
      </c>
      <c r="H390" s="28">
        <f t="shared" si="75"/>
        <v>2.6101141924959218E-2</v>
      </c>
      <c r="I390" s="28">
        <f t="shared" si="75"/>
        <v>2.6101141924959218E-2</v>
      </c>
      <c r="J390" s="28">
        <f t="shared" si="75"/>
        <v>2.6101141924959218E-2</v>
      </c>
      <c r="K390" s="28">
        <f t="shared" si="75"/>
        <v>2.6101141924959218E-2</v>
      </c>
      <c r="L390" s="28">
        <f t="shared" si="75"/>
        <v>2.6101141924959218E-2</v>
      </c>
      <c r="M390" s="28">
        <f t="shared" si="75"/>
        <v>2.6101141924959204E-2</v>
      </c>
      <c r="N390" s="28">
        <f t="shared" si="75"/>
        <v>2.6101141924959218E-2</v>
      </c>
      <c r="O390" s="28">
        <f t="shared" si="75"/>
        <v>2.6101141924959218E-2</v>
      </c>
      <c r="P390" s="28">
        <f t="shared" si="75"/>
        <v>2.6101141924959218E-2</v>
      </c>
      <c r="Q390" s="28">
        <f t="shared" si="75"/>
        <v>2.6101141924959218E-2</v>
      </c>
      <c r="R390" s="28">
        <f t="shared" si="75"/>
        <v>2.6101141924959218E-2</v>
      </c>
      <c r="S390" s="28">
        <f t="shared" si="75"/>
        <v>2.6101141924959218E-2</v>
      </c>
      <c r="T390" s="28">
        <f t="shared" si="75"/>
        <v>2.6101141924959218E-2</v>
      </c>
      <c r="U390" s="28">
        <f t="shared" si="75"/>
        <v>2.6101141924959218E-2</v>
      </c>
      <c r="V390" s="28">
        <f t="shared" si="75"/>
        <v>2.6101141924959218E-2</v>
      </c>
      <c r="W390" s="28">
        <f t="shared" si="75"/>
        <v>2.6101141924959218E-2</v>
      </c>
      <c r="X390" s="28">
        <f t="shared" si="75"/>
        <v>2.6101141924959218E-2</v>
      </c>
      <c r="Y390" s="28">
        <f t="shared" si="75"/>
        <v>2.6101141924959218E-2</v>
      </c>
      <c r="Z390" s="28">
        <f t="shared" si="75"/>
        <v>2.6101141924959218E-2</v>
      </c>
      <c r="AA390" s="28">
        <f t="shared" si="75"/>
        <v>2.6101141924959218E-2</v>
      </c>
      <c r="AB390" s="28">
        <f t="shared" si="75"/>
        <v>2.6101141924959218E-2</v>
      </c>
      <c r="AC390" s="28">
        <f t="shared" si="75"/>
        <v>2.6101141924959218E-2</v>
      </c>
      <c r="AD390" s="28">
        <f t="shared" si="75"/>
        <v>2.6101141924959218E-2</v>
      </c>
      <c r="AE390" s="28">
        <f t="shared" si="75"/>
        <v>2.6101141924959218E-2</v>
      </c>
      <c r="AF390">
        <f t="shared" si="71"/>
        <v>2.6101141924959236E-2</v>
      </c>
      <c r="AG390" s="24"/>
      <c r="AH390" s="23"/>
    </row>
    <row r="391" spans="1:34" ht="15" customHeight="1" x14ac:dyDescent="0.4">
      <c r="A391" s="27" t="s">
        <v>187</v>
      </c>
      <c r="B391" s="28">
        <f t="shared" si="75"/>
        <v>2.6101141924959218E-2</v>
      </c>
      <c r="C391" s="28">
        <f t="shared" si="75"/>
        <v>2.6101141924959218E-2</v>
      </c>
      <c r="D391" s="28">
        <f t="shared" si="75"/>
        <v>2.6101141924959218E-2</v>
      </c>
      <c r="E391" s="28">
        <f t="shared" si="75"/>
        <v>2.6101141924959218E-2</v>
      </c>
      <c r="F391" s="28">
        <f t="shared" si="75"/>
        <v>2.6101141924959218E-2</v>
      </c>
      <c r="G391" s="28">
        <f t="shared" si="75"/>
        <v>2.6101141924959218E-2</v>
      </c>
      <c r="H391" s="28">
        <f t="shared" si="75"/>
        <v>2.6101141924959218E-2</v>
      </c>
      <c r="I391" s="28">
        <f t="shared" si="75"/>
        <v>2.6101141924959218E-2</v>
      </c>
      <c r="J391" s="28">
        <f t="shared" si="75"/>
        <v>2.6101141924959218E-2</v>
      </c>
      <c r="K391" s="28">
        <f t="shared" si="75"/>
        <v>2.6101141924959218E-2</v>
      </c>
      <c r="L391" s="28">
        <f t="shared" si="75"/>
        <v>2.6101141924959218E-2</v>
      </c>
      <c r="M391" s="28">
        <f t="shared" si="75"/>
        <v>2.6101141924959204E-2</v>
      </c>
      <c r="N391" s="28">
        <f t="shared" si="75"/>
        <v>2.6101141924959218E-2</v>
      </c>
      <c r="O391" s="28">
        <f t="shared" si="75"/>
        <v>2.6101141924959218E-2</v>
      </c>
      <c r="P391" s="28">
        <f t="shared" si="75"/>
        <v>2.6101141924959218E-2</v>
      </c>
      <c r="Q391" s="28">
        <f t="shared" ref="Q391:AE391" si="76">Q357/Q$361</f>
        <v>2.6101141924959218E-2</v>
      </c>
      <c r="R391" s="28">
        <f t="shared" si="76"/>
        <v>2.6101141924959218E-2</v>
      </c>
      <c r="S391" s="28">
        <f t="shared" si="76"/>
        <v>2.6101141924959218E-2</v>
      </c>
      <c r="T391" s="28">
        <f t="shared" si="76"/>
        <v>2.6101141924959218E-2</v>
      </c>
      <c r="U391" s="28">
        <f t="shared" si="76"/>
        <v>2.6101141924959218E-2</v>
      </c>
      <c r="V391" s="28">
        <f t="shared" si="76"/>
        <v>2.6101141924959218E-2</v>
      </c>
      <c r="W391" s="28">
        <f t="shared" si="76"/>
        <v>2.6101141924959218E-2</v>
      </c>
      <c r="X391" s="28">
        <f t="shared" si="76"/>
        <v>2.6101141924959218E-2</v>
      </c>
      <c r="Y391" s="28">
        <f t="shared" si="76"/>
        <v>2.6101141924959218E-2</v>
      </c>
      <c r="Z391" s="28">
        <f t="shared" si="76"/>
        <v>2.6101141924959218E-2</v>
      </c>
      <c r="AA391" s="28">
        <f t="shared" si="76"/>
        <v>2.6101141924959218E-2</v>
      </c>
      <c r="AB391" s="28">
        <f t="shared" si="76"/>
        <v>2.6101141924959218E-2</v>
      </c>
      <c r="AC391" s="28">
        <f t="shared" si="76"/>
        <v>2.6101141924959218E-2</v>
      </c>
      <c r="AD391" s="28">
        <f t="shared" si="76"/>
        <v>2.6101141924959218E-2</v>
      </c>
      <c r="AE391" s="28">
        <f t="shared" si="76"/>
        <v>2.6101141924959218E-2</v>
      </c>
      <c r="AF391">
        <f t="shared" si="71"/>
        <v>2.6101141924959236E-2</v>
      </c>
      <c r="AG391" s="24"/>
      <c r="AH391" s="23"/>
    </row>
    <row r="392" spans="1:34" ht="15" customHeight="1" x14ac:dyDescent="0.4">
      <c r="A392" s="27" t="s">
        <v>188</v>
      </c>
      <c r="B392" s="28">
        <f t="shared" ref="B392:AE394" si="77">B358/B$361</f>
        <v>2.6101141924959218E-2</v>
      </c>
      <c r="C392" s="28">
        <f t="shared" si="77"/>
        <v>2.6101141924959218E-2</v>
      </c>
      <c r="D392" s="28">
        <f t="shared" si="77"/>
        <v>2.6101141924959218E-2</v>
      </c>
      <c r="E392" s="28">
        <f t="shared" si="77"/>
        <v>2.6101141924959218E-2</v>
      </c>
      <c r="F392" s="28">
        <f t="shared" si="77"/>
        <v>2.6101141924959218E-2</v>
      </c>
      <c r="G392" s="28">
        <f t="shared" si="77"/>
        <v>2.6101141924959218E-2</v>
      </c>
      <c r="H392" s="28">
        <f t="shared" si="77"/>
        <v>2.6101141924959218E-2</v>
      </c>
      <c r="I392" s="28">
        <f t="shared" si="77"/>
        <v>2.6101141924959218E-2</v>
      </c>
      <c r="J392" s="28">
        <f t="shared" si="77"/>
        <v>2.6101141924959218E-2</v>
      </c>
      <c r="K392" s="28">
        <f t="shared" si="77"/>
        <v>2.6101141924959218E-2</v>
      </c>
      <c r="L392" s="28">
        <f t="shared" si="77"/>
        <v>2.6101141924959218E-2</v>
      </c>
      <c r="M392" s="28">
        <f t="shared" si="77"/>
        <v>2.6101141924959204E-2</v>
      </c>
      <c r="N392" s="28">
        <f t="shared" si="77"/>
        <v>2.6101141924959218E-2</v>
      </c>
      <c r="O392" s="28">
        <f t="shared" si="77"/>
        <v>2.6101141924959218E-2</v>
      </c>
      <c r="P392" s="28">
        <f t="shared" si="77"/>
        <v>2.6101141924959218E-2</v>
      </c>
      <c r="Q392" s="28">
        <f t="shared" si="77"/>
        <v>2.6101141924959218E-2</v>
      </c>
      <c r="R392" s="28">
        <f t="shared" si="77"/>
        <v>2.6101141924959218E-2</v>
      </c>
      <c r="S392" s="28">
        <f t="shared" si="77"/>
        <v>2.6101141924959218E-2</v>
      </c>
      <c r="T392" s="28">
        <f t="shared" si="77"/>
        <v>2.6101141924959218E-2</v>
      </c>
      <c r="U392" s="28">
        <f t="shared" si="77"/>
        <v>2.6101141924959218E-2</v>
      </c>
      <c r="V392" s="28">
        <f t="shared" si="77"/>
        <v>2.6101141924959218E-2</v>
      </c>
      <c r="W392" s="28">
        <f t="shared" si="77"/>
        <v>2.6101141924959218E-2</v>
      </c>
      <c r="X392" s="28">
        <f t="shared" si="77"/>
        <v>2.6101141924959218E-2</v>
      </c>
      <c r="Y392" s="28">
        <f t="shared" si="77"/>
        <v>2.6101141924959218E-2</v>
      </c>
      <c r="Z392" s="28">
        <f t="shared" si="77"/>
        <v>2.6101141924959218E-2</v>
      </c>
      <c r="AA392" s="28">
        <f t="shared" si="77"/>
        <v>2.6101141924959218E-2</v>
      </c>
      <c r="AB392" s="28">
        <f t="shared" si="77"/>
        <v>2.6101141924959218E-2</v>
      </c>
      <c r="AC392" s="28">
        <f t="shared" si="77"/>
        <v>2.6101141924959218E-2</v>
      </c>
      <c r="AD392" s="28">
        <f t="shared" si="77"/>
        <v>2.6101141924959218E-2</v>
      </c>
      <c r="AE392" s="28">
        <f t="shared" si="77"/>
        <v>2.6101141924959218E-2</v>
      </c>
      <c r="AF392">
        <f t="shared" si="71"/>
        <v>2.6101141924959236E-2</v>
      </c>
      <c r="AG392" s="24"/>
      <c r="AH392" s="23"/>
    </row>
    <row r="393" spans="1:34" ht="15" customHeight="1" x14ac:dyDescent="0.4">
      <c r="A393" s="27" t="s">
        <v>189</v>
      </c>
      <c r="B393" s="28">
        <f t="shared" si="77"/>
        <v>5.2202283849918436E-2</v>
      </c>
      <c r="C393" s="28">
        <f t="shared" si="77"/>
        <v>5.2202283849918436E-2</v>
      </c>
      <c r="D393" s="28">
        <f t="shared" si="77"/>
        <v>5.2202283849918436E-2</v>
      </c>
      <c r="E393" s="28">
        <f t="shared" si="77"/>
        <v>5.2202283849918436E-2</v>
      </c>
      <c r="F393" s="28">
        <f t="shared" si="77"/>
        <v>5.2202283849918436E-2</v>
      </c>
      <c r="G393" s="28">
        <f t="shared" si="77"/>
        <v>5.2202283849918436E-2</v>
      </c>
      <c r="H393" s="28">
        <f t="shared" si="77"/>
        <v>5.2202283849918436E-2</v>
      </c>
      <c r="I393" s="28">
        <f t="shared" si="77"/>
        <v>5.2202283849918436E-2</v>
      </c>
      <c r="J393" s="28">
        <f t="shared" si="77"/>
        <v>5.2202283849918436E-2</v>
      </c>
      <c r="K393" s="28">
        <f t="shared" si="77"/>
        <v>5.2202283849918436E-2</v>
      </c>
      <c r="L393" s="28">
        <f t="shared" si="77"/>
        <v>5.2202283849918436E-2</v>
      </c>
      <c r="M393" s="28">
        <f t="shared" si="77"/>
        <v>5.2202283849918409E-2</v>
      </c>
      <c r="N393" s="28">
        <f t="shared" si="77"/>
        <v>5.2202283849918436E-2</v>
      </c>
      <c r="O393" s="28">
        <f t="shared" si="77"/>
        <v>5.2202283849918436E-2</v>
      </c>
      <c r="P393" s="28">
        <f t="shared" si="77"/>
        <v>5.2202283849918436E-2</v>
      </c>
      <c r="Q393" s="28">
        <f t="shared" si="77"/>
        <v>5.2202283849918436E-2</v>
      </c>
      <c r="R393" s="28">
        <f t="shared" si="77"/>
        <v>5.2202283849918436E-2</v>
      </c>
      <c r="S393" s="28">
        <f t="shared" si="77"/>
        <v>5.2202283849918436E-2</v>
      </c>
      <c r="T393" s="28">
        <f t="shared" si="77"/>
        <v>5.2202283849918436E-2</v>
      </c>
      <c r="U393" s="28">
        <f t="shared" si="77"/>
        <v>5.2202283849918436E-2</v>
      </c>
      <c r="V393" s="28">
        <f t="shared" si="77"/>
        <v>5.2202283849918436E-2</v>
      </c>
      <c r="W393" s="28">
        <f t="shared" si="77"/>
        <v>5.2202283849918436E-2</v>
      </c>
      <c r="X393" s="28">
        <f t="shared" si="77"/>
        <v>5.2202283849918436E-2</v>
      </c>
      <c r="Y393" s="28">
        <f t="shared" si="77"/>
        <v>5.2202283849918436E-2</v>
      </c>
      <c r="Z393" s="28">
        <f t="shared" si="77"/>
        <v>5.2202283849918436E-2</v>
      </c>
      <c r="AA393" s="28">
        <f t="shared" si="77"/>
        <v>5.2202283849918436E-2</v>
      </c>
      <c r="AB393" s="28">
        <f t="shared" si="77"/>
        <v>5.2202283849918436E-2</v>
      </c>
      <c r="AC393" s="28">
        <f t="shared" si="77"/>
        <v>5.2202283849918436E-2</v>
      </c>
      <c r="AD393" s="28">
        <f t="shared" si="77"/>
        <v>5.2202283849918436E-2</v>
      </c>
      <c r="AE393" s="28">
        <f t="shared" si="77"/>
        <v>5.2202283849918436E-2</v>
      </c>
      <c r="AF393">
        <f t="shared" si="71"/>
        <v>5.2202283849918471E-2</v>
      </c>
      <c r="AG393" s="24"/>
      <c r="AH393" s="23"/>
    </row>
    <row r="394" spans="1:34" ht="15" customHeight="1" x14ac:dyDescent="0.4">
      <c r="A394" s="27" t="s">
        <v>190</v>
      </c>
      <c r="B394" s="28">
        <f t="shared" si="77"/>
        <v>2.6101141924959218E-2</v>
      </c>
      <c r="C394" s="28">
        <f t="shared" si="77"/>
        <v>2.6101141924959218E-2</v>
      </c>
      <c r="D394" s="28">
        <f t="shared" si="77"/>
        <v>2.6101141924959218E-2</v>
      </c>
      <c r="E394" s="28">
        <f t="shared" si="77"/>
        <v>2.6101141924959218E-2</v>
      </c>
      <c r="F394" s="28">
        <f t="shared" si="77"/>
        <v>2.6101141924959218E-2</v>
      </c>
      <c r="G394" s="28">
        <f t="shared" si="77"/>
        <v>2.6101141924959218E-2</v>
      </c>
      <c r="H394" s="28">
        <f t="shared" si="77"/>
        <v>2.6101141924959218E-2</v>
      </c>
      <c r="I394" s="28">
        <f t="shared" si="77"/>
        <v>2.6101141924959218E-2</v>
      </c>
      <c r="J394" s="28">
        <f t="shared" si="77"/>
        <v>2.6101141924959218E-2</v>
      </c>
      <c r="K394" s="28">
        <f t="shared" si="77"/>
        <v>2.6101141924959218E-2</v>
      </c>
      <c r="L394" s="28">
        <f t="shared" si="77"/>
        <v>2.6101141924959218E-2</v>
      </c>
      <c r="M394" s="28">
        <f t="shared" si="77"/>
        <v>2.6101141924959204E-2</v>
      </c>
      <c r="N394" s="28">
        <f t="shared" si="77"/>
        <v>2.6101141924959218E-2</v>
      </c>
      <c r="O394" s="28">
        <f t="shared" si="77"/>
        <v>2.6101141924959218E-2</v>
      </c>
      <c r="P394" s="28">
        <f t="shared" si="77"/>
        <v>2.6101141924959218E-2</v>
      </c>
      <c r="Q394" s="28">
        <f t="shared" si="77"/>
        <v>2.6101141924959218E-2</v>
      </c>
      <c r="R394" s="28">
        <f t="shared" si="77"/>
        <v>2.6101141924959218E-2</v>
      </c>
      <c r="S394" s="28">
        <f t="shared" si="77"/>
        <v>2.6101141924959218E-2</v>
      </c>
      <c r="T394" s="28">
        <f t="shared" si="77"/>
        <v>2.6101141924959218E-2</v>
      </c>
      <c r="U394" s="28">
        <f t="shared" si="77"/>
        <v>2.6101141924959218E-2</v>
      </c>
      <c r="V394" s="28">
        <f t="shared" si="77"/>
        <v>2.6101141924959218E-2</v>
      </c>
      <c r="W394" s="28">
        <f t="shared" si="77"/>
        <v>2.6101141924959218E-2</v>
      </c>
      <c r="X394" s="28">
        <f t="shared" si="77"/>
        <v>2.6101141924959218E-2</v>
      </c>
      <c r="Y394" s="28">
        <f t="shared" si="77"/>
        <v>2.6101141924959218E-2</v>
      </c>
      <c r="Z394" s="28">
        <f t="shared" si="77"/>
        <v>2.6101141924959218E-2</v>
      </c>
      <c r="AA394" s="28">
        <f t="shared" si="77"/>
        <v>2.6101141924959218E-2</v>
      </c>
      <c r="AB394" s="28">
        <f t="shared" si="77"/>
        <v>2.6101141924959218E-2</v>
      </c>
      <c r="AC394" s="28">
        <f t="shared" si="77"/>
        <v>2.6101141924959218E-2</v>
      </c>
      <c r="AD394" s="28">
        <f t="shared" si="77"/>
        <v>2.6101141924959218E-2</v>
      </c>
      <c r="AE394" s="28">
        <f t="shared" si="77"/>
        <v>2.6101141924959218E-2</v>
      </c>
      <c r="AF394">
        <f t="shared" si="71"/>
        <v>2.6101141924959236E-2</v>
      </c>
      <c r="AG394" s="24"/>
      <c r="AH394" s="23"/>
    </row>
    <row r="395" spans="1:34" ht="15" customHeight="1" x14ac:dyDescent="0.4">
      <c r="A395" s="25"/>
      <c r="B395" s="30">
        <f t="shared" ref="B395:AE395" si="78">AVERAGE(B365:B394)</f>
        <v>3.3333333333333361E-2</v>
      </c>
      <c r="C395" s="30">
        <f t="shared" si="78"/>
        <v>3.3333333333333361E-2</v>
      </c>
      <c r="D395" s="30">
        <f t="shared" si="78"/>
        <v>3.3333333333333361E-2</v>
      </c>
      <c r="E395" s="30">
        <f t="shared" si="78"/>
        <v>3.3333333333333361E-2</v>
      </c>
      <c r="F395" s="30">
        <f t="shared" si="78"/>
        <v>3.3333333333333361E-2</v>
      </c>
      <c r="G395" s="30">
        <f t="shared" si="78"/>
        <v>3.3333333333333361E-2</v>
      </c>
      <c r="H395" s="30">
        <f t="shared" si="78"/>
        <v>3.3333333333333361E-2</v>
      </c>
      <c r="I395" s="30">
        <f t="shared" si="78"/>
        <v>3.3333333333333361E-2</v>
      </c>
      <c r="J395" s="30">
        <f t="shared" si="78"/>
        <v>3.3333333333333361E-2</v>
      </c>
      <c r="K395" s="30">
        <f t="shared" si="78"/>
        <v>3.3333333333333361E-2</v>
      </c>
      <c r="L395" s="30">
        <f t="shared" si="78"/>
        <v>3.3333333333333361E-2</v>
      </c>
      <c r="M395" s="30">
        <f t="shared" si="78"/>
        <v>3.3333333333333298E-2</v>
      </c>
      <c r="N395" s="30">
        <f t="shared" si="78"/>
        <v>3.3333333333333361E-2</v>
      </c>
      <c r="O395" s="30">
        <f t="shared" si="78"/>
        <v>3.3333333333333361E-2</v>
      </c>
      <c r="P395" s="30">
        <f t="shared" si="78"/>
        <v>3.3333333333333361E-2</v>
      </c>
      <c r="Q395" s="30">
        <f t="shared" si="78"/>
        <v>3.3333333333333361E-2</v>
      </c>
      <c r="R395" s="30">
        <f t="shared" si="78"/>
        <v>3.3333333333333361E-2</v>
      </c>
      <c r="S395" s="30">
        <f t="shared" si="78"/>
        <v>3.3333333333333361E-2</v>
      </c>
      <c r="T395" s="30">
        <f t="shared" si="78"/>
        <v>3.3333333333333361E-2</v>
      </c>
      <c r="U395" s="30">
        <f t="shared" si="78"/>
        <v>3.3333333333333361E-2</v>
      </c>
      <c r="V395" s="30">
        <f t="shared" si="78"/>
        <v>3.3333333333333361E-2</v>
      </c>
      <c r="W395" s="30">
        <f t="shared" si="78"/>
        <v>3.3333333333333361E-2</v>
      </c>
      <c r="X395" s="30">
        <f t="shared" si="78"/>
        <v>3.3333333333333361E-2</v>
      </c>
      <c r="Y395" s="30">
        <f t="shared" si="78"/>
        <v>3.3333333333333361E-2</v>
      </c>
      <c r="Z395" s="30">
        <f t="shared" si="78"/>
        <v>3.3333333333333361E-2</v>
      </c>
      <c r="AA395" s="30">
        <f t="shared" si="78"/>
        <v>3.3333333333333361E-2</v>
      </c>
      <c r="AB395" s="30">
        <f t="shared" si="78"/>
        <v>3.3333333333333361E-2</v>
      </c>
      <c r="AC395" s="30">
        <f t="shared" si="78"/>
        <v>3.3333333333333361E-2</v>
      </c>
      <c r="AD395" s="30">
        <f t="shared" si="78"/>
        <v>3.3333333333333361E-2</v>
      </c>
      <c r="AE395" s="30">
        <f t="shared" si="78"/>
        <v>3.3333333333333361E-2</v>
      </c>
      <c r="AF395" s="25"/>
      <c r="AG395" s="24"/>
      <c r="AH395" s="23"/>
    </row>
    <row r="396" spans="1:34" ht="15" customHeight="1" x14ac:dyDescent="0.4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4"/>
      <c r="AH396" s="23"/>
    </row>
    <row r="397" spans="1:34" ht="15" customHeight="1" x14ac:dyDescent="0.4">
      <c r="A397" s="25" t="s">
        <v>174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4"/>
      <c r="AH397" s="23"/>
    </row>
    <row r="398" spans="1:34" ht="15" customHeight="1" x14ac:dyDescent="0.4">
      <c r="A398" s="27"/>
      <c r="B398" s="27" t="s">
        <v>20</v>
      </c>
      <c r="C398" s="27" t="s">
        <v>21</v>
      </c>
      <c r="D398" s="27" t="s">
        <v>22</v>
      </c>
      <c r="E398" s="27" t="s">
        <v>23</v>
      </c>
      <c r="F398" s="27" t="s">
        <v>29</v>
      </c>
      <c r="G398" s="27" t="s">
        <v>30</v>
      </c>
      <c r="H398" s="27" t="s">
        <v>31</v>
      </c>
      <c r="I398" s="27" t="s">
        <v>32</v>
      </c>
      <c r="J398" s="27" t="s">
        <v>33</v>
      </c>
      <c r="K398" s="27" t="s">
        <v>34</v>
      </c>
      <c r="L398" s="27" t="s">
        <v>35</v>
      </c>
      <c r="M398" s="27" t="s">
        <v>36</v>
      </c>
      <c r="N398" s="27" t="s">
        <v>37</v>
      </c>
      <c r="O398" s="27" t="s">
        <v>97</v>
      </c>
      <c r="P398" s="27" t="s">
        <v>98</v>
      </c>
      <c r="Q398" s="27" t="s">
        <v>99</v>
      </c>
      <c r="R398" s="27" t="s">
        <v>100</v>
      </c>
      <c r="S398" s="27" t="s">
        <v>154</v>
      </c>
      <c r="T398" s="27" t="s">
        <v>155</v>
      </c>
      <c r="U398" s="27" t="s">
        <v>156</v>
      </c>
      <c r="V398" s="27" t="s">
        <v>181</v>
      </c>
      <c r="W398" s="27" t="s">
        <v>182</v>
      </c>
      <c r="X398" s="27" t="s">
        <v>183</v>
      </c>
      <c r="Y398" s="27" t="s">
        <v>184</v>
      </c>
      <c r="Z398" s="27" t="s">
        <v>185</v>
      </c>
      <c r="AA398" s="27" t="s">
        <v>186</v>
      </c>
      <c r="AB398" s="27" t="s">
        <v>187</v>
      </c>
      <c r="AC398" s="27" t="s">
        <v>188</v>
      </c>
      <c r="AD398" s="27" t="s">
        <v>189</v>
      </c>
      <c r="AE398" s="27" t="s">
        <v>190</v>
      </c>
      <c r="AF398" s="25"/>
      <c r="AG398" s="24"/>
      <c r="AH398" s="23"/>
    </row>
    <row r="399" spans="1:34" ht="15" customHeight="1" x14ac:dyDescent="0.4">
      <c r="A399" s="27" t="s">
        <v>20</v>
      </c>
      <c r="B399">
        <v>1</v>
      </c>
      <c r="C399">
        <v>0.97748980617773562</v>
      </c>
      <c r="D399">
        <v>0.97748980617773562</v>
      </c>
      <c r="E399">
        <v>0.91623036649214662</v>
      </c>
      <c r="F399">
        <v>0.908006018782753</v>
      </c>
      <c r="G399">
        <v>0.90441613478384453</v>
      </c>
      <c r="H399">
        <v>0.89974293059125954</v>
      </c>
      <c r="I399">
        <v>0.89745890920280014</v>
      </c>
      <c r="J399">
        <v>0.89745890920280014</v>
      </c>
      <c r="K399">
        <v>0.89743589743589747</v>
      </c>
      <c r="L399">
        <v>0.8771929824561403</v>
      </c>
      <c r="M399">
        <v>0.8771929824561403</v>
      </c>
      <c r="N399">
        <v>0.8771929824561403</v>
      </c>
      <c r="O399">
        <v>0.87502187554688871</v>
      </c>
      <c r="P399">
        <v>0.86177180282661159</v>
      </c>
      <c r="Q399">
        <v>0.85488874233653311</v>
      </c>
      <c r="R399">
        <v>0.85367935803312278</v>
      </c>
      <c r="S399">
        <v>0.85367935803312278</v>
      </c>
      <c r="T399">
        <v>0.84953518289278862</v>
      </c>
      <c r="U399">
        <v>0.84337349397590367</v>
      </c>
      <c r="V399">
        <v>0.83854428711756401</v>
      </c>
      <c r="W399">
        <v>0.83532219570405719</v>
      </c>
      <c r="X399">
        <v>0.83532219570405719</v>
      </c>
      <c r="Y399">
        <v>0.83335317507559703</v>
      </c>
      <c r="Z399">
        <v>0.81585081585081576</v>
      </c>
      <c r="AA399">
        <v>0.81585081585081576</v>
      </c>
      <c r="AB399">
        <v>0.81397241796320852</v>
      </c>
      <c r="AC399">
        <v>0.81395348837209303</v>
      </c>
      <c r="AD399">
        <v>0.81215918319990721</v>
      </c>
      <c r="AE399">
        <v>0.79908675799086759</v>
      </c>
      <c r="AF399" s="25"/>
      <c r="AG399" s="24"/>
      <c r="AH399" s="23"/>
    </row>
    <row r="400" spans="1:34" ht="15" customHeight="1" x14ac:dyDescent="0.4">
      <c r="A400" s="27" t="s">
        <v>21</v>
      </c>
      <c r="B400">
        <v>1.0230285714285714</v>
      </c>
      <c r="C400">
        <v>1</v>
      </c>
      <c r="D400">
        <v>1</v>
      </c>
      <c r="E400">
        <v>0.93732984293193711</v>
      </c>
      <c r="F400">
        <v>0.9289161002438644</v>
      </c>
      <c r="G400">
        <v>0.92524354634486672</v>
      </c>
      <c r="H400">
        <v>0.92046272493573256</v>
      </c>
      <c r="I400">
        <v>0.91812610579758447</v>
      </c>
      <c r="J400">
        <v>0.91812610579758447</v>
      </c>
      <c r="K400">
        <v>0.91810256410256408</v>
      </c>
      <c r="L400">
        <v>0.89739348370927308</v>
      </c>
      <c r="M400">
        <v>0.89739348370927308</v>
      </c>
      <c r="N400">
        <v>0.89739348370927308</v>
      </c>
      <c r="O400">
        <v>0.89517237930948268</v>
      </c>
      <c r="P400">
        <v>0.88161717634313297</v>
      </c>
      <c r="Q400">
        <v>0.87457560880291141</v>
      </c>
      <c r="R400">
        <v>0.87333837410668547</v>
      </c>
      <c r="S400">
        <v>0.87333837410668547</v>
      </c>
      <c r="T400">
        <v>0.86909876453311963</v>
      </c>
      <c r="U400">
        <v>0.86279518072289152</v>
      </c>
      <c r="V400">
        <v>0.85785476412947126</v>
      </c>
      <c r="W400">
        <v>0.85455847255369921</v>
      </c>
      <c r="X400">
        <v>0.85455847255369921</v>
      </c>
      <c r="Y400">
        <v>0.85254410819305215</v>
      </c>
      <c r="Z400">
        <v>0.83463869463869456</v>
      </c>
      <c r="AA400">
        <v>0.83463869463869456</v>
      </c>
      <c r="AB400">
        <v>0.8327170399311612</v>
      </c>
      <c r="AC400">
        <v>0.83269767441860454</v>
      </c>
      <c r="AD400">
        <v>0.83086204896159643</v>
      </c>
      <c r="AE400">
        <v>0.81748858447488582</v>
      </c>
      <c r="AF400" s="25"/>
      <c r="AG400" s="24"/>
      <c r="AH400" s="23"/>
    </row>
    <row r="401" spans="1:34" ht="15" customHeight="1" x14ac:dyDescent="0.4">
      <c r="A401" s="27" t="s">
        <v>22</v>
      </c>
      <c r="B401">
        <v>1.0230285714285714</v>
      </c>
      <c r="C401">
        <v>1</v>
      </c>
      <c r="D401">
        <v>1</v>
      </c>
      <c r="E401">
        <v>0.93732984293193711</v>
      </c>
      <c r="F401">
        <v>0.9289161002438644</v>
      </c>
      <c r="G401">
        <v>0.92524354634486672</v>
      </c>
      <c r="H401">
        <v>0.92046272493573256</v>
      </c>
      <c r="I401">
        <v>0.91812610579758447</v>
      </c>
      <c r="J401">
        <v>0.91812610579758447</v>
      </c>
      <c r="K401">
        <v>0.91810256410256408</v>
      </c>
      <c r="L401">
        <v>0.89739348370927308</v>
      </c>
      <c r="M401">
        <v>0.89739348370927308</v>
      </c>
      <c r="N401">
        <v>0.89739348370927308</v>
      </c>
      <c r="O401">
        <v>0.89517237930948268</v>
      </c>
      <c r="P401">
        <v>0.88161717634313297</v>
      </c>
      <c r="Q401">
        <v>0.87457560880291141</v>
      </c>
      <c r="R401">
        <v>0.87333837410668547</v>
      </c>
      <c r="S401">
        <v>0.87333837410668547</v>
      </c>
      <c r="T401">
        <v>0.86909876453311963</v>
      </c>
      <c r="U401">
        <v>0.86279518072289152</v>
      </c>
      <c r="V401">
        <v>0.85785476412947126</v>
      </c>
      <c r="W401">
        <v>0.85455847255369921</v>
      </c>
      <c r="X401">
        <v>0.85455847255369921</v>
      </c>
      <c r="Y401">
        <v>0.85254410819305215</v>
      </c>
      <c r="Z401">
        <v>0.83463869463869456</v>
      </c>
      <c r="AA401">
        <v>0.83463869463869456</v>
      </c>
      <c r="AB401">
        <v>0.8327170399311612</v>
      </c>
      <c r="AC401">
        <v>0.83269767441860454</v>
      </c>
      <c r="AD401">
        <v>0.83086204896159643</v>
      </c>
      <c r="AE401">
        <v>0.81748858447488582</v>
      </c>
      <c r="AF401" s="25"/>
      <c r="AG401" s="24"/>
      <c r="AH401" s="23"/>
    </row>
    <row r="402" spans="1:34" ht="15" customHeight="1" x14ac:dyDescent="0.4">
      <c r="A402" s="27" t="s">
        <v>23</v>
      </c>
      <c r="B402">
        <v>1.0914285714285714</v>
      </c>
      <c r="C402">
        <v>1.0668603027425572</v>
      </c>
      <c r="D402">
        <v>1.0668603027425572</v>
      </c>
      <c r="E402">
        <v>1</v>
      </c>
      <c r="F402">
        <v>0.99102371192860472</v>
      </c>
      <c r="G402">
        <v>0.98710560996408181</v>
      </c>
      <c r="H402">
        <v>0.98200514138817474</v>
      </c>
      <c r="I402">
        <v>0.97951229518705618</v>
      </c>
      <c r="J402">
        <v>0.97951229518705618</v>
      </c>
      <c r="K402">
        <v>0.97948717948717956</v>
      </c>
      <c r="L402">
        <v>0.95739348370927313</v>
      </c>
      <c r="M402">
        <v>0.95739348370927313</v>
      </c>
      <c r="N402">
        <v>0.95739348370927313</v>
      </c>
      <c r="O402">
        <v>0.95502387559688995</v>
      </c>
      <c r="P402">
        <v>0.94056236765647327</v>
      </c>
      <c r="Q402">
        <v>0.93304999877873041</v>
      </c>
      <c r="R402">
        <v>0.93173004219615119</v>
      </c>
      <c r="S402">
        <v>0.93173004219615119</v>
      </c>
      <c r="T402">
        <v>0.92720697104298655</v>
      </c>
      <c r="U402">
        <v>0.92048192771084336</v>
      </c>
      <c r="V402">
        <v>0.91521119336831269</v>
      </c>
      <c r="W402">
        <v>0.91169451073985674</v>
      </c>
      <c r="X402">
        <v>0.91169451073985674</v>
      </c>
      <c r="Y402">
        <v>0.90954546536822312</v>
      </c>
      <c r="Z402">
        <v>0.89044289044289038</v>
      </c>
      <c r="AA402">
        <v>0.89044289044289038</v>
      </c>
      <c r="AB402">
        <v>0.88839275331984469</v>
      </c>
      <c r="AC402">
        <v>0.88837209302325582</v>
      </c>
      <c r="AD402">
        <v>0.88641373709247018</v>
      </c>
      <c r="AE402">
        <v>0.87214611872146119</v>
      </c>
      <c r="AF402" s="25"/>
      <c r="AG402" s="24"/>
      <c r="AH402" s="23"/>
    </row>
    <row r="403" spans="1:34" ht="15" customHeight="1" x14ac:dyDescent="0.4">
      <c r="A403" s="27" t="s">
        <v>29</v>
      </c>
      <c r="B403">
        <v>1.1013142857142857</v>
      </c>
      <c r="C403">
        <v>1.0765234876836285</v>
      </c>
      <c r="D403">
        <v>1.0765234876836285</v>
      </c>
      <c r="E403">
        <v>1.0090575916230367</v>
      </c>
      <c r="F403">
        <v>1</v>
      </c>
      <c r="G403">
        <v>0.99604640946794498</v>
      </c>
      <c r="H403">
        <v>0.99089974293059124</v>
      </c>
      <c r="I403">
        <v>0.98838431754660383</v>
      </c>
      <c r="J403">
        <v>0.98838431754660383</v>
      </c>
      <c r="K403">
        <v>0.98835897435897435</v>
      </c>
      <c r="L403">
        <v>0.96606516290726818</v>
      </c>
      <c r="M403">
        <v>0.96606516290726818</v>
      </c>
      <c r="N403">
        <v>0.96606516290726818</v>
      </c>
      <c r="O403">
        <v>0.96367409185229636</v>
      </c>
      <c r="P403">
        <v>0.94908159747870202</v>
      </c>
      <c r="Q403">
        <v>0.94150118463154298</v>
      </c>
      <c r="R403">
        <v>0.94016927242127868</v>
      </c>
      <c r="S403">
        <v>0.94016927242127868</v>
      </c>
      <c r="T403">
        <v>0.93560523313672661</v>
      </c>
      <c r="U403">
        <v>0.92881927710843382</v>
      </c>
      <c r="V403">
        <v>0.92350080260667489</v>
      </c>
      <c r="W403">
        <v>0.91995226730310264</v>
      </c>
      <c r="X403">
        <v>0.91995226730310264</v>
      </c>
      <c r="Y403">
        <v>0.91778375675611334</v>
      </c>
      <c r="Z403">
        <v>0.89850815850815846</v>
      </c>
      <c r="AA403">
        <v>0.89850815850815846</v>
      </c>
      <c r="AB403">
        <v>0.89643945208028097</v>
      </c>
      <c r="AC403">
        <v>0.89641860465116285</v>
      </c>
      <c r="AD403">
        <v>0.89444251073210357</v>
      </c>
      <c r="AE403">
        <v>0.88004566210045665</v>
      </c>
      <c r="AF403" s="25"/>
      <c r="AG403" s="24"/>
      <c r="AH403" s="23"/>
    </row>
    <row r="404" spans="1:34" ht="15" customHeight="1" x14ac:dyDescent="0.4">
      <c r="A404" s="27" t="s">
        <v>30</v>
      </c>
      <c r="B404">
        <v>1.1056857142857144</v>
      </c>
      <c r="C404">
        <v>1.080796514550634</v>
      </c>
      <c r="D404">
        <v>1.080796514550634</v>
      </c>
      <c r="E404">
        <v>1.013062827225131</v>
      </c>
      <c r="F404">
        <v>1.0039692834535361</v>
      </c>
      <c r="G404">
        <v>1</v>
      </c>
      <c r="H404">
        <v>0.99483290488431875</v>
      </c>
      <c r="I404">
        <v>0.99230749506397609</v>
      </c>
      <c r="J404">
        <v>0.99230749506397609</v>
      </c>
      <c r="K404">
        <v>0.99228205128205127</v>
      </c>
      <c r="L404">
        <v>0.96989974937343348</v>
      </c>
      <c r="M404">
        <v>0.96989974937343348</v>
      </c>
      <c r="N404">
        <v>0.96989974937343348</v>
      </c>
      <c r="O404">
        <v>0.967499187479687</v>
      </c>
      <c r="P404">
        <v>0.95284877135962975</v>
      </c>
      <c r="Q404">
        <v>0.94523826970518554</v>
      </c>
      <c r="R404">
        <v>0.94390107075782337</v>
      </c>
      <c r="S404">
        <v>0.94390107075782337</v>
      </c>
      <c r="T404">
        <v>0.939318915507658</v>
      </c>
      <c r="U404">
        <v>0.9325060240963855</v>
      </c>
      <c r="V404">
        <v>0.92716643906178886</v>
      </c>
      <c r="W404">
        <v>0.92360381861575169</v>
      </c>
      <c r="X404">
        <v>0.92360381861575169</v>
      </c>
      <c r="Y404">
        <v>0.9214267006357294</v>
      </c>
      <c r="Z404">
        <v>0.90207459207459206</v>
      </c>
      <c r="AA404">
        <v>0.90207459207459206</v>
      </c>
      <c r="AB404">
        <v>0.89999767436452016</v>
      </c>
      <c r="AC404">
        <v>0.89997674418604656</v>
      </c>
      <c r="AD404">
        <v>0.89799280659009173</v>
      </c>
      <c r="AE404">
        <v>0.88353881278538815</v>
      </c>
      <c r="AF404" s="25"/>
      <c r="AG404" s="24"/>
      <c r="AH404" s="23"/>
    </row>
    <row r="405" spans="1:34" ht="15" customHeight="1" x14ac:dyDescent="0.4">
      <c r="A405" s="27" t="s">
        <v>31</v>
      </c>
      <c r="B405">
        <v>1.1114285714285714</v>
      </c>
      <c r="C405">
        <v>1.0864100988661121</v>
      </c>
      <c r="D405">
        <v>1.0864100988661121</v>
      </c>
      <c r="E405">
        <v>1.0183246073298429</v>
      </c>
      <c r="F405">
        <v>1.0091838323042599</v>
      </c>
      <c r="G405">
        <v>1.0051939326597588</v>
      </c>
      <c r="H405">
        <v>1</v>
      </c>
      <c r="I405">
        <v>0.99746147337111213</v>
      </c>
      <c r="J405">
        <v>0.99746147337111213</v>
      </c>
      <c r="K405">
        <v>0.99743589743589756</v>
      </c>
      <c r="L405">
        <v>0.97493734335839599</v>
      </c>
      <c r="M405">
        <v>0.97493734335839599</v>
      </c>
      <c r="N405">
        <v>0.97493734335839599</v>
      </c>
      <c r="O405">
        <v>0.97252431310782783</v>
      </c>
      <c r="P405">
        <v>0.95779780371300549</v>
      </c>
      <c r="Q405">
        <v>0.9501477736254611</v>
      </c>
      <c r="R405">
        <v>0.94880362935681362</v>
      </c>
      <c r="S405">
        <v>0.94880362935681362</v>
      </c>
      <c r="T405">
        <v>0.94419767470084226</v>
      </c>
      <c r="U405">
        <v>0.93734939759036151</v>
      </c>
      <c r="V405">
        <v>0.931982079110664</v>
      </c>
      <c r="W405">
        <v>0.9284009546539379</v>
      </c>
      <c r="X405">
        <v>0.9284009546539379</v>
      </c>
      <c r="Y405">
        <v>0.92621252886973504</v>
      </c>
      <c r="Z405">
        <v>0.90675990675990681</v>
      </c>
      <c r="AA405">
        <v>0.90675990675990681</v>
      </c>
      <c r="AB405">
        <v>0.90467220167910889</v>
      </c>
      <c r="AC405">
        <v>0.90465116279069768</v>
      </c>
      <c r="AD405">
        <v>0.90265692075646831</v>
      </c>
      <c r="AE405">
        <v>0.88812785388127857</v>
      </c>
      <c r="AF405" s="25"/>
      <c r="AG405" s="24"/>
      <c r="AH405" s="23"/>
    </row>
    <row r="406" spans="1:34" ht="15" customHeight="1" x14ac:dyDescent="0.4">
      <c r="A406" s="27" t="s">
        <v>32</v>
      </c>
      <c r="B406">
        <v>1.1142571428571428</v>
      </c>
      <c r="C406">
        <v>1.0891749986035861</v>
      </c>
      <c r="D406">
        <v>1.0891749986035861</v>
      </c>
      <c r="E406">
        <v>1.020916230366492</v>
      </c>
      <c r="F406">
        <v>1.0117521921859596</v>
      </c>
      <c r="G406">
        <v>1.0077521382981471</v>
      </c>
      <c r="H406">
        <v>1.0025449871465295</v>
      </c>
      <c r="I406">
        <v>1</v>
      </c>
      <c r="J406">
        <v>1</v>
      </c>
      <c r="K406">
        <v>0.99997435897435893</v>
      </c>
      <c r="L406">
        <v>0.97741854636591474</v>
      </c>
      <c r="M406">
        <v>0.97741854636591474</v>
      </c>
      <c r="N406">
        <v>0.97741854636591474</v>
      </c>
      <c r="O406">
        <v>0.97499937498437461</v>
      </c>
      <c r="P406">
        <v>0.96023538681242926</v>
      </c>
      <c r="Q406">
        <v>0.95256588749664151</v>
      </c>
      <c r="R406">
        <v>0.95121832239810722</v>
      </c>
      <c r="S406">
        <v>0.95121832239810722</v>
      </c>
      <c r="T406">
        <v>0.94660064564673896</v>
      </c>
      <c r="U406">
        <v>0.9397349397590361</v>
      </c>
      <c r="V406">
        <v>0.93435396152279648</v>
      </c>
      <c r="W406">
        <v>0.93076372315035794</v>
      </c>
      <c r="X406">
        <v>0.93076372315035794</v>
      </c>
      <c r="Y406">
        <v>0.92856972785066316</v>
      </c>
      <c r="Z406">
        <v>0.90906759906759904</v>
      </c>
      <c r="AA406">
        <v>0.90906759906759904</v>
      </c>
      <c r="AB406">
        <v>0.90697458080420479</v>
      </c>
      <c r="AC406">
        <v>0.906953488372093</v>
      </c>
      <c r="AD406">
        <v>0.9049541710175194</v>
      </c>
      <c r="AE406">
        <v>0.89038812785388133</v>
      </c>
      <c r="AF406" s="25"/>
      <c r="AG406" s="24"/>
      <c r="AH406" s="23"/>
    </row>
    <row r="407" spans="1:34" ht="15" customHeight="1" x14ac:dyDescent="0.4">
      <c r="A407" s="27" t="s">
        <v>33</v>
      </c>
      <c r="B407">
        <v>1.1142571428571428</v>
      </c>
      <c r="C407">
        <v>1.0891749986035861</v>
      </c>
      <c r="D407">
        <v>1.0891749986035861</v>
      </c>
      <c r="E407">
        <v>1.020916230366492</v>
      </c>
      <c r="F407">
        <v>1.0117521921859596</v>
      </c>
      <c r="G407">
        <v>1.0077521382981471</v>
      </c>
      <c r="H407">
        <v>1.0025449871465295</v>
      </c>
      <c r="I407">
        <v>1</v>
      </c>
      <c r="J407">
        <v>1</v>
      </c>
      <c r="K407">
        <v>0.99997435897435893</v>
      </c>
      <c r="L407">
        <v>0.97741854636591474</v>
      </c>
      <c r="M407">
        <v>0.97741854636591474</v>
      </c>
      <c r="N407">
        <v>0.97741854636591474</v>
      </c>
      <c r="O407">
        <v>0.97499937498437461</v>
      </c>
      <c r="P407">
        <v>0.96023538681242926</v>
      </c>
      <c r="Q407">
        <v>0.95256588749664151</v>
      </c>
      <c r="R407">
        <v>0.95121832239810722</v>
      </c>
      <c r="S407">
        <v>0.95121832239810722</v>
      </c>
      <c r="T407">
        <v>0.94660064564673896</v>
      </c>
      <c r="U407">
        <v>0.9397349397590361</v>
      </c>
      <c r="V407">
        <v>0.93435396152279648</v>
      </c>
      <c r="W407">
        <v>0.93076372315035794</v>
      </c>
      <c r="X407">
        <v>0.93076372315035794</v>
      </c>
      <c r="Y407">
        <v>0.92856972785066316</v>
      </c>
      <c r="Z407">
        <v>0.90906759906759904</v>
      </c>
      <c r="AA407">
        <v>0.90906759906759904</v>
      </c>
      <c r="AB407">
        <v>0.90697458080420479</v>
      </c>
      <c r="AC407">
        <v>0.906953488372093</v>
      </c>
      <c r="AD407">
        <v>0.9049541710175194</v>
      </c>
      <c r="AE407">
        <v>0.89038812785388133</v>
      </c>
      <c r="AF407" s="25"/>
      <c r="AG407" s="24"/>
      <c r="AH407" s="23"/>
    </row>
    <row r="408" spans="1:34" ht="15" customHeight="1" x14ac:dyDescent="0.4">
      <c r="A408" s="27" t="s">
        <v>34</v>
      </c>
      <c r="B408">
        <v>1.1142857142857143</v>
      </c>
      <c r="C408">
        <v>1.0892029268837626</v>
      </c>
      <c r="D408">
        <v>1.0892029268837626</v>
      </c>
      <c r="E408">
        <v>1.0209424083769634</v>
      </c>
      <c r="F408">
        <v>1.0117781352150677</v>
      </c>
      <c r="G408">
        <v>1.007777978759141</v>
      </c>
      <c r="H408">
        <v>1.0025706940874035</v>
      </c>
      <c r="I408">
        <v>1.0000256416831201</v>
      </c>
      <c r="J408">
        <v>1.0000256416831201</v>
      </c>
      <c r="K408">
        <v>1</v>
      </c>
      <c r="L408">
        <v>0.97744360902255634</v>
      </c>
      <c r="M408">
        <v>0.97744360902255634</v>
      </c>
      <c r="N408">
        <v>0.97744360902255634</v>
      </c>
      <c r="O408">
        <v>0.97502437560939026</v>
      </c>
      <c r="P408">
        <v>0.96026000886393859</v>
      </c>
      <c r="Q408">
        <v>0.95259031288927964</v>
      </c>
      <c r="R408">
        <v>0.95124271323690823</v>
      </c>
      <c r="S408">
        <v>0.95124271323690823</v>
      </c>
      <c r="T408">
        <v>0.94662491808053595</v>
      </c>
      <c r="U408">
        <v>0.93975903614457834</v>
      </c>
      <c r="V408">
        <v>0.93437791993099983</v>
      </c>
      <c r="W408">
        <v>0.93078758949880658</v>
      </c>
      <c r="X408">
        <v>0.93078758949880658</v>
      </c>
      <c r="Y408">
        <v>0.92859353794137955</v>
      </c>
      <c r="Z408">
        <v>0.90909090909090906</v>
      </c>
      <c r="AA408">
        <v>0.90909090909090906</v>
      </c>
      <c r="AB408">
        <v>0.90699783715900373</v>
      </c>
      <c r="AC408">
        <v>0.90697674418604646</v>
      </c>
      <c r="AD408">
        <v>0.90497737556561086</v>
      </c>
      <c r="AE408">
        <v>0.8904109589041096</v>
      </c>
      <c r="AF408" s="25"/>
      <c r="AG408" s="24"/>
      <c r="AH408" s="23"/>
    </row>
    <row r="409" spans="1:34" ht="15" customHeight="1" x14ac:dyDescent="0.4">
      <c r="A409" s="27" t="s">
        <v>35</v>
      </c>
      <c r="B409">
        <v>1.1400000000000001</v>
      </c>
      <c r="C409">
        <v>1.1143383790426187</v>
      </c>
      <c r="D409">
        <v>1.1143383790426187</v>
      </c>
      <c r="E409">
        <v>1.0445026178010473</v>
      </c>
      <c r="F409">
        <v>1.0351268614123386</v>
      </c>
      <c r="G409">
        <v>1.0310343936535828</v>
      </c>
      <c r="H409">
        <v>1.025706940874036</v>
      </c>
      <c r="I409">
        <v>1.0231031564911921</v>
      </c>
      <c r="J409">
        <v>1.0231031564911921</v>
      </c>
      <c r="K409">
        <v>1.0230769230769232</v>
      </c>
      <c r="L409">
        <v>1</v>
      </c>
      <c r="M409">
        <v>1</v>
      </c>
      <c r="N409">
        <v>1</v>
      </c>
      <c r="O409">
        <v>0.99752493812345322</v>
      </c>
      <c r="P409">
        <v>0.98241985522233721</v>
      </c>
      <c r="Q409">
        <v>0.97457316626364776</v>
      </c>
      <c r="R409">
        <v>0.97319446815776001</v>
      </c>
      <c r="S409">
        <v>0.97319446815776001</v>
      </c>
      <c r="T409">
        <v>0.96847010849777915</v>
      </c>
      <c r="U409">
        <v>0.96144578313253015</v>
      </c>
      <c r="V409">
        <v>0.95594048731402304</v>
      </c>
      <c r="W409">
        <v>0.95226730310262531</v>
      </c>
      <c r="X409">
        <v>0.95226730310262531</v>
      </c>
      <c r="Y409">
        <v>0.95002261958618073</v>
      </c>
      <c r="Z409">
        <v>0.93006993006993011</v>
      </c>
      <c r="AA409">
        <v>0.93006993006993011</v>
      </c>
      <c r="AB409">
        <v>0.92792855647805772</v>
      </c>
      <c r="AC409">
        <v>0.9279069767441861</v>
      </c>
      <c r="AD409">
        <v>0.92586146884789422</v>
      </c>
      <c r="AE409">
        <v>0.91095890410958913</v>
      </c>
      <c r="AF409" s="25"/>
      <c r="AG409" s="24"/>
      <c r="AH409" s="23"/>
    </row>
    <row r="410" spans="1:34" ht="15" customHeight="1" x14ac:dyDescent="0.4">
      <c r="A410" s="27" t="s">
        <v>36</v>
      </c>
      <c r="B410">
        <v>1.1400000000000001</v>
      </c>
      <c r="C410">
        <v>1.1143383790426187</v>
      </c>
      <c r="D410">
        <v>1.1143383790426187</v>
      </c>
      <c r="E410">
        <v>1.0445026178010473</v>
      </c>
      <c r="F410">
        <v>1.0351268614123386</v>
      </c>
      <c r="G410">
        <v>1.0310343936535828</v>
      </c>
      <c r="H410">
        <v>1.025706940874036</v>
      </c>
      <c r="I410">
        <v>1.0231031564911921</v>
      </c>
      <c r="J410">
        <v>1.0231031564911921</v>
      </c>
      <c r="K410">
        <v>1.0230769230769232</v>
      </c>
      <c r="L410">
        <v>1</v>
      </c>
      <c r="M410">
        <v>1</v>
      </c>
      <c r="N410">
        <v>1</v>
      </c>
      <c r="O410">
        <v>0.99752493812345322</v>
      </c>
      <c r="P410">
        <v>0.98241985522233721</v>
      </c>
      <c r="Q410">
        <v>0.97457316626364776</v>
      </c>
      <c r="R410">
        <v>0.97319446815776001</v>
      </c>
      <c r="S410">
        <v>0.97319446815776001</v>
      </c>
      <c r="T410">
        <v>0.96847010849777915</v>
      </c>
      <c r="U410">
        <v>0.96144578313253015</v>
      </c>
      <c r="V410">
        <v>0.95594048731402304</v>
      </c>
      <c r="W410">
        <v>0.95226730310262531</v>
      </c>
      <c r="X410">
        <v>0.95226730310262531</v>
      </c>
      <c r="Y410">
        <v>0.95002261958618073</v>
      </c>
      <c r="Z410">
        <v>0.93006993006993011</v>
      </c>
      <c r="AA410">
        <v>0.93006993006993011</v>
      </c>
      <c r="AB410">
        <v>0.92792855647805772</v>
      </c>
      <c r="AC410">
        <v>0.9279069767441861</v>
      </c>
      <c r="AD410">
        <v>0.92586146884789422</v>
      </c>
      <c r="AE410">
        <v>0.91095890410958913</v>
      </c>
      <c r="AF410" s="25"/>
      <c r="AG410" s="24"/>
      <c r="AH410" s="23"/>
    </row>
    <row r="411" spans="1:34" ht="15" customHeight="1" x14ac:dyDescent="0.4">
      <c r="A411" s="27" t="s">
        <v>37</v>
      </c>
      <c r="B411">
        <v>1.1400000000000001</v>
      </c>
      <c r="C411">
        <v>1.1143383790426187</v>
      </c>
      <c r="D411">
        <v>1.1143383790426187</v>
      </c>
      <c r="E411">
        <v>1.0445026178010473</v>
      </c>
      <c r="F411">
        <v>1.0351268614123386</v>
      </c>
      <c r="G411">
        <v>1.0310343936535828</v>
      </c>
      <c r="H411">
        <v>1.025706940874036</v>
      </c>
      <c r="I411">
        <v>1.0231031564911921</v>
      </c>
      <c r="J411">
        <v>1.0231031564911921</v>
      </c>
      <c r="K411">
        <v>1.0230769230769232</v>
      </c>
      <c r="L411">
        <v>1</v>
      </c>
      <c r="M411">
        <v>1</v>
      </c>
      <c r="N411">
        <v>1</v>
      </c>
      <c r="O411">
        <v>0.99752493812345322</v>
      </c>
      <c r="P411">
        <v>0.98241985522233721</v>
      </c>
      <c r="Q411">
        <v>0.97457316626364776</v>
      </c>
      <c r="R411">
        <v>0.97319446815776001</v>
      </c>
      <c r="S411">
        <v>0.97319446815776001</v>
      </c>
      <c r="T411">
        <v>0.96847010849777915</v>
      </c>
      <c r="U411">
        <v>0.96144578313253015</v>
      </c>
      <c r="V411">
        <v>0.95594048731402304</v>
      </c>
      <c r="W411">
        <v>0.95226730310262531</v>
      </c>
      <c r="X411">
        <v>0.95226730310262531</v>
      </c>
      <c r="Y411">
        <v>0.95002261958618073</v>
      </c>
      <c r="Z411">
        <v>0.93006993006993011</v>
      </c>
      <c r="AA411">
        <v>0.93006993006993011</v>
      </c>
      <c r="AB411">
        <v>0.92792855647805772</v>
      </c>
      <c r="AC411">
        <v>0.9279069767441861</v>
      </c>
      <c r="AD411">
        <v>0.92586146884789422</v>
      </c>
      <c r="AE411">
        <v>0.91095890410958913</v>
      </c>
      <c r="AF411" s="25"/>
      <c r="AG411" s="24"/>
      <c r="AH411" s="23"/>
    </row>
    <row r="412" spans="1:34" ht="15" customHeight="1" x14ac:dyDescent="0.4">
      <c r="A412" s="27" t="s">
        <v>97</v>
      </c>
      <c r="B412">
        <v>1.1428285714285713</v>
      </c>
      <c r="C412">
        <v>1.1171032787800927</v>
      </c>
      <c r="D412">
        <v>1.1171032787800927</v>
      </c>
      <c r="E412">
        <v>1.0470942408376962</v>
      </c>
      <c r="F412">
        <v>1.0376952212940382</v>
      </c>
      <c r="G412">
        <v>1.0335925992919712</v>
      </c>
      <c r="H412">
        <v>1.0282519280205655</v>
      </c>
      <c r="I412">
        <v>1.0256416831200801</v>
      </c>
      <c r="J412">
        <v>1.0256416831200801</v>
      </c>
      <c r="K412">
        <v>1.0256153846153846</v>
      </c>
      <c r="L412">
        <v>1.0024812030075188</v>
      </c>
      <c r="M412">
        <v>1.0024812030075188</v>
      </c>
      <c r="N412">
        <v>1.0024812030075188</v>
      </c>
      <c r="O412">
        <v>1</v>
      </c>
      <c r="P412">
        <v>0.98485743832176098</v>
      </c>
      <c r="Q412">
        <v>0.97699128013482817</v>
      </c>
      <c r="R412">
        <v>0.97560916119905361</v>
      </c>
      <c r="S412">
        <v>0.97560916119905361</v>
      </c>
      <c r="T412">
        <v>0.97087307944367573</v>
      </c>
      <c r="U412">
        <v>0.96383132530120474</v>
      </c>
      <c r="V412">
        <v>0.95831236972615541</v>
      </c>
      <c r="W412">
        <v>0.95463007159904523</v>
      </c>
      <c r="X412">
        <v>0.95463007159904523</v>
      </c>
      <c r="Y412">
        <v>0.95237981856710874</v>
      </c>
      <c r="Z412">
        <v>0.93237762237762234</v>
      </c>
      <c r="AA412">
        <v>0.93237762237762234</v>
      </c>
      <c r="AB412">
        <v>0.93023093560315351</v>
      </c>
      <c r="AC412">
        <v>0.93020930232558141</v>
      </c>
      <c r="AD412">
        <v>0.92815871910894532</v>
      </c>
      <c r="AE412">
        <v>0.91321917808219177</v>
      </c>
      <c r="AF412" s="25"/>
      <c r="AG412" s="24"/>
    </row>
    <row r="413" spans="1:34" ht="15" customHeight="1" x14ac:dyDescent="0.4">
      <c r="A413" s="27" t="s">
        <v>98</v>
      </c>
      <c r="B413">
        <v>1.1603999999999999</v>
      </c>
      <c r="C413">
        <v>1.1342791710886444</v>
      </c>
      <c r="D413">
        <v>1.1342791710886444</v>
      </c>
      <c r="E413">
        <v>1.0631937172774868</v>
      </c>
      <c r="F413">
        <v>1.0536501841955066</v>
      </c>
      <c r="G413">
        <v>1.0494844828031731</v>
      </c>
      <c r="H413">
        <v>1.0440616966580976</v>
      </c>
      <c r="I413">
        <v>1.0414113182389291</v>
      </c>
      <c r="J413">
        <v>1.0414113182389291</v>
      </c>
      <c r="K413">
        <v>1.0413846153846154</v>
      </c>
      <c r="L413">
        <v>1.0178947368421052</v>
      </c>
      <c r="M413">
        <v>1.0178947368421052</v>
      </c>
      <c r="N413">
        <v>1.0178947368421052</v>
      </c>
      <c r="O413">
        <v>1.0153753843846096</v>
      </c>
      <c r="P413">
        <v>1</v>
      </c>
      <c r="Q413">
        <v>0.99201289660731284</v>
      </c>
      <c r="R413">
        <v>0.99060952706163563</v>
      </c>
      <c r="S413">
        <v>0.99060952706163563</v>
      </c>
      <c r="T413">
        <v>0.98580062622879183</v>
      </c>
      <c r="U413">
        <v>0.97865060240963853</v>
      </c>
      <c r="V413">
        <v>0.97304679077122114</v>
      </c>
      <c r="W413">
        <v>0.9693078758949879</v>
      </c>
      <c r="X413">
        <v>0.9693078758949879</v>
      </c>
      <c r="Y413">
        <v>0.96702302435772269</v>
      </c>
      <c r="Z413">
        <v>0.94671328671328658</v>
      </c>
      <c r="AA413">
        <v>0.94671328671328658</v>
      </c>
      <c r="AB413">
        <v>0.94453359380450708</v>
      </c>
      <c r="AC413">
        <v>0.94451162790697663</v>
      </c>
      <c r="AD413">
        <v>0.94242951618517223</v>
      </c>
      <c r="AE413">
        <v>0.92726027397260269</v>
      </c>
      <c r="AF413" s="25"/>
      <c r="AG413" s="24"/>
    </row>
    <row r="414" spans="1:34" ht="15" customHeight="1" x14ac:dyDescent="0.4">
      <c r="A414" s="27" t="s">
        <v>99</v>
      </c>
      <c r="B414">
        <v>1.1697428571428572</v>
      </c>
      <c r="C414">
        <v>1.1434117187063622</v>
      </c>
      <c r="D414">
        <v>1.1434117187063622</v>
      </c>
      <c r="E414">
        <v>1.0717539267015705</v>
      </c>
      <c r="F414">
        <v>1.0621335547138484</v>
      </c>
      <c r="G414">
        <v>1.0579343135481536</v>
      </c>
      <c r="H414">
        <v>1.0524678663239073</v>
      </c>
      <c r="I414">
        <v>1.0497961486191953</v>
      </c>
      <c r="J414">
        <v>1.0497961486191953</v>
      </c>
      <c r="K414">
        <v>1.0497692307692308</v>
      </c>
      <c r="L414">
        <v>1.0260902255639097</v>
      </c>
      <c r="M414">
        <v>1.0260902255639097</v>
      </c>
      <c r="N414">
        <v>1.0260902255639097</v>
      </c>
      <c r="O414">
        <v>1.0235505887647192</v>
      </c>
      <c r="P414">
        <v>1.0080514108435517</v>
      </c>
      <c r="Q414">
        <v>1</v>
      </c>
      <c r="R414">
        <v>0.99858533134954508</v>
      </c>
      <c r="S414">
        <v>0.99858533134954508</v>
      </c>
      <c r="T414">
        <v>0.9937377120803903</v>
      </c>
      <c r="U414">
        <v>0.98653012048192767</v>
      </c>
      <c r="V414">
        <v>0.98088119025371956</v>
      </c>
      <c r="W414">
        <v>0.97711217183770882</v>
      </c>
      <c r="X414">
        <v>0.97711217183770882</v>
      </c>
      <c r="Y414">
        <v>0.97480892402200059</v>
      </c>
      <c r="Z414">
        <v>0.9543356643356643</v>
      </c>
      <c r="AA414">
        <v>0.9543356643356643</v>
      </c>
      <c r="AB414">
        <v>0.9521384218237634</v>
      </c>
      <c r="AC414">
        <v>0.95211627906976748</v>
      </c>
      <c r="AD414">
        <v>0.95001740341106855</v>
      </c>
      <c r="AE414">
        <v>0.9347260273972603</v>
      </c>
      <c r="AF414" s="25"/>
      <c r="AG414" s="24"/>
    </row>
    <row r="415" spans="1:34" ht="15" customHeight="1" x14ac:dyDescent="0.4">
      <c r="A415" s="27" t="s">
        <v>100</v>
      </c>
      <c r="B415">
        <v>1.1714</v>
      </c>
      <c r="C415">
        <v>1.1450315589565996</v>
      </c>
      <c r="D415">
        <v>1.1450315589565996</v>
      </c>
      <c r="E415">
        <v>1.0732722513089004</v>
      </c>
      <c r="F415">
        <v>1.0636382504021169</v>
      </c>
      <c r="G415">
        <v>1.0594330602857955</v>
      </c>
      <c r="H415">
        <v>1.0539588688946016</v>
      </c>
      <c r="I415">
        <v>1.0512833662401599</v>
      </c>
      <c r="J415">
        <v>1.0512833662401599</v>
      </c>
      <c r="K415">
        <v>1.0512564102564101</v>
      </c>
      <c r="L415">
        <v>1.0275438596491226</v>
      </c>
      <c r="M415">
        <v>1.0275438596491226</v>
      </c>
      <c r="N415">
        <v>1.0275438596491226</v>
      </c>
      <c r="O415">
        <v>1.0250006250156254</v>
      </c>
      <c r="P415">
        <v>1.0094794898310928</v>
      </c>
      <c r="Q415">
        <v>1.0014166727730147</v>
      </c>
      <c r="R415">
        <v>1</v>
      </c>
      <c r="S415">
        <v>1</v>
      </c>
      <c r="T415">
        <v>0.99514551324061262</v>
      </c>
      <c r="U415">
        <v>0.9879277108433735</v>
      </c>
      <c r="V415">
        <v>0.98227077792951445</v>
      </c>
      <c r="W415">
        <v>0.97849642004773263</v>
      </c>
      <c r="X415">
        <v>0.97849642004773263</v>
      </c>
      <c r="Y415">
        <v>0.97618990928355442</v>
      </c>
      <c r="Z415">
        <v>0.95568764568764564</v>
      </c>
      <c r="AA415">
        <v>0.95568764568764564</v>
      </c>
      <c r="AB415">
        <v>0.95348729040210234</v>
      </c>
      <c r="AC415">
        <v>0.95346511627906971</v>
      </c>
      <c r="AD415">
        <v>0.95136326720037123</v>
      </c>
      <c r="AE415">
        <v>0.93605022831050233</v>
      </c>
      <c r="AF415" s="25"/>
      <c r="AG415" s="24"/>
    </row>
    <row r="416" spans="1:34" ht="15" customHeight="1" x14ac:dyDescent="0.4">
      <c r="A416" s="27" t="s">
        <v>154</v>
      </c>
      <c r="B416">
        <v>1.1714</v>
      </c>
      <c r="C416">
        <v>1.1450315589565996</v>
      </c>
      <c r="D416">
        <v>1.1450315589565996</v>
      </c>
      <c r="E416">
        <v>1.0732722513089004</v>
      </c>
      <c r="F416">
        <v>1.0636382504021169</v>
      </c>
      <c r="G416">
        <v>1.0594330602857955</v>
      </c>
      <c r="H416">
        <v>1.0539588688946016</v>
      </c>
      <c r="I416">
        <v>1.0512833662401599</v>
      </c>
      <c r="J416">
        <v>1.0512833662401599</v>
      </c>
      <c r="K416">
        <v>1.0512564102564101</v>
      </c>
      <c r="L416">
        <v>1.0275438596491226</v>
      </c>
      <c r="M416">
        <v>1.0275438596491226</v>
      </c>
      <c r="N416">
        <v>1.0275438596491226</v>
      </c>
      <c r="O416">
        <v>1.0250006250156254</v>
      </c>
      <c r="P416">
        <v>1.0094794898310928</v>
      </c>
      <c r="Q416">
        <v>1.0014166727730147</v>
      </c>
      <c r="R416">
        <v>1</v>
      </c>
      <c r="S416">
        <v>1</v>
      </c>
      <c r="T416">
        <v>0.99514551324061262</v>
      </c>
      <c r="U416">
        <v>0.9879277108433735</v>
      </c>
      <c r="V416">
        <v>0.98227077792951445</v>
      </c>
      <c r="W416">
        <v>0.97849642004773263</v>
      </c>
      <c r="X416">
        <v>0.97849642004773263</v>
      </c>
      <c r="Y416">
        <v>0.97618990928355442</v>
      </c>
      <c r="Z416">
        <v>0.95568764568764564</v>
      </c>
      <c r="AA416">
        <v>0.95568764568764564</v>
      </c>
      <c r="AB416">
        <v>0.95348729040210234</v>
      </c>
      <c r="AC416">
        <v>0.95346511627906971</v>
      </c>
      <c r="AD416">
        <v>0.95136326720037123</v>
      </c>
      <c r="AE416">
        <v>0.93605022831050233</v>
      </c>
      <c r="AF416" s="25"/>
      <c r="AG416" s="24"/>
    </row>
    <row r="417" spans="1:33" ht="15" customHeight="1" x14ac:dyDescent="0.4">
      <c r="A417" s="27" t="s">
        <v>155</v>
      </c>
      <c r="B417">
        <v>1.1771142857142858</v>
      </c>
      <c r="C417">
        <v>1.1506172149919009</v>
      </c>
      <c r="D417">
        <v>1.1506172149919009</v>
      </c>
      <c r="E417">
        <v>1.0785078534031414</v>
      </c>
      <c r="F417">
        <v>1.0688268562237326</v>
      </c>
      <c r="G417">
        <v>1.0646011524845602</v>
      </c>
      <c r="H417">
        <v>1.0591002570694086</v>
      </c>
      <c r="I417">
        <v>1.056411702864176</v>
      </c>
      <c r="J417">
        <v>1.056411702864176</v>
      </c>
      <c r="K417">
        <v>1.0563846153846155</v>
      </c>
      <c r="L417">
        <v>1.0325563909774436</v>
      </c>
      <c r="M417">
        <v>1.0325563909774436</v>
      </c>
      <c r="N417">
        <v>1.0325563909774436</v>
      </c>
      <c r="O417">
        <v>1.0300007500187505</v>
      </c>
      <c r="P417">
        <v>1.0144039001329592</v>
      </c>
      <c r="Q417">
        <v>1.0063017513006522</v>
      </c>
      <c r="R417">
        <v>1.0048781677601892</v>
      </c>
      <c r="S417">
        <v>1.0048781677601892</v>
      </c>
      <c r="T417">
        <v>1</v>
      </c>
      <c r="U417">
        <v>0.99274698795180727</v>
      </c>
      <c r="V417">
        <v>0.98706245957018623</v>
      </c>
      <c r="W417">
        <v>0.98326968973747009</v>
      </c>
      <c r="X417">
        <v>0.98326968973747009</v>
      </c>
      <c r="Y417">
        <v>0.98095192742684356</v>
      </c>
      <c r="Z417">
        <v>0.96034965034965025</v>
      </c>
      <c r="AA417">
        <v>0.96034965034965025</v>
      </c>
      <c r="AB417">
        <v>0.95813856136189213</v>
      </c>
      <c r="AC417">
        <v>0.95811627906976748</v>
      </c>
      <c r="AD417">
        <v>0.95600417681865646</v>
      </c>
      <c r="AE417">
        <v>0.94061643835616437</v>
      </c>
      <c r="AF417" s="25"/>
      <c r="AG417" s="24"/>
    </row>
    <row r="418" spans="1:33" ht="15" customHeight="1" x14ac:dyDescent="0.4">
      <c r="A418" s="27" t="s">
        <v>156</v>
      </c>
      <c r="B418">
        <v>1.1857142857142857</v>
      </c>
      <c r="C418">
        <v>1.1590236273250294</v>
      </c>
      <c r="D418">
        <v>1.1590236273250294</v>
      </c>
      <c r="E418">
        <v>1.0863874345549738</v>
      </c>
      <c r="F418">
        <v>1.0766357079852644</v>
      </c>
      <c r="G418">
        <v>1.0723791312437014</v>
      </c>
      <c r="H418">
        <v>1.0668380462724936</v>
      </c>
      <c r="I418">
        <v>1.06412984948332</v>
      </c>
      <c r="J418">
        <v>1.06412984948332</v>
      </c>
      <c r="K418">
        <v>1.0641025641025641</v>
      </c>
      <c r="L418">
        <v>1.0401002506265664</v>
      </c>
      <c r="M418">
        <v>1.0401002506265664</v>
      </c>
      <c r="N418">
        <v>1.0401002506265664</v>
      </c>
      <c r="O418">
        <v>1.0375259381484538</v>
      </c>
      <c r="P418">
        <v>1.0218151376372679</v>
      </c>
      <c r="Q418">
        <v>1.0136537944847464</v>
      </c>
      <c r="R418">
        <v>1.0122198102392741</v>
      </c>
      <c r="S418">
        <v>1.0122198102392741</v>
      </c>
      <c r="T418">
        <v>1.0073060025728779</v>
      </c>
      <c r="U418">
        <v>1</v>
      </c>
      <c r="V418">
        <v>0.99427394043939732</v>
      </c>
      <c r="W418">
        <v>0.99045346062052497</v>
      </c>
      <c r="X418">
        <v>0.99045346062052497</v>
      </c>
      <c r="Y418">
        <v>0.9881187647324936</v>
      </c>
      <c r="Z418">
        <v>0.96736596736596736</v>
      </c>
      <c r="AA418">
        <v>0.96736596736596736</v>
      </c>
      <c r="AB418">
        <v>0.9651387241563758</v>
      </c>
      <c r="AC418">
        <v>0.96511627906976749</v>
      </c>
      <c r="AD418">
        <v>0.9629887457941757</v>
      </c>
      <c r="AE418">
        <v>0.94748858447488582</v>
      </c>
      <c r="AF418" s="25"/>
      <c r="AG418" s="24"/>
    </row>
    <row r="419" spans="1:33" ht="15" customHeight="1" x14ac:dyDescent="0.4">
      <c r="A419" s="27" t="s">
        <v>181</v>
      </c>
      <c r="B419">
        <v>1.1925428571428571</v>
      </c>
      <c r="C419">
        <v>1.1656984862872144</v>
      </c>
      <c r="D419">
        <v>1.1656984862872144</v>
      </c>
      <c r="E419">
        <v>1.0926439790575915</v>
      </c>
      <c r="F419">
        <v>1.082836091942095</v>
      </c>
      <c r="G419">
        <v>1.0785550014212253</v>
      </c>
      <c r="H419">
        <v>1.0729820051413881</v>
      </c>
      <c r="I419">
        <v>1.0702582117490191</v>
      </c>
      <c r="J419">
        <v>1.0702582117490191</v>
      </c>
      <c r="K419">
        <v>1.0702307692307691</v>
      </c>
      <c r="L419">
        <v>1.0460902255639097</v>
      </c>
      <c r="M419">
        <v>1.0460902255639097</v>
      </c>
      <c r="N419">
        <v>1.0460902255639097</v>
      </c>
      <c r="O419">
        <v>1.0435010875271882</v>
      </c>
      <c r="P419">
        <v>1.0276998079479982</v>
      </c>
      <c r="Q419">
        <v>1.019491463325273</v>
      </c>
      <c r="R419">
        <v>1.0180492207127003</v>
      </c>
      <c r="S419">
        <v>1.0180492207127003</v>
      </c>
      <c r="T419">
        <v>1.0131071142503458</v>
      </c>
      <c r="U419">
        <v>1.0057590361445783</v>
      </c>
      <c r="V419">
        <v>1</v>
      </c>
      <c r="W419">
        <v>0.99615751789976115</v>
      </c>
      <c r="X419">
        <v>0.99615751789976115</v>
      </c>
      <c r="Y419">
        <v>0.99380937641372413</v>
      </c>
      <c r="Z419">
        <v>0.97293706293706284</v>
      </c>
      <c r="AA419">
        <v>0.97293706293706284</v>
      </c>
      <c r="AB419">
        <v>0.97069699295332446</v>
      </c>
      <c r="AC419">
        <v>0.97067441860465109</v>
      </c>
      <c r="AD419">
        <v>0.96853463278802643</v>
      </c>
      <c r="AE419">
        <v>0.95294520547945205</v>
      </c>
      <c r="AF419" s="25"/>
      <c r="AG419" s="24"/>
    </row>
    <row r="420" spans="1:33" ht="15" customHeight="1" x14ac:dyDescent="0.4">
      <c r="A420" s="27" t="s">
        <v>182</v>
      </c>
      <c r="B420">
        <v>1.1971428571428573</v>
      </c>
      <c r="C420">
        <v>1.1701949393956321</v>
      </c>
      <c r="D420">
        <v>1.1701949393956321</v>
      </c>
      <c r="E420">
        <v>1.0968586387434556</v>
      </c>
      <c r="F420">
        <v>1.0870129196284959</v>
      </c>
      <c r="G420">
        <v>1.082715315641231</v>
      </c>
      <c r="H420">
        <v>1.0771208226221081</v>
      </c>
      <c r="I420">
        <v>1.0743865227313523</v>
      </c>
      <c r="J420">
        <v>1.0743865227313523</v>
      </c>
      <c r="K420">
        <v>1.0743589743589743</v>
      </c>
      <c r="L420">
        <v>1.050125313283208</v>
      </c>
      <c r="M420">
        <v>1.050125313283208</v>
      </c>
      <c r="N420">
        <v>1.050125313283208</v>
      </c>
      <c r="O420">
        <v>1.047526188154704</v>
      </c>
      <c r="P420">
        <v>1.0316639582410008</v>
      </c>
      <c r="Q420">
        <v>1.023423951540021</v>
      </c>
      <c r="R420">
        <v>1.0219761457596528</v>
      </c>
      <c r="S420">
        <v>1.0219761457596528</v>
      </c>
      <c r="T420">
        <v>1.0170149760916527</v>
      </c>
      <c r="U420">
        <v>1.0096385542168675</v>
      </c>
      <c r="V420">
        <v>1.003857303720741</v>
      </c>
      <c r="W420">
        <v>1</v>
      </c>
      <c r="X420">
        <v>1</v>
      </c>
      <c r="Y420">
        <v>0.99764280101907199</v>
      </c>
      <c r="Z420">
        <v>0.9766899766899767</v>
      </c>
      <c r="AA420">
        <v>0.9766899766899767</v>
      </c>
      <c r="AB420">
        <v>0.97444126607595538</v>
      </c>
      <c r="AC420">
        <v>0.97441860465116281</v>
      </c>
      <c r="AD420">
        <v>0.97227056503074605</v>
      </c>
      <c r="AE420">
        <v>0.95662100456621013</v>
      </c>
      <c r="AF420" s="25"/>
      <c r="AG420" s="24"/>
    </row>
    <row r="421" spans="1:33" ht="15" customHeight="1" x14ac:dyDescent="0.4">
      <c r="A421" s="27" t="s">
        <v>183</v>
      </c>
      <c r="B421">
        <v>1.1971428571428573</v>
      </c>
      <c r="C421">
        <v>1.1701949393956321</v>
      </c>
      <c r="D421">
        <v>1.1701949393956321</v>
      </c>
      <c r="E421">
        <v>1.0968586387434556</v>
      </c>
      <c r="F421">
        <v>1.0870129196284959</v>
      </c>
      <c r="G421">
        <v>1.082715315641231</v>
      </c>
      <c r="H421">
        <v>1.0771208226221081</v>
      </c>
      <c r="I421">
        <v>1.0743865227313523</v>
      </c>
      <c r="J421">
        <v>1.0743865227313523</v>
      </c>
      <c r="K421">
        <v>1.0743589743589743</v>
      </c>
      <c r="L421">
        <v>1.050125313283208</v>
      </c>
      <c r="M421">
        <v>1.050125313283208</v>
      </c>
      <c r="N421">
        <v>1.050125313283208</v>
      </c>
      <c r="O421">
        <v>1.047526188154704</v>
      </c>
      <c r="P421">
        <v>1.0316639582410008</v>
      </c>
      <c r="Q421">
        <v>1.023423951540021</v>
      </c>
      <c r="R421">
        <v>1.0219761457596528</v>
      </c>
      <c r="S421">
        <v>1.0219761457596528</v>
      </c>
      <c r="T421">
        <v>1.0170149760916527</v>
      </c>
      <c r="U421">
        <v>1.0096385542168675</v>
      </c>
      <c r="V421">
        <v>1.003857303720741</v>
      </c>
      <c r="W421">
        <v>1</v>
      </c>
      <c r="X421">
        <v>1</v>
      </c>
      <c r="Y421">
        <v>0.99764280101907199</v>
      </c>
      <c r="Z421">
        <v>0.9766899766899767</v>
      </c>
      <c r="AA421">
        <v>0.9766899766899767</v>
      </c>
      <c r="AB421">
        <v>0.97444126607595538</v>
      </c>
      <c r="AC421">
        <v>0.97441860465116281</v>
      </c>
      <c r="AD421">
        <v>0.97227056503074605</v>
      </c>
      <c r="AE421">
        <v>0.95662100456621013</v>
      </c>
      <c r="AF421" s="25"/>
      <c r="AG421" s="24"/>
    </row>
    <row r="422" spans="1:33" ht="15" customHeight="1" x14ac:dyDescent="0.4">
      <c r="A422" s="27" t="s">
        <v>184</v>
      </c>
      <c r="B422">
        <v>1.1999714285714285</v>
      </c>
      <c r="C422">
        <v>1.1729598391331062</v>
      </c>
      <c r="D422">
        <v>1.1729598391331062</v>
      </c>
      <c r="E422">
        <v>1.0994502617801047</v>
      </c>
      <c r="F422">
        <v>1.0895812795101956</v>
      </c>
      <c r="G422">
        <v>1.0852735212796196</v>
      </c>
      <c r="H422">
        <v>1.0796658097686374</v>
      </c>
      <c r="I422">
        <v>1.07692504936024</v>
      </c>
      <c r="J422">
        <v>1.07692504936024</v>
      </c>
      <c r="K422">
        <v>1.0768974358974359</v>
      </c>
      <c r="L422">
        <v>1.0526065162907268</v>
      </c>
      <c r="M422">
        <v>1.0526065162907268</v>
      </c>
      <c r="N422">
        <v>1.0526065162907268</v>
      </c>
      <c r="O422">
        <v>1.0500012500312508</v>
      </c>
      <c r="P422">
        <v>1.0341015413404246</v>
      </c>
      <c r="Q422">
        <v>1.0258420654112015</v>
      </c>
      <c r="R422">
        <v>1.0243908388009464</v>
      </c>
      <c r="S422">
        <v>1.0243908388009464</v>
      </c>
      <c r="T422">
        <v>1.0194179470375495</v>
      </c>
      <c r="U422">
        <v>1.0120240963855422</v>
      </c>
      <c r="V422">
        <v>1.0062291861328734</v>
      </c>
      <c r="W422">
        <v>1.00236276849642</v>
      </c>
      <c r="X422">
        <v>1.00236276849642</v>
      </c>
      <c r="Y422">
        <v>1</v>
      </c>
      <c r="Z422">
        <v>0.97899766899766894</v>
      </c>
      <c r="AA422">
        <v>0.97899766899766894</v>
      </c>
      <c r="AB422">
        <v>0.97674364520105117</v>
      </c>
      <c r="AC422">
        <v>0.97672093023255813</v>
      </c>
      <c r="AD422">
        <v>0.97456781529179715</v>
      </c>
      <c r="AE422">
        <v>0.95888127853881278</v>
      </c>
      <c r="AF422" s="25"/>
      <c r="AG422" s="24"/>
    </row>
    <row r="423" spans="1:33" ht="15" customHeight="1" x14ac:dyDescent="0.4">
      <c r="A423" s="27" t="s">
        <v>185</v>
      </c>
      <c r="B423">
        <v>1.2257142857142858</v>
      </c>
      <c r="C423">
        <v>1.198123219572139</v>
      </c>
      <c r="D423">
        <v>1.198123219572139</v>
      </c>
      <c r="E423">
        <v>1.1230366492146597</v>
      </c>
      <c r="F423">
        <v>1.1129559487365746</v>
      </c>
      <c r="G423">
        <v>1.1085557766350553</v>
      </c>
      <c r="H423">
        <v>1.1028277634961439</v>
      </c>
      <c r="I423">
        <v>1.1000282058514321</v>
      </c>
      <c r="J423">
        <v>1.1000282058514321</v>
      </c>
      <c r="K423">
        <v>1.1000000000000001</v>
      </c>
      <c r="L423">
        <v>1.0751879699248119</v>
      </c>
      <c r="M423">
        <v>1.0751879699248119</v>
      </c>
      <c r="N423">
        <v>1.0751879699248119</v>
      </c>
      <c r="O423">
        <v>1.0725268131703294</v>
      </c>
      <c r="P423">
        <v>1.0562860097503326</v>
      </c>
      <c r="Q423">
        <v>1.0478493441782077</v>
      </c>
      <c r="R423">
        <v>1.0463669845605992</v>
      </c>
      <c r="S423">
        <v>1.0463669845605992</v>
      </c>
      <c r="T423">
        <v>1.0412874098885896</v>
      </c>
      <c r="U423">
        <v>1.0337349397590363</v>
      </c>
      <c r="V423">
        <v>1.0278157119240998</v>
      </c>
      <c r="W423">
        <v>1.0238663484486874</v>
      </c>
      <c r="X423">
        <v>1.0238663484486874</v>
      </c>
      <c r="Y423">
        <v>1.0214528917355177</v>
      </c>
      <c r="Z423">
        <v>1</v>
      </c>
      <c r="AA423">
        <v>1</v>
      </c>
      <c r="AB423">
        <v>0.9976976208749041</v>
      </c>
      <c r="AC423">
        <v>0.99767441860465123</v>
      </c>
      <c r="AD423">
        <v>0.99547511312217196</v>
      </c>
      <c r="AE423">
        <v>0.97945205479452069</v>
      </c>
      <c r="AF423" s="25"/>
      <c r="AG423" s="24"/>
    </row>
    <row r="424" spans="1:33" ht="15" customHeight="1" x14ac:dyDescent="0.4">
      <c r="A424" s="27" t="s">
        <v>186</v>
      </c>
      <c r="B424">
        <v>1.2257142857142858</v>
      </c>
      <c r="C424">
        <v>1.198123219572139</v>
      </c>
      <c r="D424">
        <v>1.198123219572139</v>
      </c>
      <c r="E424">
        <v>1.1230366492146597</v>
      </c>
      <c r="F424">
        <v>1.1129559487365746</v>
      </c>
      <c r="G424">
        <v>1.1085557766350553</v>
      </c>
      <c r="H424">
        <v>1.1028277634961439</v>
      </c>
      <c r="I424">
        <v>1.1000282058514321</v>
      </c>
      <c r="J424">
        <v>1.1000282058514321</v>
      </c>
      <c r="K424">
        <v>1.1000000000000001</v>
      </c>
      <c r="L424">
        <v>1.0751879699248119</v>
      </c>
      <c r="M424">
        <v>1.0751879699248119</v>
      </c>
      <c r="N424">
        <v>1.0751879699248119</v>
      </c>
      <c r="O424">
        <v>1.0725268131703294</v>
      </c>
      <c r="P424">
        <v>1.0562860097503326</v>
      </c>
      <c r="Q424">
        <v>1.0478493441782077</v>
      </c>
      <c r="R424">
        <v>1.0463669845605992</v>
      </c>
      <c r="S424">
        <v>1.0463669845605992</v>
      </c>
      <c r="T424">
        <v>1.0412874098885896</v>
      </c>
      <c r="U424">
        <v>1.0337349397590363</v>
      </c>
      <c r="V424">
        <v>1.0278157119240998</v>
      </c>
      <c r="W424">
        <v>1.0238663484486874</v>
      </c>
      <c r="X424">
        <v>1.0238663484486874</v>
      </c>
      <c r="Y424">
        <v>1.0214528917355177</v>
      </c>
      <c r="Z424">
        <v>1</v>
      </c>
      <c r="AA424">
        <v>1</v>
      </c>
      <c r="AB424">
        <v>0.9976976208749041</v>
      </c>
      <c r="AC424">
        <v>0.99767441860465123</v>
      </c>
      <c r="AD424">
        <v>0.99547511312217196</v>
      </c>
      <c r="AE424">
        <v>0.97945205479452069</v>
      </c>
      <c r="AF424" s="25"/>
      <c r="AG424" s="24"/>
    </row>
    <row r="425" spans="1:33" ht="15" customHeight="1" x14ac:dyDescent="0.4">
      <c r="A425" s="27" t="s">
        <v>187</v>
      </c>
      <c r="B425">
        <v>1.2285428571428572</v>
      </c>
      <c r="C425">
        <v>1.200888119309613</v>
      </c>
      <c r="D425">
        <v>1.200888119309613</v>
      </c>
      <c r="E425">
        <v>1.1256282722513089</v>
      </c>
      <c r="F425">
        <v>1.1155243086182742</v>
      </c>
      <c r="G425">
        <v>1.1111139822734437</v>
      </c>
      <c r="H425">
        <v>1.1053727506426734</v>
      </c>
      <c r="I425">
        <v>1.1025667324803201</v>
      </c>
      <c r="J425">
        <v>1.1025667324803201</v>
      </c>
      <c r="K425">
        <v>1.1025384615384615</v>
      </c>
      <c r="L425">
        <v>1.0776691729323307</v>
      </c>
      <c r="M425">
        <v>1.0776691729323307</v>
      </c>
      <c r="N425">
        <v>1.0776691729323307</v>
      </c>
      <c r="O425">
        <v>1.0750018750468762</v>
      </c>
      <c r="P425">
        <v>1.0587235928497563</v>
      </c>
      <c r="Q425">
        <v>1.050267458049388</v>
      </c>
      <c r="R425">
        <v>1.0487816776018928</v>
      </c>
      <c r="S425">
        <v>1.0487816776018928</v>
      </c>
      <c r="T425">
        <v>1.0436903808344862</v>
      </c>
      <c r="U425">
        <v>1.0361204819277108</v>
      </c>
      <c r="V425">
        <v>1.0301875943362324</v>
      </c>
      <c r="W425">
        <v>1.0262291169451072</v>
      </c>
      <c r="X425">
        <v>1.0262291169451072</v>
      </c>
      <c r="Y425">
        <v>1.0238100907164456</v>
      </c>
      <c r="Z425">
        <v>1.0023076923076921</v>
      </c>
      <c r="AA425">
        <v>1.0023076923076921</v>
      </c>
      <c r="AB425">
        <v>1</v>
      </c>
      <c r="AC425">
        <v>0.99997674418604654</v>
      </c>
      <c r="AD425">
        <v>0.99777236338322306</v>
      </c>
      <c r="AE425">
        <v>0.98171232876712333</v>
      </c>
      <c r="AF425" s="25"/>
      <c r="AG425" s="24"/>
    </row>
    <row r="426" spans="1:33" ht="15" customHeight="1" x14ac:dyDescent="0.4">
      <c r="A426" s="27" t="s">
        <v>188</v>
      </c>
      <c r="B426">
        <v>1.2285714285714286</v>
      </c>
      <c r="C426">
        <v>1.2009160475897895</v>
      </c>
      <c r="D426">
        <v>1.2009160475897895</v>
      </c>
      <c r="E426">
        <v>1.12565445026178</v>
      </c>
      <c r="F426">
        <v>1.1155502516473823</v>
      </c>
      <c r="G426">
        <v>1.1111398227344376</v>
      </c>
      <c r="H426">
        <v>1.1053984575835474</v>
      </c>
      <c r="I426">
        <v>1.10259237416344</v>
      </c>
      <c r="J426">
        <v>1.10259237416344</v>
      </c>
      <c r="K426">
        <v>1.1025641025641026</v>
      </c>
      <c r="L426">
        <v>1.0776942355889723</v>
      </c>
      <c r="M426">
        <v>1.0776942355889723</v>
      </c>
      <c r="N426">
        <v>1.0776942355889723</v>
      </c>
      <c r="O426">
        <v>1.0750268756718919</v>
      </c>
      <c r="P426">
        <v>1.0587482149012657</v>
      </c>
      <c r="Q426">
        <v>1.0502918834420263</v>
      </c>
      <c r="R426">
        <v>1.0488060684406937</v>
      </c>
      <c r="S426">
        <v>1.0488060684406937</v>
      </c>
      <c r="T426">
        <v>1.0437146532682833</v>
      </c>
      <c r="U426">
        <v>1.036144578313253</v>
      </c>
      <c r="V426">
        <v>1.0302115527444358</v>
      </c>
      <c r="W426">
        <v>1.0262529832935561</v>
      </c>
      <c r="X426">
        <v>1.0262529832935561</v>
      </c>
      <c r="Y426">
        <v>1.0238339008071622</v>
      </c>
      <c r="Z426">
        <v>1.0023310023310024</v>
      </c>
      <c r="AA426">
        <v>1.0023310023310024</v>
      </c>
      <c r="AB426">
        <v>1.0000232563547991</v>
      </c>
      <c r="AC426">
        <v>1</v>
      </c>
      <c r="AD426">
        <v>0.99779556793131452</v>
      </c>
      <c r="AE426">
        <v>0.9817351598173516</v>
      </c>
      <c r="AF426" s="25"/>
      <c r="AG426" s="24"/>
    </row>
    <row r="427" spans="1:33" ht="15" customHeight="1" x14ac:dyDescent="0.4">
      <c r="A427" s="27" t="s">
        <v>189</v>
      </c>
      <c r="B427">
        <v>1.2312857142857143</v>
      </c>
      <c r="C427">
        <v>1.2035692342065576</v>
      </c>
      <c r="D427">
        <v>1.2035692342065576</v>
      </c>
      <c r="E427">
        <v>1.1281413612565445</v>
      </c>
      <c r="F427">
        <v>1.1180148394126497</v>
      </c>
      <c r="G427">
        <v>1.1135946665288508</v>
      </c>
      <c r="H427">
        <v>1.1078406169665809</v>
      </c>
      <c r="I427">
        <v>1.1050283340598477</v>
      </c>
      <c r="J427">
        <v>1.1050283340598477</v>
      </c>
      <c r="K427">
        <v>1.105</v>
      </c>
      <c r="L427">
        <v>1.0800751879699246</v>
      </c>
      <c r="M427">
        <v>1.0800751879699246</v>
      </c>
      <c r="N427">
        <v>1.0800751879699246</v>
      </c>
      <c r="O427">
        <v>1.0774019350483761</v>
      </c>
      <c r="P427">
        <v>1.0610873097946523</v>
      </c>
      <c r="Q427">
        <v>1.052612295742654</v>
      </c>
      <c r="R427">
        <v>1.0511231981267837</v>
      </c>
      <c r="S427">
        <v>1.0511231981267837</v>
      </c>
      <c r="T427">
        <v>1.0460205344789921</v>
      </c>
      <c r="U427">
        <v>1.038433734939759</v>
      </c>
      <c r="V427">
        <v>1.0324876015237547</v>
      </c>
      <c r="W427">
        <v>1.0285202863961813</v>
      </c>
      <c r="X427">
        <v>1.0285202863961813</v>
      </c>
      <c r="Y427">
        <v>1.0260958594252245</v>
      </c>
      <c r="Z427">
        <v>1.0045454545454544</v>
      </c>
      <c r="AA427">
        <v>1.0045454545454544</v>
      </c>
      <c r="AB427">
        <v>1.0022326100606991</v>
      </c>
      <c r="AC427">
        <v>1.0022093023255814</v>
      </c>
      <c r="AD427">
        <v>1</v>
      </c>
      <c r="AE427">
        <v>0.98390410958904106</v>
      </c>
      <c r="AF427" s="25"/>
      <c r="AG427" s="24"/>
    </row>
    <row r="428" spans="1:33" ht="15" customHeight="1" x14ac:dyDescent="0.4">
      <c r="A428" s="27" t="s">
        <v>190</v>
      </c>
      <c r="B428">
        <v>1.2514285714285713</v>
      </c>
      <c r="C428">
        <v>1.2232586717309948</v>
      </c>
      <c r="D428">
        <v>1.2232586717309948</v>
      </c>
      <c r="E428">
        <v>1.1465968586387434</v>
      </c>
      <c r="F428">
        <v>1.1363046749338452</v>
      </c>
      <c r="G428">
        <v>1.1318121915294967</v>
      </c>
      <c r="H428">
        <v>1.1259640102827762</v>
      </c>
      <c r="I428">
        <v>1.1231057206595041</v>
      </c>
      <c r="J428">
        <v>1.1231057206595041</v>
      </c>
      <c r="K428">
        <v>1.1230769230769231</v>
      </c>
      <c r="L428">
        <v>1.0977443609022555</v>
      </c>
      <c r="M428">
        <v>1.0977443609022555</v>
      </c>
      <c r="N428">
        <v>1.0977443609022555</v>
      </c>
      <c r="O428">
        <v>1.095027375684392</v>
      </c>
      <c r="P428">
        <v>1.0784458561087311</v>
      </c>
      <c r="Q428">
        <v>1.0698321975525755</v>
      </c>
      <c r="R428">
        <v>1.0683187394814508</v>
      </c>
      <c r="S428">
        <v>1.0683187394814508</v>
      </c>
      <c r="T428">
        <v>1.0631326003058326</v>
      </c>
      <c r="U428">
        <v>1.0554216867469879</v>
      </c>
      <c r="V428">
        <v>1.0493782793071229</v>
      </c>
      <c r="W428">
        <v>1.0453460620525059</v>
      </c>
      <c r="X428">
        <v>1.0453460620525059</v>
      </c>
      <c r="Y428">
        <v>1.0428819733803185</v>
      </c>
      <c r="Z428">
        <v>1.0209790209790208</v>
      </c>
      <c r="AA428">
        <v>1.0209790209790208</v>
      </c>
      <c r="AB428">
        <v>1.018628340193958</v>
      </c>
      <c r="AC428">
        <v>1.0186046511627906</v>
      </c>
      <c r="AD428">
        <v>1.0163592064044553</v>
      </c>
      <c r="AE428">
        <v>1</v>
      </c>
      <c r="AF428" s="25"/>
      <c r="AG428" s="24"/>
    </row>
    <row r="429" spans="1:33" ht="15" customHeight="1" x14ac:dyDescent="0.4">
      <c r="A429" s="29" t="s">
        <v>165</v>
      </c>
      <c r="B429" s="31">
        <f>SUM(B399:B428)</f>
        <v>34.575371428571422</v>
      </c>
      <c r="C429" s="31">
        <f t="shared" ref="C429:AD429" si="79">SUM(C399:C428)</f>
        <v>33.797073116237499</v>
      </c>
      <c r="D429" s="31">
        <f t="shared" si="79"/>
        <v>33.797073116237499</v>
      </c>
      <c r="E429" s="31">
        <f t="shared" si="79"/>
        <v>31.679005235602105</v>
      </c>
      <c r="F429" s="31">
        <f t="shared" si="79"/>
        <v>31.394645358792086</v>
      </c>
      <c r="G429" s="31">
        <f t="shared" si="79"/>
        <v>31.270523786144338</v>
      </c>
      <c r="H429" s="31">
        <f t="shared" si="79"/>
        <v>31.108946015424163</v>
      </c>
      <c r="I429" s="31">
        <f t="shared" si="79"/>
        <v>31.029975127567376</v>
      </c>
      <c r="J429" s="31">
        <f t="shared" si="79"/>
        <v>31.029975127567376</v>
      </c>
      <c r="K429" s="31">
        <f t="shared" si="79"/>
        <v>31.029179487179494</v>
      </c>
      <c r="L429" s="31">
        <f t="shared" si="79"/>
        <v>30.329273182957383</v>
      </c>
      <c r="M429" s="31">
        <f t="shared" si="79"/>
        <v>30.329273182957383</v>
      </c>
      <c r="N429" s="31">
        <f t="shared" si="79"/>
        <v>30.329273182957383</v>
      </c>
      <c r="O429" s="31">
        <f t="shared" si="79"/>
        <v>30.254206355158885</v>
      </c>
      <c r="P429" s="31">
        <f t="shared" si="79"/>
        <v>29.796080169399723</v>
      </c>
      <c r="Q429" s="31">
        <f t="shared" si="79"/>
        <v>29.558095796389924</v>
      </c>
      <c r="R429" s="31">
        <f t="shared" si="79"/>
        <v>29.516280884899633</v>
      </c>
      <c r="S429" s="31">
        <f t="shared" si="79"/>
        <v>29.516280884899633</v>
      </c>
      <c r="T429" s="31">
        <f t="shared" si="79"/>
        <v>29.372994490157524</v>
      </c>
      <c r="U429" s="31">
        <f t="shared" si="79"/>
        <v>29.159951807228914</v>
      </c>
      <c r="V429" s="31">
        <f t="shared" si="79"/>
        <v>28.992980186396426</v>
      </c>
      <c r="W429" s="31">
        <f t="shared" si="79"/>
        <v>28.881575178997604</v>
      </c>
      <c r="X429" s="31">
        <f t="shared" si="79"/>
        <v>28.881575178997604</v>
      </c>
      <c r="Y429" s="31">
        <f t="shared" si="79"/>
        <v>28.813495559418083</v>
      </c>
      <c r="Z429" s="31">
        <f t="shared" si="79"/>
        <v>28.208344988344979</v>
      </c>
      <c r="AA429" s="31">
        <f t="shared" si="79"/>
        <v>28.208344988344979</v>
      </c>
      <c r="AB429" s="31">
        <f t="shared" si="79"/>
        <v>28.143398683690322</v>
      </c>
      <c r="AC429" s="31">
        <f t="shared" si="79"/>
        <v>28.14274418604651</v>
      </c>
      <c r="AD429" s="31">
        <f t="shared" si="79"/>
        <v>28.080705418261989</v>
      </c>
      <c r="AE429" s="31">
        <f>SUM(AE399:AE428)</f>
        <v>27.628721461187215</v>
      </c>
      <c r="AF429" s="25"/>
      <c r="AG429" s="24"/>
    </row>
    <row r="430" spans="1:33" ht="15" customHeight="1" x14ac:dyDescent="0.4"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4"/>
    </row>
    <row r="431" spans="1:33" ht="15" customHeight="1" x14ac:dyDescent="0.4">
      <c r="A431" s="25" t="s">
        <v>175</v>
      </c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4"/>
    </row>
    <row r="432" spans="1:33" ht="15" customHeight="1" x14ac:dyDescent="0.4">
      <c r="A432" s="27"/>
      <c r="B432" s="27" t="s">
        <v>20</v>
      </c>
      <c r="C432" s="27" t="s">
        <v>21</v>
      </c>
      <c r="D432" s="27" t="s">
        <v>22</v>
      </c>
      <c r="E432" s="27" t="s">
        <v>23</v>
      </c>
      <c r="F432" s="27" t="s">
        <v>29</v>
      </c>
      <c r="G432" s="27" t="s">
        <v>30</v>
      </c>
      <c r="H432" s="27" t="s">
        <v>31</v>
      </c>
      <c r="I432" s="27" t="s">
        <v>32</v>
      </c>
      <c r="J432" s="27" t="s">
        <v>33</v>
      </c>
      <c r="K432" s="27" t="s">
        <v>34</v>
      </c>
      <c r="L432" s="27" t="s">
        <v>35</v>
      </c>
      <c r="M432" s="27" t="s">
        <v>36</v>
      </c>
      <c r="N432" s="27" t="s">
        <v>37</v>
      </c>
      <c r="O432" s="27" t="s">
        <v>97</v>
      </c>
      <c r="P432" s="27" t="s">
        <v>98</v>
      </c>
      <c r="Q432" s="27" t="s">
        <v>99</v>
      </c>
      <c r="R432" s="27" t="s">
        <v>100</v>
      </c>
      <c r="S432" s="27" t="s">
        <v>154</v>
      </c>
      <c r="T432" s="27" t="s">
        <v>155</v>
      </c>
      <c r="U432" s="27" t="s">
        <v>156</v>
      </c>
      <c r="V432" s="27" t="s">
        <v>181</v>
      </c>
      <c r="W432" s="27" t="s">
        <v>182</v>
      </c>
      <c r="X432" s="27" t="s">
        <v>183</v>
      </c>
      <c r="Y432" s="27" t="s">
        <v>184</v>
      </c>
      <c r="Z432" s="27" t="s">
        <v>185</v>
      </c>
      <c r="AA432" s="27" t="s">
        <v>186</v>
      </c>
      <c r="AB432" s="27" t="s">
        <v>187</v>
      </c>
      <c r="AC432" s="27" t="s">
        <v>188</v>
      </c>
      <c r="AD432" s="27" t="s">
        <v>189</v>
      </c>
      <c r="AE432" s="27" t="s">
        <v>190</v>
      </c>
      <c r="AF432" s="29" t="s">
        <v>176</v>
      </c>
      <c r="AG432" s="24"/>
    </row>
    <row r="433" spans="1:33" ht="15" customHeight="1" x14ac:dyDescent="0.4">
      <c r="A433" s="27" t="s">
        <v>20</v>
      </c>
      <c r="B433" s="28">
        <f t="shared" ref="B433:AE441" si="80">B399/B$429</f>
        <v>2.8922321255922884E-2</v>
      </c>
      <c r="C433" s="28">
        <f t="shared" si="80"/>
        <v>2.8922321255922881E-2</v>
      </c>
      <c r="D433" s="28">
        <f t="shared" si="80"/>
        <v>2.8922321255922881E-2</v>
      </c>
      <c r="E433" s="28">
        <f t="shared" si="80"/>
        <v>2.8922321255922871E-2</v>
      </c>
      <c r="F433" s="28">
        <f t="shared" si="80"/>
        <v>2.8922321255922881E-2</v>
      </c>
      <c r="G433" s="28">
        <f t="shared" si="80"/>
        <v>2.8922321255922884E-2</v>
      </c>
      <c r="H433" s="28">
        <f t="shared" si="80"/>
        <v>2.8922321255922877E-2</v>
      </c>
      <c r="I433" s="28">
        <f t="shared" si="80"/>
        <v>2.8922321255922877E-2</v>
      </c>
      <c r="J433" s="28">
        <f t="shared" si="80"/>
        <v>2.8922321255922877E-2</v>
      </c>
      <c r="K433" s="28">
        <f t="shared" si="80"/>
        <v>2.8922321255922874E-2</v>
      </c>
      <c r="L433" s="28">
        <f t="shared" si="80"/>
        <v>2.8922321255922888E-2</v>
      </c>
      <c r="M433" s="28">
        <f t="shared" si="80"/>
        <v>2.8922321255922888E-2</v>
      </c>
      <c r="N433" s="28">
        <f t="shared" si="80"/>
        <v>2.8922321255922888E-2</v>
      </c>
      <c r="O433" s="28">
        <f t="shared" si="80"/>
        <v>2.8922321255922874E-2</v>
      </c>
      <c r="P433" s="28">
        <f t="shared" si="80"/>
        <v>2.8922321255922874E-2</v>
      </c>
      <c r="Q433" s="28">
        <f t="shared" si="80"/>
        <v>2.8922321255922881E-2</v>
      </c>
      <c r="R433" s="28">
        <f t="shared" si="80"/>
        <v>2.8922321255922877E-2</v>
      </c>
      <c r="S433" s="28">
        <f t="shared" si="80"/>
        <v>2.8922321255922877E-2</v>
      </c>
      <c r="T433" s="28">
        <f t="shared" si="80"/>
        <v>2.8922321255922881E-2</v>
      </c>
      <c r="U433" s="28">
        <f t="shared" si="80"/>
        <v>2.8922321255922881E-2</v>
      </c>
      <c r="V433" s="28">
        <f t="shared" si="80"/>
        <v>2.8922321255922871E-2</v>
      </c>
      <c r="W433" s="28">
        <f t="shared" si="80"/>
        <v>2.8922321255922884E-2</v>
      </c>
      <c r="X433" s="28">
        <f t="shared" si="80"/>
        <v>2.8922321255922884E-2</v>
      </c>
      <c r="Y433" s="28">
        <f t="shared" si="80"/>
        <v>2.8922321255922877E-2</v>
      </c>
      <c r="Z433" s="28">
        <f t="shared" si="80"/>
        <v>2.8922321255922884E-2</v>
      </c>
      <c r="AA433" s="28">
        <f t="shared" si="80"/>
        <v>2.8922321255922884E-2</v>
      </c>
      <c r="AB433" s="28">
        <f t="shared" si="80"/>
        <v>2.8922321255922877E-2</v>
      </c>
      <c r="AC433" s="28">
        <f t="shared" si="80"/>
        <v>2.8922321255922881E-2</v>
      </c>
      <c r="AD433" s="28">
        <f t="shared" si="80"/>
        <v>2.8922321255922871E-2</v>
      </c>
      <c r="AE433" s="28">
        <f t="shared" si="80"/>
        <v>2.8922321255922877E-2</v>
      </c>
      <c r="AF433">
        <f>AVERAGE(B433:AE433)</f>
        <v>2.8922321255922871E-2</v>
      </c>
      <c r="AG433" s="24"/>
    </row>
    <row r="434" spans="1:33" ht="15" customHeight="1" x14ac:dyDescent="0.4">
      <c r="A434" s="27" t="s">
        <v>21</v>
      </c>
      <c r="B434" s="28">
        <f t="shared" si="80"/>
        <v>2.9588360996844993E-2</v>
      </c>
      <c r="C434" s="28">
        <f t="shared" si="80"/>
        <v>2.958836099684499E-2</v>
      </c>
      <c r="D434" s="28">
        <f t="shared" si="80"/>
        <v>2.958836099684499E-2</v>
      </c>
      <c r="E434" s="28">
        <f t="shared" si="80"/>
        <v>2.9588360996844976E-2</v>
      </c>
      <c r="F434" s="28">
        <f t="shared" si="80"/>
        <v>2.958836099684499E-2</v>
      </c>
      <c r="G434" s="28">
        <f t="shared" si="80"/>
        <v>2.9588360996844993E-2</v>
      </c>
      <c r="H434" s="28">
        <f t="shared" si="80"/>
        <v>2.9588360996844986E-2</v>
      </c>
      <c r="I434" s="28">
        <f t="shared" si="80"/>
        <v>2.9588360996844983E-2</v>
      </c>
      <c r="J434" s="28">
        <f t="shared" si="80"/>
        <v>2.9588360996844983E-2</v>
      </c>
      <c r="K434" s="28">
        <f t="shared" si="80"/>
        <v>2.9588360996844979E-2</v>
      </c>
      <c r="L434" s="28">
        <f t="shared" si="80"/>
        <v>2.9588360996844993E-2</v>
      </c>
      <c r="M434" s="28">
        <f t="shared" si="80"/>
        <v>2.9588360996844993E-2</v>
      </c>
      <c r="N434" s="28">
        <f t="shared" si="80"/>
        <v>2.9588360996844993E-2</v>
      </c>
      <c r="O434" s="28">
        <f t="shared" si="80"/>
        <v>2.9588360996844979E-2</v>
      </c>
      <c r="P434" s="28">
        <f t="shared" si="80"/>
        <v>2.9588360996844983E-2</v>
      </c>
      <c r="Q434" s="28">
        <f t="shared" si="80"/>
        <v>2.9588360996844986E-2</v>
      </c>
      <c r="R434" s="28">
        <f t="shared" si="80"/>
        <v>2.9588360996844986E-2</v>
      </c>
      <c r="S434" s="28">
        <f t="shared" si="80"/>
        <v>2.9588360996844986E-2</v>
      </c>
      <c r="T434" s="28">
        <f t="shared" si="80"/>
        <v>2.958836099684499E-2</v>
      </c>
      <c r="U434" s="28">
        <f t="shared" si="80"/>
        <v>2.9588360996844986E-2</v>
      </c>
      <c r="V434" s="28">
        <f t="shared" si="80"/>
        <v>2.9588360996844979E-2</v>
      </c>
      <c r="W434" s="28">
        <f t="shared" si="80"/>
        <v>2.9588360996844996E-2</v>
      </c>
      <c r="X434" s="28">
        <f t="shared" si="80"/>
        <v>2.9588360996844996E-2</v>
      </c>
      <c r="Y434" s="28">
        <f t="shared" si="80"/>
        <v>2.9588360996844983E-2</v>
      </c>
      <c r="Z434" s="28">
        <f t="shared" si="80"/>
        <v>2.9588360996844993E-2</v>
      </c>
      <c r="AA434" s="28">
        <f t="shared" si="80"/>
        <v>2.9588360996844993E-2</v>
      </c>
      <c r="AB434" s="28">
        <f t="shared" si="80"/>
        <v>2.9588360996844986E-2</v>
      </c>
      <c r="AC434" s="28">
        <f t="shared" si="80"/>
        <v>2.9588360996844986E-2</v>
      </c>
      <c r="AD434" s="28">
        <f t="shared" si="80"/>
        <v>2.9588360996844976E-2</v>
      </c>
      <c r="AE434" s="28">
        <f t="shared" si="80"/>
        <v>2.9588360996844986E-2</v>
      </c>
      <c r="AF434">
        <f t="shared" ref="AF434:AF462" si="81">AVERAGE(B434:AE434)</f>
        <v>2.9588360996845E-2</v>
      </c>
      <c r="AG434" s="24"/>
    </row>
    <row r="435" spans="1:33" ht="15" customHeight="1" x14ac:dyDescent="0.4">
      <c r="A435" s="27" t="s">
        <v>22</v>
      </c>
      <c r="B435" s="28">
        <f t="shared" si="80"/>
        <v>2.9588360996844993E-2</v>
      </c>
      <c r="C435" s="28">
        <f t="shared" si="80"/>
        <v>2.958836099684499E-2</v>
      </c>
      <c r="D435" s="28">
        <f t="shared" si="80"/>
        <v>2.958836099684499E-2</v>
      </c>
      <c r="E435" s="28">
        <f t="shared" si="80"/>
        <v>2.9588360996844976E-2</v>
      </c>
      <c r="F435" s="28">
        <f t="shared" si="80"/>
        <v>2.958836099684499E-2</v>
      </c>
      <c r="G435" s="28">
        <f t="shared" si="80"/>
        <v>2.9588360996844993E-2</v>
      </c>
      <c r="H435" s="28">
        <f t="shared" si="80"/>
        <v>2.9588360996844986E-2</v>
      </c>
      <c r="I435" s="28">
        <f t="shared" si="80"/>
        <v>2.9588360996844983E-2</v>
      </c>
      <c r="J435" s="28">
        <f t="shared" si="80"/>
        <v>2.9588360996844983E-2</v>
      </c>
      <c r="K435" s="28">
        <f t="shared" si="80"/>
        <v>2.9588360996844979E-2</v>
      </c>
      <c r="L435" s="28">
        <f t="shared" si="80"/>
        <v>2.9588360996844993E-2</v>
      </c>
      <c r="M435" s="28">
        <f t="shared" si="80"/>
        <v>2.9588360996844993E-2</v>
      </c>
      <c r="N435" s="28">
        <f t="shared" si="80"/>
        <v>2.9588360996844993E-2</v>
      </c>
      <c r="O435" s="28">
        <f t="shared" si="80"/>
        <v>2.9588360996844979E-2</v>
      </c>
      <c r="P435" s="28">
        <f t="shared" si="80"/>
        <v>2.9588360996844983E-2</v>
      </c>
      <c r="Q435" s="28">
        <f t="shared" si="80"/>
        <v>2.9588360996844986E-2</v>
      </c>
      <c r="R435" s="28">
        <f t="shared" si="80"/>
        <v>2.9588360996844986E-2</v>
      </c>
      <c r="S435" s="28">
        <f t="shared" si="80"/>
        <v>2.9588360996844986E-2</v>
      </c>
      <c r="T435" s="28">
        <f t="shared" si="80"/>
        <v>2.958836099684499E-2</v>
      </c>
      <c r="U435" s="28">
        <f t="shared" si="80"/>
        <v>2.9588360996844986E-2</v>
      </c>
      <c r="V435" s="28">
        <f t="shared" si="80"/>
        <v>2.9588360996844979E-2</v>
      </c>
      <c r="W435" s="28">
        <f t="shared" si="80"/>
        <v>2.9588360996844996E-2</v>
      </c>
      <c r="X435" s="28">
        <f t="shared" si="80"/>
        <v>2.9588360996844996E-2</v>
      </c>
      <c r="Y435" s="28">
        <f t="shared" si="80"/>
        <v>2.9588360996844983E-2</v>
      </c>
      <c r="Z435" s="28">
        <f t="shared" si="80"/>
        <v>2.9588360996844993E-2</v>
      </c>
      <c r="AA435" s="28">
        <f t="shared" si="80"/>
        <v>2.9588360996844993E-2</v>
      </c>
      <c r="AB435" s="28">
        <f t="shared" si="80"/>
        <v>2.9588360996844986E-2</v>
      </c>
      <c r="AC435" s="28">
        <f t="shared" si="80"/>
        <v>2.9588360996844986E-2</v>
      </c>
      <c r="AD435" s="28">
        <f t="shared" si="80"/>
        <v>2.9588360996844976E-2</v>
      </c>
      <c r="AE435" s="28">
        <f t="shared" si="80"/>
        <v>2.9588360996844986E-2</v>
      </c>
      <c r="AF435">
        <f t="shared" si="81"/>
        <v>2.9588360996845E-2</v>
      </c>
      <c r="AG435" s="24"/>
    </row>
    <row r="436" spans="1:33" ht="15" customHeight="1" x14ac:dyDescent="0.4">
      <c r="A436" s="27" t="s">
        <v>23</v>
      </c>
      <c r="B436" s="28">
        <f t="shared" si="80"/>
        <v>3.156664777075012E-2</v>
      </c>
      <c r="C436" s="28">
        <f t="shared" si="80"/>
        <v>3.156664777075012E-2</v>
      </c>
      <c r="D436" s="28">
        <f t="shared" si="80"/>
        <v>3.156664777075012E-2</v>
      </c>
      <c r="E436" s="28">
        <f t="shared" si="80"/>
        <v>3.1566647770750099E-2</v>
      </c>
      <c r="F436" s="28">
        <f t="shared" si="80"/>
        <v>3.156664777075012E-2</v>
      </c>
      <c r="G436" s="28">
        <f t="shared" si="80"/>
        <v>3.156664777075012E-2</v>
      </c>
      <c r="H436" s="28">
        <f t="shared" si="80"/>
        <v>3.1566647770750113E-2</v>
      </c>
      <c r="I436" s="28">
        <f t="shared" si="80"/>
        <v>3.1566647770750113E-2</v>
      </c>
      <c r="J436" s="28">
        <f t="shared" si="80"/>
        <v>3.1566647770750113E-2</v>
      </c>
      <c r="K436" s="28">
        <f t="shared" si="80"/>
        <v>3.1566647770750106E-2</v>
      </c>
      <c r="L436" s="28">
        <f t="shared" si="80"/>
        <v>3.156664777075012E-2</v>
      </c>
      <c r="M436" s="28">
        <f t="shared" si="80"/>
        <v>3.156664777075012E-2</v>
      </c>
      <c r="N436" s="28">
        <f t="shared" si="80"/>
        <v>3.156664777075012E-2</v>
      </c>
      <c r="O436" s="28">
        <f t="shared" si="80"/>
        <v>3.1566647770750106E-2</v>
      </c>
      <c r="P436" s="28">
        <f t="shared" si="80"/>
        <v>3.1566647770750106E-2</v>
      </c>
      <c r="Q436" s="28">
        <f t="shared" si="80"/>
        <v>3.156664777075012E-2</v>
      </c>
      <c r="R436" s="28">
        <f t="shared" si="80"/>
        <v>3.1566647770750113E-2</v>
      </c>
      <c r="S436" s="28">
        <f t="shared" si="80"/>
        <v>3.1566647770750113E-2</v>
      </c>
      <c r="T436" s="28">
        <f t="shared" si="80"/>
        <v>3.156664777075012E-2</v>
      </c>
      <c r="U436" s="28">
        <f t="shared" si="80"/>
        <v>3.1566647770750113E-2</v>
      </c>
      <c r="V436" s="28">
        <f t="shared" si="80"/>
        <v>3.1566647770750106E-2</v>
      </c>
      <c r="W436" s="28">
        <f t="shared" si="80"/>
        <v>3.156664777075012E-2</v>
      </c>
      <c r="X436" s="28">
        <f t="shared" si="80"/>
        <v>3.156664777075012E-2</v>
      </c>
      <c r="Y436" s="28">
        <f t="shared" si="80"/>
        <v>3.1566647770750113E-2</v>
      </c>
      <c r="Z436" s="28">
        <f t="shared" si="80"/>
        <v>3.156664777075012E-2</v>
      </c>
      <c r="AA436" s="28">
        <f t="shared" si="80"/>
        <v>3.156664777075012E-2</v>
      </c>
      <c r="AB436" s="28">
        <f t="shared" si="80"/>
        <v>3.1566647770750113E-2</v>
      </c>
      <c r="AC436" s="28">
        <f t="shared" si="80"/>
        <v>3.1566647770750113E-2</v>
      </c>
      <c r="AD436" s="28">
        <f t="shared" si="80"/>
        <v>3.1566647770750106E-2</v>
      </c>
      <c r="AE436" s="28">
        <f t="shared" si="80"/>
        <v>3.1566647770750113E-2</v>
      </c>
      <c r="AF436">
        <f t="shared" si="81"/>
        <v>3.1566647770750127E-2</v>
      </c>
      <c r="AG436" s="24"/>
    </row>
    <row r="437" spans="1:33" ht="15" customHeight="1" x14ac:dyDescent="0.4">
      <c r="A437" s="27" t="s">
        <v>29</v>
      </c>
      <c r="B437" s="28">
        <f t="shared" si="80"/>
        <v>3.185256557516581E-2</v>
      </c>
      <c r="C437" s="28">
        <f t="shared" si="80"/>
        <v>3.185256557516581E-2</v>
      </c>
      <c r="D437" s="28">
        <f t="shared" si="80"/>
        <v>3.185256557516581E-2</v>
      </c>
      <c r="E437" s="28">
        <f t="shared" si="80"/>
        <v>3.1852565575165796E-2</v>
      </c>
      <c r="F437" s="28">
        <f t="shared" si="80"/>
        <v>3.1852565575165817E-2</v>
      </c>
      <c r="G437" s="28">
        <f t="shared" si="80"/>
        <v>3.1852565575165817E-2</v>
      </c>
      <c r="H437" s="28">
        <f t="shared" si="80"/>
        <v>3.185256557516581E-2</v>
      </c>
      <c r="I437" s="28">
        <f t="shared" si="80"/>
        <v>3.185256557516581E-2</v>
      </c>
      <c r="J437" s="28">
        <f t="shared" si="80"/>
        <v>3.185256557516581E-2</v>
      </c>
      <c r="K437" s="28">
        <f t="shared" si="80"/>
        <v>3.1852565575165803E-2</v>
      </c>
      <c r="L437" s="28">
        <f t="shared" si="80"/>
        <v>3.1852565575165817E-2</v>
      </c>
      <c r="M437" s="28">
        <f t="shared" si="80"/>
        <v>3.1852565575165817E-2</v>
      </c>
      <c r="N437" s="28">
        <f t="shared" si="80"/>
        <v>3.1852565575165817E-2</v>
      </c>
      <c r="O437" s="28">
        <f t="shared" si="80"/>
        <v>3.1852565575165803E-2</v>
      </c>
      <c r="P437" s="28">
        <f t="shared" si="80"/>
        <v>3.1852565575165803E-2</v>
      </c>
      <c r="Q437" s="28">
        <f t="shared" si="80"/>
        <v>3.185256557516581E-2</v>
      </c>
      <c r="R437" s="28">
        <f t="shared" si="80"/>
        <v>3.185256557516581E-2</v>
      </c>
      <c r="S437" s="28">
        <f t="shared" si="80"/>
        <v>3.185256557516581E-2</v>
      </c>
      <c r="T437" s="28">
        <f t="shared" si="80"/>
        <v>3.185256557516581E-2</v>
      </c>
      <c r="U437" s="28">
        <f t="shared" si="80"/>
        <v>3.185256557516581E-2</v>
      </c>
      <c r="V437" s="28">
        <f t="shared" si="80"/>
        <v>3.1852565575165796E-2</v>
      </c>
      <c r="W437" s="28">
        <f t="shared" si="80"/>
        <v>3.1852565575165817E-2</v>
      </c>
      <c r="X437" s="28">
        <f t="shared" si="80"/>
        <v>3.1852565575165817E-2</v>
      </c>
      <c r="Y437" s="28">
        <f t="shared" si="80"/>
        <v>3.185256557516581E-2</v>
      </c>
      <c r="Z437" s="28">
        <f t="shared" si="80"/>
        <v>3.1852565575165817E-2</v>
      </c>
      <c r="AA437" s="28">
        <f t="shared" si="80"/>
        <v>3.1852565575165817E-2</v>
      </c>
      <c r="AB437" s="28">
        <f t="shared" si="80"/>
        <v>3.1852565575165803E-2</v>
      </c>
      <c r="AC437" s="28">
        <f t="shared" si="80"/>
        <v>3.185256557516581E-2</v>
      </c>
      <c r="AD437" s="28">
        <f t="shared" si="80"/>
        <v>3.1852565575165796E-2</v>
      </c>
      <c r="AE437" s="28">
        <f t="shared" si="80"/>
        <v>3.185256557516581E-2</v>
      </c>
      <c r="AF437">
        <f t="shared" si="81"/>
        <v>3.185256557516581E-2</v>
      </c>
      <c r="AG437" s="24"/>
    </row>
    <row r="438" spans="1:33" ht="15" customHeight="1" x14ac:dyDescent="0.4">
      <c r="A438" s="27" t="s">
        <v>30</v>
      </c>
      <c r="B438" s="28">
        <f t="shared" si="80"/>
        <v>3.1978997436655991E-2</v>
      </c>
      <c r="C438" s="28">
        <f t="shared" si="80"/>
        <v>3.1978997436655984E-2</v>
      </c>
      <c r="D438" s="28">
        <f t="shared" si="80"/>
        <v>3.1978997436655984E-2</v>
      </c>
      <c r="E438" s="28">
        <f t="shared" si="80"/>
        <v>3.1978997436655977E-2</v>
      </c>
      <c r="F438" s="28">
        <f t="shared" si="80"/>
        <v>3.1978997436655991E-2</v>
      </c>
      <c r="G438" s="28">
        <f t="shared" si="80"/>
        <v>3.1978997436655991E-2</v>
      </c>
      <c r="H438" s="28">
        <f t="shared" si="80"/>
        <v>3.1978997436655984E-2</v>
      </c>
      <c r="I438" s="28">
        <f t="shared" si="80"/>
        <v>3.1978997436655984E-2</v>
      </c>
      <c r="J438" s="28">
        <f t="shared" si="80"/>
        <v>3.1978997436655984E-2</v>
      </c>
      <c r="K438" s="28">
        <f t="shared" si="80"/>
        <v>3.1978997436655977E-2</v>
      </c>
      <c r="L438" s="28">
        <f t="shared" si="80"/>
        <v>3.1978997436655991E-2</v>
      </c>
      <c r="M438" s="28">
        <f t="shared" si="80"/>
        <v>3.1978997436655991E-2</v>
      </c>
      <c r="N438" s="28">
        <f t="shared" si="80"/>
        <v>3.1978997436655991E-2</v>
      </c>
      <c r="O438" s="28">
        <f t="shared" si="80"/>
        <v>3.1978997436655977E-2</v>
      </c>
      <c r="P438" s="28">
        <f t="shared" si="80"/>
        <v>3.1978997436655977E-2</v>
      </c>
      <c r="Q438" s="28">
        <f t="shared" si="80"/>
        <v>3.1978997436655991E-2</v>
      </c>
      <c r="R438" s="28">
        <f t="shared" si="80"/>
        <v>3.1978997436655984E-2</v>
      </c>
      <c r="S438" s="28">
        <f t="shared" si="80"/>
        <v>3.1978997436655984E-2</v>
      </c>
      <c r="T438" s="28">
        <f t="shared" si="80"/>
        <v>3.1978997436655991E-2</v>
      </c>
      <c r="U438" s="28">
        <f t="shared" si="80"/>
        <v>3.1978997436655984E-2</v>
      </c>
      <c r="V438" s="28">
        <f t="shared" si="80"/>
        <v>3.1978997436655977E-2</v>
      </c>
      <c r="W438" s="28">
        <f t="shared" si="80"/>
        <v>3.1978997436655991E-2</v>
      </c>
      <c r="X438" s="28">
        <f t="shared" si="80"/>
        <v>3.1978997436655991E-2</v>
      </c>
      <c r="Y438" s="28">
        <f t="shared" si="80"/>
        <v>3.1978997436655984E-2</v>
      </c>
      <c r="Z438" s="28">
        <f t="shared" si="80"/>
        <v>3.1978997436655991E-2</v>
      </c>
      <c r="AA438" s="28">
        <f t="shared" si="80"/>
        <v>3.1978997436655991E-2</v>
      </c>
      <c r="AB438" s="28">
        <f t="shared" si="80"/>
        <v>3.1978997436655984E-2</v>
      </c>
      <c r="AC438" s="28">
        <f t="shared" si="80"/>
        <v>3.1978997436655991E-2</v>
      </c>
      <c r="AD438" s="28">
        <f t="shared" si="80"/>
        <v>3.1978997436655977E-2</v>
      </c>
      <c r="AE438" s="28">
        <f t="shared" si="80"/>
        <v>3.1978997436655984E-2</v>
      </c>
      <c r="AF438">
        <f t="shared" si="81"/>
        <v>3.1978997436655991E-2</v>
      </c>
      <c r="AG438" s="24"/>
    </row>
    <row r="439" spans="1:33" ht="15" customHeight="1" x14ac:dyDescent="0.4">
      <c r="A439" s="27" t="s">
        <v>31</v>
      </c>
      <c r="B439" s="28">
        <f t="shared" si="80"/>
        <v>3.2145094195868577E-2</v>
      </c>
      <c r="C439" s="28">
        <f t="shared" si="80"/>
        <v>3.2145094195868577E-2</v>
      </c>
      <c r="D439" s="28">
        <f t="shared" si="80"/>
        <v>3.2145094195868577E-2</v>
      </c>
      <c r="E439" s="28">
        <f t="shared" si="80"/>
        <v>3.2145094195868557E-2</v>
      </c>
      <c r="F439" s="28">
        <f t="shared" si="80"/>
        <v>3.2145094195868577E-2</v>
      </c>
      <c r="G439" s="28">
        <f t="shared" si="80"/>
        <v>3.2145094195868584E-2</v>
      </c>
      <c r="H439" s="28">
        <f t="shared" si="80"/>
        <v>3.214509419586857E-2</v>
      </c>
      <c r="I439" s="28">
        <f t="shared" si="80"/>
        <v>3.214509419586857E-2</v>
      </c>
      <c r="J439" s="28">
        <f t="shared" si="80"/>
        <v>3.214509419586857E-2</v>
      </c>
      <c r="K439" s="28">
        <f t="shared" si="80"/>
        <v>3.214509419586857E-2</v>
      </c>
      <c r="L439" s="28">
        <f t="shared" si="80"/>
        <v>3.2145094195868584E-2</v>
      </c>
      <c r="M439" s="28">
        <f t="shared" si="80"/>
        <v>3.2145094195868584E-2</v>
      </c>
      <c r="N439" s="28">
        <f t="shared" si="80"/>
        <v>3.2145094195868584E-2</v>
      </c>
      <c r="O439" s="28">
        <f t="shared" si="80"/>
        <v>3.214509419586857E-2</v>
      </c>
      <c r="P439" s="28">
        <f t="shared" si="80"/>
        <v>3.2145094195868563E-2</v>
      </c>
      <c r="Q439" s="28">
        <f t="shared" si="80"/>
        <v>3.2145094195868577E-2</v>
      </c>
      <c r="R439" s="28">
        <f t="shared" si="80"/>
        <v>3.214509419586857E-2</v>
      </c>
      <c r="S439" s="28">
        <f t="shared" si="80"/>
        <v>3.214509419586857E-2</v>
      </c>
      <c r="T439" s="28">
        <f t="shared" si="80"/>
        <v>3.2145094195868577E-2</v>
      </c>
      <c r="U439" s="28">
        <f t="shared" si="80"/>
        <v>3.2145094195868577E-2</v>
      </c>
      <c r="V439" s="28">
        <f t="shared" si="80"/>
        <v>3.2145094195868563E-2</v>
      </c>
      <c r="W439" s="28">
        <f t="shared" si="80"/>
        <v>3.2145094195868577E-2</v>
      </c>
      <c r="X439" s="28">
        <f t="shared" si="80"/>
        <v>3.2145094195868577E-2</v>
      </c>
      <c r="Y439" s="28">
        <f t="shared" si="80"/>
        <v>3.214509419586857E-2</v>
      </c>
      <c r="Z439" s="28">
        <f t="shared" si="80"/>
        <v>3.2145094195868584E-2</v>
      </c>
      <c r="AA439" s="28">
        <f t="shared" si="80"/>
        <v>3.2145094195868584E-2</v>
      </c>
      <c r="AB439" s="28">
        <f t="shared" si="80"/>
        <v>3.214509419586857E-2</v>
      </c>
      <c r="AC439" s="28">
        <f t="shared" si="80"/>
        <v>3.214509419586857E-2</v>
      </c>
      <c r="AD439" s="28">
        <f t="shared" si="80"/>
        <v>3.2145094195868563E-2</v>
      </c>
      <c r="AE439" s="28">
        <f t="shared" si="80"/>
        <v>3.214509419586857E-2</v>
      </c>
      <c r="AF439">
        <f t="shared" si="81"/>
        <v>3.2145094195868557E-2</v>
      </c>
      <c r="AG439" s="24"/>
    </row>
    <row r="440" spans="1:33" ht="15" customHeight="1" x14ac:dyDescent="0.4">
      <c r="A440" s="27" t="s">
        <v>32</v>
      </c>
      <c r="B440" s="28">
        <f t="shared" si="80"/>
        <v>3.2226903047421041E-2</v>
      </c>
      <c r="C440" s="28">
        <f t="shared" si="80"/>
        <v>3.2226903047421047E-2</v>
      </c>
      <c r="D440" s="28">
        <f t="shared" si="80"/>
        <v>3.2226903047421047E-2</v>
      </c>
      <c r="E440" s="28">
        <f t="shared" si="80"/>
        <v>3.2226903047421027E-2</v>
      </c>
      <c r="F440" s="28">
        <f t="shared" si="80"/>
        <v>3.2226903047421041E-2</v>
      </c>
      <c r="G440" s="28">
        <f t="shared" si="80"/>
        <v>3.2226903047421041E-2</v>
      </c>
      <c r="H440" s="28">
        <f t="shared" si="80"/>
        <v>3.2226903047421041E-2</v>
      </c>
      <c r="I440" s="28">
        <f t="shared" si="80"/>
        <v>3.2226903047421034E-2</v>
      </c>
      <c r="J440" s="28">
        <f t="shared" si="80"/>
        <v>3.2226903047421034E-2</v>
      </c>
      <c r="K440" s="28">
        <f t="shared" si="80"/>
        <v>3.2226903047421027E-2</v>
      </c>
      <c r="L440" s="28">
        <f t="shared" si="80"/>
        <v>3.2226903047421047E-2</v>
      </c>
      <c r="M440" s="28">
        <f t="shared" si="80"/>
        <v>3.2226903047421047E-2</v>
      </c>
      <c r="N440" s="28">
        <f t="shared" si="80"/>
        <v>3.2226903047421047E-2</v>
      </c>
      <c r="O440" s="28">
        <f t="shared" si="80"/>
        <v>3.2226903047421034E-2</v>
      </c>
      <c r="P440" s="28">
        <f t="shared" si="80"/>
        <v>3.2226903047421034E-2</v>
      </c>
      <c r="Q440" s="28">
        <f t="shared" si="80"/>
        <v>3.2226903047421041E-2</v>
      </c>
      <c r="R440" s="28">
        <f t="shared" si="80"/>
        <v>3.2226903047421034E-2</v>
      </c>
      <c r="S440" s="28">
        <f t="shared" si="80"/>
        <v>3.2226903047421034E-2</v>
      </c>
      <c r="T440" s="28">
        <f t="shared" si="80"/>
        <v>3.2226903047421041E-2</v>
      </c>
      <c r="U440" s="28">
        <f t="shared" si="80"/>
        <v>3.2226903047421041E-2</v>
      </c>
      <c r="V440" s="28">
        <f t="shared" si="80"/>
        <v>3.2226903047421027E-2</v>
      </c>
      <c r="W440" s="28">
        <f t="shared" si="80"/>
        <v>3.2226903047421047E-2</v>
      </c>
      <c r="X440" s="28">
        <f t="shared" si="80"/>
        <v>3.2226903047421047E-2</v>
      </c>
      <c r="Y440" s="28">
        <f t="shared" si="80"/>
        <v>3.2226903047421041E-2</v>
      </c>
      <c r="Z440" s="28">
        <f t="shared" si="80"/>
        <v>3.2226903047421047E-2</v>
      </c>
      <c r="AA440" s="28">
        <f t="shared" si="80"/>
        <v>3.2226903047421047E-2</v>
      </c>
      <c r="AB440" s="28">
        <f t="shared" si="80"/>
        <v>3.2226903047421034E-2</v>
      </c>
      <c r="AC440" s="28">
        <f t="shared" si="80"/>
        <v>3.2226903047421041E-2</v>
      </c>
      <c r="AD440" s="28">
        <f t="shared" si="80"/>
        <v>3.2226903047421027E-2</v>
      </c>
      <c r="AE440" s="28">
        <f t="shared" si="80"/>
        <v>3.2226903047421041E-2</v>
      </c>
      <c r="AF440">
        <f t="shared" si="81"/>
        <v>3.2226903047421041E-2</v>
      </c>
      <c r="AG440" s="24"/>
    </row>
    <row r="441" spans="1:33" ht="15" customHeight="1" x14ac:dyDescent="0.4">
      <c r="A441" s="27" t="s">
        <v>33</v>
      </c>
      <c r="B441" s="28">
        <f t="shared" si="80"/>
        <v>3.2226903047421041E-2</v>
      </c>
      <c r="C441" s="28">
        <f t="shared" si="80"/>
        <v>3.2226903047421047E-2</v>
      </c>
      <c r="D441" s="28">
        <f t="shared" si="80"/>
        <v>3.2226903047421047E-2</v>
      </c>
      <c r="E441" s="28">
        <f t="shared" si="80"/>
        <v>3.2226903047421027E-2</v>
      </c>
      <c r="F441" s="28">
        <f t="shared" si="80"/>
        <v>3.2226903047421041E-2</v>
      </c>
      <c r="G441" s="28">
        <f t="shared" si="80"/>
        <v>3.2226903047421041E-2</v>
      </c>
      <c r="H441" s="28">
        <f t="shared" si="80"/>
        <v>3.2226903047421041E-2</v>
      </c>
      <c r="I441" s="28">
        <f t="shared" si="80"/>
        <v>3.2226903047421034E-2</v>
      </c>
      <c r="J441" s="28">
        <f t="shared" si="80"/>
        <v>3.2226903047421034E-2</v>
      </c>
      <c r="K441" s="28">
        <f t="shared" si="80"/>
        <v>3.2226903047421027E-2</v>
      </c>
      <c r="L441" s="28">
        <f t="shared" si="80"/>
        <v>3.2226903047421047E-2</v>
      </c>
      <c r="M441" s="28">
        <f t="shared" si="80"/>
        <v>3.2226903047421047E-2</v>
      </c>
      <c r="N441" s="28">
        <f t="shared" si="80"/>
        <v>3.2226903047421047E-2</v>
      </c>
      <c r="O441" s="28">
        <f t="shared" si="80"/>
        <v>3.2226903047421034E-2</v>
      </c>
      <c r="P441" s="28">
        <f t="shared" si="80"/>
        <v>3.2226903047421034E-2</v>
      </c>
      <c r="Q441" s="28">
        <f t="shared" ref="Q441:AE441" si="82">Q407/Q$429</f>
        <v>3.2226903047421041E-2</v>
      </c>
      <c r="R441" s="28">
        <f t="shared" si="82"/>
        <v>3.2226903047421034E-2</v>
      </c>
      <c r="S441" s="28">
        <f t="shared" si="82"/>
        <v>3.2226903047421034E-2</v>
      </c>
      <c r="T441" s="28">
        <f t="shared" si="82"/>
        <v>3.2226903047421041E-2</v>
      </c>
      <c r="U441" s="28">
        <f t="shared" si="82"/>
        <v>3.2226903047421041E-2</v>
      </c>
      <c r="V441" s="28">
        <f t="shared" si="82"/>
        <v>3.2226903047421027E-2</v>
      </c>
      <c r="W441" s="28">
        <f t="shared" si="82"/>
        <v>3.2226903047421047E-2</v>
      </c>
      <c r="X441" s="28">
        <f t="shared" si="82"/>
        <v>3.2226903047421047E-2</v>
      </c>
      <c r="Y441" s="28">
        <f t="shared" si="82"/>
        <v>3.2226903047421041E-2</v>
      </c>
      <c r="Z441" s="28">
        <f t="shared" si="82"/>
        <v>3.2226903047421047E-2</v>
      </c>
      <c r="AA441" s="28">
        <f t="shared" si="82"/>
        <v>3.2226903047421047E-2</v>
      </c>
      <c r="AB441" s="28">
        <f t="shared" si="82"/>
        <v>3.2226903047421034E-2</v>
      </c>
      <c r="AC441" s="28">
        <f t="shared" si="82"/>
        <v>3.2226903047421041E-2</v>
      </c>
      <c r="AD441" s="28">
        <f t="shared" si="82"/>
        <v>3.2226903047421027E-2</v>
      </c>
      <c r="AE441" s="28">
        <f t="shared" si="82"/>
        <v>3.2226903047421041E-2</v>
      </c>
      <c r="AF441">
        <f t="shared" si="81"/>
        <v>3.2226903047421041E-2</v>
      </c>
      <c r="AG441" s="24"/>
    </row>
    <row r="442" spans="1:33" ht="15" customHeight="1" x14ac:dyDescent="0.4">
      <c r="A442" s="27" t="s">
        <v>34</v>
      </c>
      <c r="B442" s="28">
        <f t="shared" ref="B442:AE450" si="83">B408/B$429</f>
        <v>3.2227729399456929E-2</v>
      </c>
      <c r="C442" s="28">
        <f t="shared" si="83"/>
        <v>3.2227729399456929E-2</v>
      </c>
      <c r="D442" s="28">
        <f t="shared" si="83"/>
        <v>3.2227729399456929E-2</v>
      </c>
      <c r="E442" s="28">
        <f t="shared" si="83"/>
        <v>3.2227729399456909E-2</v>
      </c>
      <c r="F442" s="28">
        <f t="shared" si="83"/>
        <v>3.2227729399456922E-2</v>
      </c>
      <c r="G442" s="28">
        <f t="shared" si="83"/>
        <v>3.2227729399456929E-2</v>
      </c>
      <c r="H442" s="28">
        <f t="shared" si="83"/>
        <v>3.2227729399456922E-2</v>
      </c>
      <c r="I442" s="28">
        <f t="shared" si="83"/>
        <v>3.2227729399456922E-2</v>
      </c>
      <c r="J442" s="28">
        <f t="shared" si="83"/>
        <v>3.2227729399456922E-2</v>
      </c>
      <c r="K442" s="28">
        <f t="shared" si="83"/>
        <v>3.2227729399456916E-2</v>
      </c>
      <c r="L442" s="28">
        <f t="shared" si="83"/>
        <v>3.2227729399456929E-2</v>
      </c>
      <c r="M442" s="28">
        <f t="shared" si="83"/>
        <v>3.2227729399456929E-2</v>
      </c>
      <c r="N442" s="28">
        <f t="shared" si="83"/>
        <v>3.2227729399456929E-2</v>
      </c>
      <c r="O442" s="28">
        <f t="shared" si="83"/>
        <v>3.2227729399456916E-2</v>
      </c>
      <c r="P442" s="28">
        <f t="shared" si="83"/>
        <v>3.2227729399456916E-2</v>
      </c>
      <c r="Q442" s="28">
        <f t="shared" si="83"/>
        <v>3.2227729399456922E-2</v>
      </c>
      <c r="R442" s="28">
        <f t="shared" si="83"/>
        <v>3.2227729399456922E-2</v>
      </c>
      <c r="S442" s="28">
        <f t="shared" si="83"/>
        <v>3.2227729399456922E-2</v>
      </c>
      <c r="T442" s="28">
        <f t="shared" si="83"/>
        <v>3.2227729399456929E-2</v>
      </c>
      <c r="U442" s="28">
        <f t="shared" si="83"/>
        <v>3.2227729399456922E-2</v>
      </c>
      <c r="V442" s="28">
        <f t="shared" si="83"/>
        <v>3.2227729399456909E-2</v>
      </c>
      <c r="W442" s="28">
        <f t="shared" si="83"/>
        <v>3.2227729399456929E-2</v>
      </c>
      <c r="X442" s="28">
        <f t="shared" si="83"/>
        <v>3.2227729399456929E-2</v>
      </c>
      <c r="Y442" s="28">
        <f t="shared" si="83"/>
        <v>3.2227729399456922E-2</v>
      </c>
      <c r="Z442" s="28">
        <f t="shared" si="83"/>
        <v>3.2227729399456929E-2</v>
      </c>
      <c r="AA442" s="28">
        <f t="shared" si="83"/>
        <v>3.2227729399456929E-2</v>
      </c>
      <c r="AB442" s="28">
        <f t="shared" si="83"/>
        <v>3.2227729399456916E-2</v>
      </c>
      <c r="AC442" s="28">
        <f t="shared" si="83"/>
        <v>3.2227729399456922E-2</v>
      </c>
      <c r="AD442" s="28">
        <f t="shared" si="83"/>
        <v>3.2227729399456909E-2</v>
      </c>
      <c r="AE442" s="28">
        <f t="shared" si="83"/>
        <v>3.2227729399456922E-2</v>
      </c>
      <c r="AF442">
        <f t="shared" si="81"/>
        <v>3.2227729399456936E-2</v>
      </c>
      <c r="AG442" s="24"/>
    </row>
    <row r="443" spans="1:33" ht="15" customHeight="1" x14ac:dyDescent="0.4">
      <c r="A443" s="27" t="s">
        <v>35</v>
      </c>
      <c r="B443" s="28">
        <f t="shared" si="83"/>
        <v>3.2971446231752091E-2</v>
      </c>
      <c r="C443" s="28">
        <f t="shared" si="83"/>
        <v>3.2971446231752091E-2</v>
      </c>
      <c r="D443" s="28">
        <f t="shared" si="83"/>
        <v>3.2971446231752091E-2</v>
      </c>
      <c r="E443" s="28">
        <f t="shared" si="83"/>
        <v>3.2971446231752077E-2</v>
      </c>
      <c r="F443" s="28">
        <f t="shared" si="83"/>
        <v>3.2971446231752091E-2</v>
      </c>
      <c r="G443" s="28">
        <f t="shared" si="83"/>
        <v>3.2971446231752091E-2</v>
      </c>
      <c r="H443" s="28">
        <f t="shared" si="83"/>
        <v>3.2971446231752084E-2</v>
      </c>
      <c r="I443" s="28">
        <f t="shared" si="83"/>
        <v>3.2971446231752077E-2</v>
      </c>
      <c r="J443" s="28">
        <f t="shared" si="83"/>
        <v>3.2971446231752077E-2</v>
      </c>
      <c r="K443" s="28">
        <f t="shared" si="83"/>
        <v>3.2971446231752077E-2</v>
      </c>
      <c r="L443" s="28">
        <f t="shared" si="83"/>
        <v>3.2971446231752091E-2</v>
      </c>
      <c r="M443" s="28">
        <f t="shared" si="83"/>
        <v>3.2971446231752091E-2</v>
      </c>
      <c r="N443" s="28">
        <f t="shared" si="83"/>
        <v>3.2971446231752091E-2</v>
      </c>
      <c r="O443" s="28">
        <f t="shared" si="83"/>
        <v>3.2971446231752077E-2</v>
      </c>
      <c r="P443" s="28">
        <f t="shared" si="83"/>
        <v>3.2971446231752077E-2</v>
      </c>
      <c r="Q443" s="28">
        <f t="shared" si="83"/>
        <v>3.2971446231752084E-2</v>
      </c>
      <c r="R443" s="28">
        <f t="shared" si="83"/>
        <v>3.2971446231752084E-2</v>
      </c>
      <c r="S443" s="28">
        <f t="shared" si="83"/>
        <v>3.2971446231752084E-2</v>
      </c>
      <c r="T443" s="28">
        <f t="shared" si="83"/>
        <v>3.2971446231752091E-2</v>
      </c>
      <c r="U443" s="28">
        <f t="shared" si="83"/>
        <v>3.2971446231752084E-2</v>
      </c>
      <c r="V443" s="28">
        <f t="shared" si="83"/>
        <v>3.2971446231752077E-2</v>
      </c>
      <c r="W443" s="28">
        <f t="shared" si="83"/>
        <v>3.2971446231752091E-2</v>
      </c>
      <c r="X443" s="28">
        <f t="shared" si="83"/>
        <v>3.2971446231752091E-2</v>
      </c>
      <c r="Y443" s="28">
        <f t="shared" si="83"/>
        <v>3.2971446231752084E-2</v>
      </c>
      <c r="Z443" s="28">
        <f t="shared" si="83"/>
        <v>3.2971446231752091E-2</v>
      </c>
      <c r="AA443" s="28">
        <f t="shared" si="83"/>
        <v>3.2971446231752091E-2</v>
      </c>
      <c r="AB443" s="28">
        <f t="shared" si="83"/>
        <v>3.2971446231752077E-2</v>
      </c>
      <c r="AC443" s="28">
        <f t="shared" si="83"/>
        <v>3.2971446231752084E-2</v>
      </c>
      <c r="AD443" s="28">
        <f t="shared" si="83"/>
        <v>3.297144623175207E-2</v>
      </c>
      <c r="AE443" s="28">
        <f t="shared" si="83"/>
        <v>3.2971446231752084E-2</v>
      </c>
      <c r="AF443">
        <f t="shared" si="81"/>
        <v>3.2971446231752084E-2</v>
      </c>
      <c r="AG443" s="24"/>
    </row>
    <row r="444" spans="1:33" ht="15" customHeight="1" x14ac:dyDescent="0.4">
      <c r="A444" s="27" t="s">
        <v>36</v>
      </c>
      <c r="B444" s="28">
        <f t="shared" si="83"/>
        <v>3.2971446231752091E-2</v>
      </c>
      <c r="C444" s="28">
        <f t="shared" si="83"/>
        <v>3.2971446231752091E-2</v>
      </c>
      <c r="D444" s="28">
        <f t="shared" si="83"/>
        <v>3.2971446231752091E-2</v>
      </c>
      <c r="E444" s="28">
        <f t="shared" si="83"/>
        <v>3.2971446231752077E-2</v>
      </c>
      <c r="F444" s="28">
        <f t="shared" si="83"/>
        <v>3.2971446231752091E-2</v>
      </c>
      <c r="G444" s="28">
        <f t="shared" si="83"/>
        <v>3.2971446231752091E-2</v>
      </c>
      <c r="H444" s="28">
        <f t="shared" si="83"/>
        <v>3.2971446231752084E-2</v>
      </c>
      <c r="I444" s="28">
        <f t="shared" si="83"/>
        <v>3.2971446231752077E-2</v>
      </c>
      <c r="J444" s="28">
        <f t="shared" si="83"/>
        <v>3.2971446231752077E-2</v>
      </c>
      <c r="K444" s="28">
        <f t="shared" si="83"/>
        <v>3.2971446231752077E-2</v>
      </c>
      <c r="L444" s="28">
        <f t="shared" si="83"/>
        <v>3.2971446231752091E-2</v>
      </c>
      <c r="M444" s="28">
        <f t="shared" si="83"/>
        <v>3.2971446231752091E-2</v>
      </c>
      <c r="N444" s="28">
        <f t="shared" si="83"/>
        <v>3.2971446231752091E-2</v>
      </c>
      <c r="O444" s="28">
        <f t="shared" si="83"/>
        <v>3.2971446231752077E-2</v>
      </c>
      <c r="P444" s="28">
        <f t="shared" si="83"/>
        <v>3.2971446231752077E-2</v>
      </c>
      <c r="Q444" s="28">
        <f t="shared" si="83"/>
        <v>3.2971446231752084E-2</v>
      </c>
      <c r="R444" s="28">
        <f t="shared" si="83"/>
        <v>3.2971446231752084E-2</v>
      </c>
      <c r="S444" s="28">
        <f t="shared" si="83"/>
        <v>3.2971446231752084E-2</v>
      </c>
      <c r="T444" s="28">
        <f t="shared" si="83"/>
        <v>3.2971446231752091E-2</v>
      </c>
      <c r="U444" s="28">
        <f t="shared" si="83"/>
        <v>3.2971446231752084E-2</v>
      </c>
      <c r="V444" s="28">
        <f t="shared" si="83"/>
        <v>3.2971446231752077E-2</v>
      </c>
      <c r="W444" s="28">
        <f t="shared" si="83"/>
        <v>3.2971446231752091E-2</v>
      </c>
      <c r="X444" s="28">
        <f t="shared" si="83"/>
        <v>3.2971446231752091E-2</v>
      </c>
      <c r="Y444" s="28">
        <f t="shared" si="83"/>
        <v>3.2971446231752084E-2</v>
      </c>
      <c r="Z444" s="28">
        <f t="shared" si="83"/>
        <v>3.2971446231752091E-2</v>
      </c>
      <c r="AA444" s="28">
        <f t="shared" si="83"/>
        <v>3.2971446231752091E-2</v>
      </c>
      <c r="AB444" s="28">
        <f t="shared" si="83"/>
        <v>3.2971446231752077E-2</v>
      </c>
      <c r="AC444" s="28">
        <f t="shared" si="83"/>
        <v>3.2971446231752084E-2</v>
      </c>
      <c r="AD444" s="28">
        <f t="shared" si="83"/>
        <v>3.297144623175207E-2</v>
      </c>
      <c r="AE444" s="28">
        <f t="shared" si="83"/>
        <v>3.2971446231752084E-2</v>
      </c>
      <c r="AF444">
        <f t="shared" si="81"/>
        <v>3.2971446231752084E-2</v>
      </c>
      <c r="AG444" s="24"/>
    </row>
    <row r="445" spans="1:33" ht="15" customHeight="1" x14ac:dyDescent="0.4">
      <c r="A445" s="27" t="s">
        <v>37</v>
      </c>
      <c r="B445" s="28">
        <f t="shared" si="83"/>
        <v>3.2971446231752091E-2</v>
      </c>
      <c r="C445" s="28">
        <f t="shared" si="83"/>
        <v>3.2971446231752091E-2</v>
      </c>
      <c r="D445" s="28">
        <f t="shared" si="83"/>
        <v>3.2971446231752091E-2</v>
      </c>
      <c r="E445" s="28">
        <f t="shared" si="83"/>
        <v>3.2971446231752077E-2</v>
      </c>
      <c r="F445" s="28">
        <f t="shared" si="83"/>
        <v>3.2971446231752091E-2</v>
      </c>
      <c r="G445" s="28">
        <f t="shared" si="83"/>
        <v>3.2971446231752091E-2</v>
      </c>
      <c r="H445" s="28">
        <f t="shared" si="83"/>
        <v>3.2971446231752084E-2</v>
      </c>
      <c r="I445" s="28">
        <f t="shared" si="83"/>
        <v>3.2971446231752077E-2</v>
      </c>
      <c r="J445" s="28">
        <f t="shared" si="83"/>
        <v>3.2971446231752077E-2</v>
      </c>
      <c r="K445" s="28">
        <f t="shared" si="83"/>
        <v>3.2971446231752077E-2</v>
      </c>
      <c r="L445" s="28">
        <f t="shared" si="83"/>
        <v>3.2971446231752091E-2</v>
      </c>
      <c r="M445" s="28">
        <f t="shared" si="83"/>
        <v>3.2971446231752091E-2</v>
      </c>
      <c r="N445" s="28">
        <f t="shared" si="83"/>
        <v>3.2971446231752091E-2</v>
      </c>
      <c r="O445" s="28">
        <f t="shared" si="83"/>
        <v>3.2971446231752077E-2</v>
      </c>
      <c r="P445" s="28">
        <f t="shared" si="83"/>
        <v>3.2971446231752077E-2</v>
      </c>
      <c r="Q445" s="28">
        <f t="shared" si="83"/>
        <v>3.2971446231752084E-2</v>
      </c>
      <c r="R445" s="28">
        <f t="shared" si="83"/>
        <v>3.2971446231752084E-2</v>
      </c>
      <c r="S445" s="28">
        <f t="shared" si="83"/>
        <v>3.2971446231752084E-2</v>
      </c>
      <c r="T445" s="28">
        <f t="shared" si="83"/>
        <v>3.2971446231752091E-2</v>
      </c>
      <c r="U445" s="28">
        <f t="shared" si="83"/>
        <v>3.2971446231752084E-2</v>
      </c>
      <c r="V445" s="28">
        <f t="shared" si="83"/>
        <v>3.2971446231752077E-2</v>
      </c>
      <c r="W445" s="28">
        <f t="shared" si="83"/>
        <v>3.2971446231752091E-2</v>
      </c>
      <c r="X445" s="28">
        <f t="shared" si="83"/>
        <v>3.2971446231752091E-2</v>
      </c>
      <c r="Y445" s="28">
        <f t="shared" si="83"/>
        <v>3.2971446231752084E-2</v>
      </c>
      <c r="Z445" s="28">
        <f t="shared" si="83"/>
        <v>3.2971446231752091E-2</v>
      </c>
      <c r="AA445" s="28">
        <f t="shared" si="83"/>
        <v>3.2971446231752091E-2</v>
      </c>
      <c r="AB445" s="28">
        <f t="shared" si="83"/>
        <v>3.2971446231752077E-2</v>
      </c>
      <c r="AC445" s="28">
        <f t="shared" si="83"/>
        <v>3.2971446231752084E-2</v>
      </c>
      <c r="AD445" s="28">
        <f t="shared" si="83"/>
        <v>3.297144623175207E-2</v>
      </c>
      <c r="AE445" s="28">
        <f t="shared" si="83"/>
        <v>3.2971446231752084E-2</v>
      </c>
      <c r="AF445">
        <f t="shared" si="81"/>
        <v>3.2971446231752084E-2</v>
      </c>
      <c r="AG445" s="24"/>
    </row>
    <row r="446" spans="1:33" ht="15" customHeight="1" x14ac:dyDescent="0.4">
      <c r="A446" s="27" t="s">
        <v>97</v>
      </c>
      <c r="B446" s="28">
        <f t="shared" si="83"/>
        <v>3.3053255083304554E-2</v>
      </c>
      <c r="C446" s="28">
        <f t="shared" si="83"/>
        <v>3.3053255083304554E-2</v>
      </c>
      <c r="D446" s="28">
        <f t="shared" si="83"/>
        <v>3.3053255083304554E-2</v>
      </c>
      <c r="E446" s="28">
        <f t="shared" si="83"/>
        <v>3.3053255083304534E-2</v>
      </c>
      <c r="F446" s="28">
        <f t="shared" si="83"/>
        <v>3.3053255083304554E-2</v>
      </c>
      <c r="G446" s="28">
        <f t="shared" si="83"/>
        <v>3.3053255083304554E-2</v>
      </c>
      <c r="H446" s="28">
        <f t="shared" si="83"/>
        <v>3.3053255083304547E-2</v>
      </c>
      <c r="I446" s="28">
        <f t="shared" si="83"/>
        <v>3.3053255083304547E-2</v>
      </c>
      <c r="J446" s="28">
        <f t="shared" si="83"/>
        <v>3.3053255083304547E-2</v>
      </c>
      <c r="K446" s="28">
        <f t="shared" si="83"/>
        <v>3.305325508330454E-2</v>
      </c>
      <c r="L446" s="28">
        <f t="shared" si="83"/>
        <v>3.3053255083304561E-2</v>
      </c>
      <c r="M446" s="28">
        <f t="shared" si="83"/>
        <v>3.3053255083304561E-2</v>
      </c>
      <c r="N446" s="28">
        <f t="shared" si="83"/>
        <v>3.3053255083304561E-2</v>
      </c>
      <c r="O446" s="28">
        <f t="shared" si="83"/>
        <v>3.305325508330454E-2</v>
      </c>
      <c r="P446" s="28">
        <f t="shared" si="83"/>
        <v>3.305325508330454E-2</v>
      </c>
      <c r="Q446" s="28">
        <f t="shared" si="83"/>
        <v>3.3053255083304554E-2</v>
      </c>
      <c r="R446" s="28">
        <f t="shared" si="83"/>
        <v>3.3053255083304547E-2</v>
      </c>
      <c r="S446" s="28">
        <f t="shared" si="83"/>
        <v>3.3053255083304547E-2</v>
      </c>
      <c r="T446" s="28">
        <f t="shared" si="83"/>
        <v>3.3053255083304547E-2</v>
      </c>
      <c r="U446" s="28">
        <f t="shared" si="83"/>
        <v>3.3053255083304547E-2</v>
      </c>
      <c r="V446" s="28">
        <f t="shared" si="83"/>
        <v>3.305325508330454E-2</v>
      </c>
      <c r="W446" s="28">
        <f t="shared" si="83"/>
        <v>3.3053255083304554E-2</v>
      </c>
      <c r="X446" s="28">
        <f t="shared" si="83"/>
        <v>3.3053255083304554E-2</v>
      </c>
      <c r="Y446" s="28">
        <f t="shared" si="83"/>
        <v>3.3053255083304547E-2</v>
      </c>
      <c r="Z446" s="28">
        <f t="shared" si="83"/>
        <v>3.3053255083304554E-2</v>
      </c>
      <c r="AA446" s="28">
        <f t="shared" si="83"/>
        <v>3.3053255083304554E-2</v>
      </c>
      <c r="AB446" s="28">
        <f t="shared" si="83"/>
        <v>3.305325508330454E-2</v>
      </c>
      <c r="AC446" s="28">
        <f t="shared" si="83"/>
        <v>3.3053255083304554E-2</v>
      </c>
      <c r="AD446" s="28">
        <f t="shared" si="83"/>
        <v>3.3053255083304534E-2</v>
      </c>
      <c r="AE446" s="28">
        <f t="shared" si="83"/>
        <v>3.3053255083304547E-2</v>
      </c>
      <c r="AF446">
        <f t="shared" si="81"/>
        <v>3.3053255083304568E-2</v>
      </c>
      <c r="AG446" s="24"/>
    </row>
    <row r="447" spans="1:33" ht="15" customHeight="1" x14ac:dyDescent="0.4">
      <c r="A447" s="27" t="s">
        <v>98</v>
      </c>
      <c r="B447" s="28">
        <f t="shared" si="83"/>
        <v>3.3561461585372911E-2</v>
      </c>
      <c r="C447" s="28">
        <f t="shared" si="83"/>
        <v>3.3561461585372911E-2</v>
      </c>
      <c r="D447" s="28">
        <f t="shared" si="83"/>
        <v>3.3561461585372911E-2</v>
      </c>
      <c r="E447" s="28">
        <f t="shared" si="83"/>
        <v>3.356146158537289E-2</v>
      </c>
      <c r="F447" s="28">
        <f t="shared" si="83"/>
        <v>3.3561461585372911E-2</v>
      </c>
      <c r="G447" s="28">
        <f t="shared" si="83"/>
        <v>3.3561461585372911E-2</v>
      </c>
      <c r="H447" s="28">
        <f t="shared" si="83"/>
        <v>3.3561461585372904E-2</v>
      </c>
      <c r="I447" s="28">
        <f t="shared" si="83"/>
        <v>3.3561461585372904E-2</v>
      </c>
      <c r="J447" s="28">
        <f t="shared" si="83"/>
        <v>3.3561461585372904E-2</v>
      </c>
      <c r="K447" s="28">
        <f t="shared" si="83"/>
        <v>3.3561461585372897E-2</v>
      </c>
      <c r="L447" s="28">
        <f t="shared" si="83"/>
        <v>3.3561461585372918E-2</v>
      </c>
      <c r="M447" s="28">
        <f t="shared" si="83"/>
        <v>3.3561461585372918E-2</v>
      </c>
      <c r="N447" s="28">
        <f t="shared" si="83"/>
        <v>3.3561461585372918E-2</v>
      </c>
      <c r="O447" s="28">
        <f t="shared" si="83"/>
        <v>3.3561461585372904E-2</v>
      </c>
      <c r="P447" s="28">
        <f t="shared" si="83"/>
        <v>3.3561461585372897E-2</v>
      </c>
      <c r="Q447" s="28">
        <f t="shared" si="83"/>
        <v>3.3561461585372904E-2</v>
      </c>
      <c r="R447" s="28">
        <f t="shared" si="83"/>
        <v>3.3561461585372904E-2</v>
      </c>
      <c r="S447" s="28">
        <f t="shared" si="83"/>
        <v>3.3561461585372904E-2</v>
      </c>
      <c r="T447" s="28">
        <f t="shared" si="83"/>
        <v>3.3561461585372911E-2</v>
      </c>
      <c r="U447" s="28">
        <f t="shared" si="83"/>
        <v>3.3561461585372911E-2</v>
      </c>
      <c r="V447" s="28">
        <f t="shared" si="83"/>
        <v>3.3561461585372897E-2</v>
      </c>
      <c r="W447" s="28">
        <f t="shared" si="83"/>
        <v>3.3561461585372911E-2</v>
      </c>
      <c r="X447" s="28">
        <f t="shared" si="83"/>
        <v>3.3561461585372911E-2</v>
      </c>
      <c r="Y447" s="28">
        <f t="shared" si="83"/>
        <v>3.3561461585372904E-2</v>
      </c>
      <c r="Z447" s="28">
        <f t="shared" si="83"/>
        <v>3.3561461585372911E-2</v>
      </c>
      <c r="AA447" s="28">
        <f t="shared" si="83"/>
        <v>3.3561461585372911E-2</v>
      </c>
      <c r="AB447" s="28">
        <f t="shared" si="83"/>
        <v>3.3561461585372904E-2</v>
      </c>
      <c r="AC447" s="28">
        <f t="shared" si="83"/>
        <v>3.3561461585372904E-2</v>
      </c>
      <c r="AD447" s="28">
        <f t="shared" si="83"/>
        <v>3.3561461585372897E-2</v>
      </c>
      <c r="AE447" s="28">
        <f t="shared" si="83"/>
        <v>3.3561461585372904E-2</v>
      </c>
      <c r="AF447">
        <f t="shared" si="81"/>
        <v>3.356146158537289E-2</v>
      </c>
      <c r="AG447" s="24"/>
    </row>
    <row r="448" spans="1:33" ht="15" customHeight="1" x14ac:dyDescent="0.4">
      <c r="A448" s="27" t="s">
        <v>99</v>
      </c>
      <c r="B448" s="28">
        <f t="shared" si="83"/>
        <v>3.3831678701106822E-2</v>
      </c>
      <c r="C448" s="28">
        <f t="shared" si="83"/>
        <v>3.3831678701106822E-2</v>
      </c>
      <c r="D448" s="28">
        <f t="shared" si="83"/>
        <v>3.3831678701106822E-2</v>
      </c>
      <c r="E448" s="28">
        <f t="shared" si="83"/>
        <v>3.3831678701106802E-2</v>
      </c>
      <c r="F448" s="28">
        <f t="shared" si="83"/>
        <v>3.3831678701106822E-2</v>
      </c>
      <c r="G448" s="28">
        <f t="shared" si="83"/>
        <v>3.3831678701106822E-2</v>
      </c>
      <c r="H448" s="28">
        <f t="shared" si="83"/>
        <v>3.3831678701106815E-2</v>
      </c>
      <c r="I448" s="28">
        <f t="shared" si="83"/>
        <v>3.3831678701106815E-2</v>
      </c>
      <c r="J448" s="28">
        <f t="shared" si="83"/>
        <v>3.3831678701106815E-2</v>
      </c>
      <c r="K448" s="28">
        <f t="shared" si="83"/>
        <v>3.3831678701106808E-2</v>
      </c>
      <c r="L448" s="28">
        <f t="shared" si="83"/>
        <v>3.3831678701106822E-2</v>
      </c>
      <c r="M448" s="28">
        <f t="shared" si="83"/>
        <v>3.3831678701106822E-2</v>
      </c>
      <c r="N448" s="28">
        <f t="shared" si="83"/>
        <v>3.3831678701106822E-2</v>
      </c>
      <c r="O448" s="28">
        <f t="shared" si="83"/>
        <v>3.3831678701106808E-2</v>
      </c>
      <c r="P448" s="28">
        <f t="shared" si="83"/>
        <v>3.3831678701106815E-2</v>
      </c>
      <c r="Q448" s="28">
        <f t="shared" si="83"/>
        <v>3.3831678701106815E-2</v>
      </c>
      <c r="R448" s="28">
        <f t="shared" si="83"/>
        <v>3.3831678701106815E-2</v>
      </c>
      <c r="S448" s="28">
        <f t="shared" si="83"/>
        <v>3.3831678701106815E-2</v>
      </c>
      <c r="T448" s="28">
        <f t="shared" si="83"/>
        <v>3.3831678701106822E-2</v>
      </c>
      <c r="U448" s="28">
        <f t="shared" si="83"/>
        <v>3.3831678701106815E-2</v>
      </c>
      <c r="V448" s="28">
        <f t="shared" si="83"/>
        <v>3.3831678701106802E-2</v>
      </c>
      <c r="W448" s="28">
        <f t="shared" si="83"/>
        <v>3.3831678701106829E-2</v>
      </c>
      <c r="X448" s="28">
        <f t="shared" si="83"/>
        <v>3.3831678701106829E-2</v>
      </c>
      <c r="Y448" s="28">
        <f t="shared" si="83"/>
        <v>3.3831678701106815E-2</v>
      </c>
      <c r="Z448" s="28">
        <f t="shared" si="83"/>
        <v>3.3831678701106822E-2</v>
      </c>
      <c r="AA448" s="28">
        <f t="shared" si="83"/>
        <v>3.3831678701106822E-2</v>
      </c>
      <c r="AB448" s="28">
        <f t="shared" si="83"/>
        <v>3.3831678701106815E-2</v>
      </c>
      <c r="AC448" s="28">
        <f t="shared" si="83"/>
        <v>3.3831678701106822E-2</v>
      </c>
      <c r="AD448" s="28">
        <f t="shared" si="83"/>
        <v>3.3831678701106802E-2</v>
      </c>
      <c r="AE448" s="28">
        <f t="shared" si="83"/>
        <v>3.3831678701106815E-2</v>
      </c>
      <c r="AF448">
        <f t="shared" si="81"/>
        <v>3.3831678701106815E-2</v>
      </c>
      <c r="AG448" s="24"/>
    </row>
    <row r="449" spans="1:34" ht="15" customHeight="1" x14ac:dyDescent="0.4">
      <c r="A449" s="27" t="s">
        <v>100</v>
      </c>
      <c r="B449" s="28">
        <f t="shared" si="83"/>
        <v>3.3879607119188068E-2</v>
      </c>
      <c r="C449" s="28">
        <f t="shared" si="83"/>
        <v>3.3879607119188068E-2</v>
      </c>
      <c r="D449" s="28">
        <f t="shared" si="83"/>
        <v>3.3879607119188068E-2</v>
      </c>
      <c r="E449" s="28">
        <f t="shared" si="83"/>
        <v>3.387960711918804E-2</v>
      </c>
      <c r="F449" s="28">
        <f t="shared" si="83"/>
        <v>3.3879607119188061E-2</v>
      </c>
      <c r="G449" s="28">
        <f t="shared" si="83"/>
        <v>3.3879607119188068E-2</v>
      </c>
      <c r="H449" s="28">
        <f t="shared" si="83"/>
        <v>3.3879607119188061E-2</v>
      </c>
      <c r="I449" s="28">
        <f t="shared" si="83"/>
        <v>3.3879607119188054E-2</v>
      </c>
      <c r="J449" s="28">
        <f t="shared" si="83"/>
        <v>3.3879607119188054E-2</v>
      </c>
      <c r="K449" s="28">
        <f t="shared" si="83"/>
        <v>3.3879607119188047E-2</v>
      </c>
      <c r="L449" s="28">
        <f t="shared" si="83"/>
        <v>3.3879607119188068E-2</v>
      </c>
      <c r="M449" s="28">
        <f t="shared" si="83"/>
        <v>3.3879607119188068E-2</v>
      </c>
      <c r="N449" s="28">
        <f t="shared" si="83"/>
        <v>3.3879607119188068E-2</v>
      </c>
      <c r="O449" s="28">
        <f t="shared" si="83"/>
        <v>3.3879607119188054E-2</v>
      </c>
      <c r="P449" s="28">
        <f t="shared" si="83"/>
        <v>3.3879607119188054E-2</v>
      </c>
      <c r="Q449" s="28">
        <f t="shared" si="83"/>
        <v>3.3879607119188061E-2</v>
      </c>
      <c r="R449" s="28">
        <f t="shared" si="83"/>
        <v>3.3879607119188061E-2</v>
      </c>
      <c r="S449" s="28">
        <f t="shared" si="83"/>
        <v>3.3879607119188061E-2</v>
      </c>
      <c r="T449" s="28">
        <f t="shared" si="83"/>
        <v>3.3879607119188061E-2</v>
      </c>
      <c r="U449" s="28">
        <f t="shared" si="83"/>
        <v>3.3879607119188061E-2</v>
      </c>
      <c r="V449" s="28">
        <f t="shared" si="83"/>
        <v>3.3879607119188047E-2</v>
      </c>
      <c r="W449" s="28">
        <f t="shared" si="83"/>
        <v>3.3879607119188068E-2</v>
      </c>
      <c r="X449" s="28">
        <f t="shared" si="83"/>
        <v>3.3879607119188068E-2</v>
      </c>
      <c r="Y449" s="28">
        <f t="shared" si="83"/>
        <v>3.3879607119188061E-2</v>
      </c>
      <c r="Z449" s="28">
        <f t="shared" si="83"/>
        <v>3.3879607119188068E-2</v>
      </c>
      <c r="AA449" s="28">
        <f t="shared" si="83"/>
        <v>3.3879607119188068E-2</v>
      </c>
      <c r="AB449" s="28">
        <f t="shared" si="83"/>
        <v>3.3879607119188054E-2</v>
      </c>
      <c r="AC449" s="28">
        <f t="shared" si="83"/>
        <v>3.3879607119188061E-2</v>
      </c>
      <c r="AD449" s="28">
        <f t="shared" si="83"/>
        <v>3.3879607119188047E-2</v>
      </c>
      <c r="AE449" s="28">
        <f t="shared" si="83"/>
        <v>3.3879607119188061E-2</v>
      </c>
      <c r="AF449">
        <f t="shared" si="81"/>
        <v>3.3879607119188047E-2</v>
      </c>
      <c r="AG449" s="24"/>
    </row>
    <row r="450" spans="1:34" ht="15" customHeight="1" x14ac:dyDescent="0.4">
      <c r="A450" s="27" t="s">
        <v>154</v>
      </c>
      <c r="B450" s="28">
        <f t="shared" si="83"/>
        <v>3.3879607119188068E-2</v>
      </c>
      <c r="C450" s="28">
        <f t="shared" si="83"/>
        <v>3.3879607119188068E-2</v>
      </c>
      <c r="D450" s="28">
        <f t="shared" si="83"/>
        <v>3.3879607119188068E-2</v>
      </c>
      <c r="E450" s="28">
        <f t="shared" si="83"/>
        <v>3.387960711918804E-2</v>
      </c>
      <c r="F450" s="28">
        <f t="shared" si="83"/>
        <v>3.3879607119188061E-2</v>
      </c>
      <c r="G450" s="28">
        <f t="shared" si="83"/>
        <v>3.3879607119188068E-2</v>
      </c>
      <c r="H450" s="28">
        <f t="shared" si="83"/>
        <v>3.3879607119188061E-2</v>
      </c>
      <c r="I450" s="28">
        <f t="shared" si="83"/>
        <v>3.3879607119188054E-2</v>
      </c>
      <c r="J450" s="28">
        <f t="shared" si="83"/>
        <v>3.3879607119188054E-2</v>
      </c>
      <c r="K450" s="28">
        <f t="shared" si="83"/>
        <v>3.3879607119188047E-2</v>
      </c>
      <c r="L450" s="28">
        <f t="shared" si="83"/>
        <v>3.3879607119188068E-2</v>
      </c>
      <c r="M450" s="28">
        <f t="shared" si="83"/>
        <v>3.3879607119188068E-2</v>
      </c>
      <c r="N450" s="28">
        <f t="shared" si="83"/>
        <v>3.3879607119188068E-2</v>
      </c>
      <c r="O450" s="28">
        <f t="shared" si="83"/>
        <v>3.3879607119188054E-2</v>
      </c>
      <c r="P450" s="28">
        <f t="shared" si="83"/>
        <v>3.3879607119188054E-2</v>
      </c>
      <c r="Q450" s="28">
        <f t="shared" ref="Q450:AE450" si="84">Q416/Q$429</f>
        <v>3.3879607119188061E-2</v>
      </c>
      <c r="R450" s="28">
        <f t="shared" si="84"/>
        <v>3.3879607119188061E-2</v>
      </c>
      <c r="S450" s="28">
        <f t="shared" si="84"/>
        <v>3.3879607119188061E-2</v>
      </c>
      <c r="T450" s="28">
        <f t="shared" si="84"/>
        <v>3.3879607119188061E-2</v>
      </c>
      <c r="U450" s="28">
        <f t="shared" si="84"/>
        <v>3.3879607119188061E-2</v>
      </c>
      <c r="V450" s="28">
        <f t="shared" si="84"/>
        <v>3.3879607119188047E-2</v>
      </c>
      <c r="W450" s="28">
        <f t="shared" si="84"/>
        <v>3.3879607119188068E-2</v>
      </c>
      <c r="X450" s="28">
        <f t="shared" si="84"/>
        <v>3.3879607119188068E-2</v>
      </c>
      <c r="Y450" s="28">
        <f t="shared" si="84"/>
        <v>3.3879607119188061E-2</v>
      </c>
      <c r="Z450" s="28">
        <f t="shared" si="84"/>
        <v>3.3879607119188068E-2</v>
      </c>
      <c r="AA450" s="28">
        <f t="shared" si="84"/>
        <v>3.3879607119188068E-2</v>
      </c>
      <c r="AB450" s="28">
        <f t="shared" si="84"/>
        <v>3.3879607119188054E-2</v>
      </c>
      <c r="AC450" s="28">
        <f t="shared" si="84"/>
        <v>3.3879607119188061E-2</v>
      </c>
      <c r="AD450" s="28">
        <f t="shared" si="84"/>
        <v>3.3879607119188047E-2</v>
      </c>
      <c r="AE450" s="28">
        <f t="shared" si="84"/>
        <v>3.3879607119188061E-2</v>
      </c>
      <c r="AF450">
        <f t="shared" si="81"/>
        <v>3.3879607119188047E-2</v>
      </c>
      <c r="AG450" s="24"/>
    </row>
    <row r="451" spans="1:34" ht="15" customHeight="1" x14ac:dyDescent="0.4">
      <c r="A451" s="27" t="s">
        <v>155</v>
      </c>
      <c r="B451" s="28">
        <f t="shared" ref="B451:AE459" si="85">B417/B$429</f>
        <v>3.4044877526364772E-2</v>
      </c>
      <c r="C451" s="28">
        <f t="shared" si="85"/>
        <v>3.4044877526364772E-2</v>
      </c>
      <c r="D451" s="28">
        <f t="shared" si="85"/>
        <v>3.4044877526364772E-2</v>
      </c>
      <c r="E451" s="28">
        <f t="shared" si="85"/>
        <v>3.4044877526364752E-2</v>
      </c>
      <c r="F451" s="28">
        <f t="shared" si="85"/>
        <v>3.4044877526364765E-2</v>
      </c>
      <c r="G451" s="28">
        <f t="shared" si="85"/>
        <v>3.4044877526364765E-2</v>
      </c>
      <c r="H451" s="28">
        <f t="shared" si="85"/>
        <v>3.4044877526364759E-2</v>
      </c>
      <c r="I451" s="28">
        <f t="shared" si="85"/>
        <v>3.4044877526364759E-2</v>
      </c>
      <c r="J451" s="28">
        <f t="shared" si="85"/>
        <v>3.4044877526364759E-2</v>
      </c>
      <c r="K451" s="28">
        <f t="shared" si="85"/>
        <v>3.4044877526364759E-2</v>
      </c>
      <c r="L451" s="28">
        <f t="shared" si="85"/>
        <v>3.4044877526364772E-2</v>
      </c>
      <c r="M451" s="28">
        <f t="shared" si="85"/>
        <v>3.4044877526364772E-2</v>
      </c>
      <c r="N451" s="28">
        <f t="shared" si="85"/>
        <v>3.4044877526364772E-2</v>
      </c>
      <c r="O451" s="28">
        <f t="shared" si="85"/>
        <v>3.4044877526364752E-2</v>
      </c>
      <c r="P451" s="28">
        <f t="shared" si="85"/>
        <v>3.4044877526364759E-2</v>
      </c>
      <c r="Q451" s="28">
        <f t="shared" si="85"/>
        <v>3.4044877526364765E-2</v>
      </c>
      <c r="R451" s="28">
        <f t="shared" si="85"/>
        <v>3.4044877526364759E-2</v>
      </c>
      <c r="S451" s="28">
        <f t="shared" si="85"/>
        <v>3.4044877526364759E-2</v>
      </c>
      <c r="T451" s="28">
        <f t="shared" si="85"/>
        <v>3.4044877526364765E-2</v>
      </c>
      <c r="U451" s="28">
        <f t="shared" si="85"/>
        <v>3.4044877526364765E-2</v>
      </c>
      <c r="V451" s="28">
        <f t="shared" si="85"/>
        <v>3.4044877526364752E-2</v>
      </c>
      <c r="W451" s="28">
        <f t="shared" si="85"/>
        <v>3.4044877526364772E-2</v>
      </c>
      <c r="X451" s="28">
        <f t="shared" si="85"/>
        <v>3.4044877526364772E-2</v>
      </c>
      <c r="Y451" s="28">
        <f t="shared" si="85"/>
        <v>3.4044877526364765E-2</v>
      </c>
      <c r="Z451" s="28">
        <f t="shared" si="85"/>
        <v>3.4044877526364772E-2</v>
      </c>
      <c r="AA451" s="28">
        <f t="shared" si="85"/>
        <v>3.4044877526364772E-2</v>
      </c>
      <c r="AB451" s="28">
        <f t="shared" si="85"/>
        <v>3.4044877526364759E-2</v>
      </c>
      <c r="AC451" s="28">
        <f t="shared" si="85"/>
        <v>3.4044877526364765E-2</v>
      </c>
      <c r="AD451" s="28">
        <f t="shared" si="85"/>
        <v>3.4044877526364752E-2</v>
      </c>
      <c r="AE451" s="28">
        <f t="shared" si="85"/>
        <v>3.4044877526364759E-2</v>
      </c>
      <c r="AF451">
        <f t="shared" si="81"/>
        <v>3.4044877526364759E-2</v>
      </c>
      <c r="AG451" s="24"/>
    </row>
    <row r="452" spans="1:34" ht="15" customHeight="1" x14ac:dyDescent="0.4">
      <c r="A452" s="27" t="s">
        <v>156</v>
      </c>
      <c r="B452" s="28">
        <f t="shared" si="85"/>
        <v>3.4293609489165704E-2</v>
      </c>
      <c r="C452" s="28">
        <f t="shared" si="85"/>
        <v>3.4293609489165704E-2</v>
      </c>
      <c r="D452" s="28">
        <f t="shared" si="85"/>
        <v>3.4293609489165704E-2</v>
      </c>
      <c r="E452" s="28">
        <f t="shared" si="85"/>
        <v>3.4293609489165683E-2</v>
      </c>
      <c r="F452" s="28">
        <f t="shared" si="85"/>
        <v>3.4293609489165711E-2</v>
      </c>
      <c r="G452" s="28">
        <f t="shared" si="85"/>
        <v>3.4293609489165711E-2</v>
      </c>
      <c r="H452" s="28">
        <f t="shared" si="85"/>
        <v>3.4293609489165697E-2</v>
      </c>
      <c r="I452" s="28">
        <f t="shared" si="85"/>
        <v>3.4293609489165697E-2</v>
      </c>
      <c r="J452" s="28">
        <f t="shared" si="85"/>
        <v>3.4293609489165697E-2</v>
      </c>
      <c r="K452" s="28">
        <f t="shared" si="85"/>
        <v>3.429360948916569E-2</v>
      </c>
      <c r="L452" s="28">
        <f t="shared" si="85"/>
        <v>3.4293609489165711E-2</v>
      </c>
      <c r="M452" s="28">
        <f t="shared" si="85"/>
        <v>3.4293609489165711E-2</v>
      </c>
      <c r="N452" s="28">
        <f t="shared" si="85"/>
        <v>3.4293609489165711E-2</v>
      </c>
      <c r="O452" s="28">
        <f t="shared" si="85"/>
        <v>3.4293609489165697E-2</v>
      </c>
      <c r="P452" s="28">
        <f t="shared" si="85"/>
        <v>3.429360948916569E-2</v>
      </c>
      <c r="Q452" s="28">
        <f t="shared" si="85"/>
        <v>3.4293609489165704E-2</v>
      </c>
      <c r="R452" s="28">
        <f t="shared" si="85"/>
        <v>3.4293609489165697E-2</v>
      </c>
      <c r="S452" s="28">
        <f t="shared" si="85"/>
        <v>3.4293609489165697E-2</v>
      </c>
      <c r="T452" s="28">
        <f t="shared" si="85"/>
        <v>3.4293609489165704E-2</v>
      </c>
      <c r="U452" s="28">
        <f t="shared" si="85"/>
        <v>3.4293609489165697E-2</v>
      </c>
      <c r="V452" s="28">
        <f t="shared" si="85"/>
        <v>3.429360948916569E-2</v>
      </c>
      <c r="W452" s="28">
        <f t="shared" si="85"/>
        <v>3.4293609489165704E-2</v>
      </c>
      <c r="X452" s="28">
        <f t="shared" si="85"/>
        <v>3.4293609489165704E-2</v>
      </c>
      <c r="Y452" s="28">
        <f t="shared" si="85"/>
        <v>3.4293609489165697E-2</v>
      </c>
      <c r="Z452" s="28">
        <f t="shared" si="85"/>
        <v>3.4293609489165711E-2</v>
      </c>
      <c r="AA452" s="28">
        <f t="shared" si="85"/>
        <v>3.4293609489165711E-2</v>
      </c>
      <c r="AB452" s="28">
        <f t="shared" si="85"/>
        <v>3.4293609489165697E-2</v>
      </c>
      <c r="AC452" s="28">
        <f t="shared" si="85"/>
        <v>3.4293609489165704E-2</v>
      </c>
      <c r="AD452" s="28">
        <f t="shared" si="85"/>
        <v>3.429360948916569E-2</v>
      </c>
      <c r="AE452" s="28">
        <f t="shared" si="85"/>
        <v>3.4293609489165697E-2</v>
      </c>
      <c r="AF452">
        <f t="shared" si="81"/>
        <v>3.4293609489165704E-2</v>
      </c>
      <c r="AG452" s="24"/>
    </row>
    <row r="453" spans="1:34" ht="15" customHeight="1" x14ac:dyDescent="0.4">
      <c r="A453" s="27" t="s">
        <v>181</v>
      </c>
      <c r="B453" s="28">
        <f t="shared" si="85"/>
        <v>3.4491107625741861E-2</v>
      </c>
      <c r="C453" s="28">
        <f t="shared" si="85"/>
        <v>3.4491107625741861E-2</v>
      </c>
      <c r="D453" s="28">
        <f t="shared" si="85"/>
        <v>3.4491107625741861E-2</v>
      </c>
      <c r="E453" s="28">
        <f t="shared" si="85"/>
        <v>3.449110762574184E-2</v>
      </c>
      <c r="F453" s="28">
        <f t="shared" si="85"/>
        <v>3.4491107625741861E-2</v>
      </c>
      <c r="G453" s="28">
        <f t="shared" si="85"/>
        <v>3.4491107625741861E-2</v>
      </c>
      <c r="H453" s="28">
        <f t="shared" si="85"/>
        <v>3.4491107625741854E-2</v>
      </c>
      <c r="I453" s="28">
        <f t="shared" si="85"/>
        <v>3.4491107625741854E-2</v>
      </c>
      <c r="J453" s="28">
        <f t="shared" si="85"/>
        <v>3.4491107625741854E-2</v>
      </c>
      <c r="K453" s="28">
        <f t="shared" si="85"/>
        <v>3.4491107625741847E-2</v>
      </c>
      <c r="L453" s="28">
        <f t="shared" si="85"/>
        <v>3.4491107625741868E-2</v>
      </c>
      <c r="M453" s="28">
        <f t="shared" si="85"/>
        <v>3.4491107625741868E-2</v>
      </c>
      <c r="N453" s="28">
        <f t="shared" si="85"/>
        <v>3.4491107625741868E-2</v>
      </c>
      <c r="O453" s="28">
        <f t="shared" si="85"/>
        <v>3.4491107625741847E-2</v>
      </c>
      <c r="P453" s="28">
        <f t="shared" si="85"/>
        <v>3.4491107625741847E-2</v>
      </c>
      <c r="Q453" s="28">
        <f t="shared" si="85"/>
        <v>3.4491107625741861E-2</v>
      </c>
      <c r="R453" s="28">
        <f t="shared" si="85"/>
        <v>3.4491107625741854E-2</v>
      </c>
      <c r="S453" s="28">
        <f t="shared" si="85"/>
        <v>3.4491107625741854E-2</v>
      </c>
      <c r="T453" s="28">
        <f t="shared" si="85"/>
        <v>3.4491107625741861E-2</v>
      </c>
      <c r="U453" s="28">
        <f t="shared" si="85"/>
        <v>3.4491107625741861E-2</v>
      </c>
      <c r="V453" s="28">
        <f t="shared" si="85"/>
        <v>3.4491107625741847E-2</v>
      </c>
      <c r="W453" s="28">
        <f t="shared" si="85"/>
        <v>3.4491107625741861E-2</v>
      </c>
      <c r="X453" s="28">
        <f t="shared" si="85"/>
        <v>3.4491107625741861E-2</v>
      </c>
      <c r="Y453" s="28">
        <f t="shared" si="85"/>
        <v>3.4491107625741854E-2</v>
      </c>
      <c r="Z453" s="28">
        <f t="shared" si="85"/>
        <v>3.4491107625741868E-2</v>
      </c>
      <c r="AA453" s="28">
        <f t="shared" si="85"/>
        <v>3.4491107625741868E-2</v>
      </c>
      <c r="AB453" s="28">
        <f t="shared" si="85"/>
        <v>3.4491107625741854E-2</v>
      </c>
      <c r="AC453" s="28">
        <f t="shared" si="85"/>
        <v>3.4491107625741854E-2</v>
      </c>
      <c r="AD453" s="28">
        <f t="shared" si="85"/>
        <v>3.4491107625741847E-2</v>
      </c>
      <c r="AE453" s="28">
        <f t="shared" si="85"/>
        <v>3.4491107625741854E-2</v>
      </c>
      <c r="AF453">
        <f t="shared" si="81"/>
        <v>3.4491107625741847E-2</v>
      </c>
      <c r="AG453" s="24"/>
    </row>
    <row r="454" spans="1:34" ht="15" customHeight="1" x14ac:dyDescent="0.4">
      <c r="A454" s="27" t="s">
        <v>182</v>
      </c>
      <c r="B454" s="28">
        <f t="shared" si="85"/>
        <v>3.4624150303519112E-2</v>
      </c>
      <c r="C454" s="28">
        <f t="shared" si="85"/>
        <v>3.4624150303519112E-2</v>
      </c>
      <c r="D454" s="28">
        <f t="shared" si="85"/>
        <v>3.4624150303519112E-2</v>
      </c>
      <c r="E454" s="28">
        <f t="shared" si="85"/>
        <v>3.4624150303519091E-2</v>
      </c>
      <c r="F454" s="28">
        <f t="shared" si="85"/>
        <v>3.4624150303519112E-2</v>
      </c>
      <c r="G454" s="28">
        <f t="shared" si="85"/>
        <v>3.4624150303519112E-2</v>
      </c>
      <c r="H454" s="28">
        <f t="shared" si="85"/>
        <v>3.4624150303519105E-2</v>
      </c>
      <c r="I454" s="28">
        <f t="shared" si="85"/>
        <v>3.4624150303519105E-2</v>
      </c>
      <c r="J454" s="28">
        <f t="shared" si="85"/>
        <v>3.4624150303519105E-2</v>
      </c>
      <c r="K454" s="28">
        <f t="shared" si="85"/>
        <v>3.4624150303519091E-2</v>
      </c>
      <c r="L454" s="28">
        <f t="shared" si="85"/>
        <v>3.4624150303519112E-2</v>
      </c>
      <c r="M454" s="28">
        <f t="shared" si="85"/>
        <v>3.4624150303519112E-2</v>
      </c>
      <c r="N454" s="28">
        <f t="shared" si="85"/>
        <v>3.4624150303519112E-2</v>
      </c>
      <c r="O454" s="28">
        <f t="shared" si="85"/>
        <v>3.4624150303519098E-2</v>
      </c>
      <c r="P454" s="28">
        <f t="shared" si="85"/>
        <v>3.4624150303519098E-2</v>
      </c>
      <c r="Q454" s="28">
        <f t="shared" si="85"/>
        <v>3.4624150303519105E-2</v>
      </c>
      <c r="R454" s="28">
        <f t="shared" si="85"/>
        <v>3.4624150303519105E-2</v>
      </c>
      <c r="S454" s="28">
        <f t="shared" si="85"/>
        <v>3.4624150303519105E-2</v>
      </c>
      <c r="T454" s="28">
        <f t="shared" si="85"/>
        <v>3.4624150303519105E-2</v>
      </c>
      <c r="U454" s="28">
        <f t="shared" si="85"/>
        <v>3.4624150303519105E-2</v>
      </c>
      <c r="V454" s="28">
        <f t="shared" si="85"/>
        <v>3.4624150303519098E-2</v>
      </c>
      <c r="W454" s="28">
        <f t="shared" si="85"/>
        <v>3.4624150303519112E-2</v>
      </c>
      <c r="X454" s="28">
        <f t="shared" si="85"/>
        <v>3.4624150303519112E-2</v>
      </c>
      <c r="Y454" s="28">
        <f t="shared" si="85"/>
        <v>3.4624150303519105E-2</v>
      </c>
      <c r="Z454" s="28">
        <f t="shared" si="85"/>
        <v>3.4624150303519112E-2</v>
      </c>
      <c r="AA454" s="28">
        <f t="shared" si="85"/>
        <v>3.4624150303519112E-2</v>
      </c>
      <c r="AB454" s="28">
        <f t="shared" si="85"/>
        <v>3.4624150303519105E-2</v>
      </c>
      <c r="AC454" s="28">
        <f t="shared" si="85"/>
        <v>3.4624150303519105E-2</v>
      </c>
      <c r="AD454" s="28">
        <f t="shared" si="85"/>
        <v>3.4624150303519091E-2</v>
      </c>
      <c r="AE454" s="28">
        <f t="shared" si="85"/>
        <v>3.4624150303519105E-2</v>
      </c>
      <c r="AF454">
        <f t="shared" si="81"/>
        <v>3.4624150303519091E-2</v>
      </c>
      <c r="AG454" s="24"/>
    </row>
    <row r="455" spans="1:34" ht="15" customHeight="1" x14ac:dyDescent="0.4">
      <c r="A455" s="27" t="s">
        <v>183</v>
      </c>
      <c r="B455" s="28">
        <f t="shared" si="85"/>
        <v>3.4624150303519112E-2</v>
      </c>
      <c r="C455" s="28">
        <f t="shared" si="85"/>
        <v>3.4624150303519112E-2</v>
      </c>
      <c r="D455" s="28">
        <f t="shared" si="85"/>
        <v>3.4624150303519112E-2</v>
      </c>
      <c r="E455" s="28">
        <f t="shared" si="85"/>
        <v>3.4624150303519091E-2</v>
      </c>
      <c r="F455" s="28">
        <f t="shared" si="85"/>
        <v>3.4624150303519112E-2</v>
      </c>
      <c r="G455" s="28">
        <f t="shared" si="85"/>
        <v>3.4624150303519112E-2</v>
      </c>
      <c r="H455" s="28">
        <f t="shared" si="85"/>
        <v>3.4624150303519105E-2</v>
      </c>
      <c r="I455" s="28">
        <f t="shared" si="85"/>
        <v>3.4624150303519105E-2</v>
      </c>
      <c r="J455" s="28">
        <f t="shared" si="85"/>
        <v>3.4624150303519105E-2</v>
      </c>
      <c r="K455" s="28">
        <f t="shared" si="85"/>
        <v>3.4624150303519091E-2</v>
      </c>
      <c r="L455" s="28">
        <f t="shared" si="85"/>
        <v>3.4624150303519112E-2</v>
      </c>
      <c r="M455" s="28">
        <f t="shared" si="85"/>
        <v>3.4624150303519112E-2</v>
      </c>
      <c r="N455" s="28">
        <f t="shared" si="85"/>
        <v>3.4624150303519112E-2</v>
      </c>
      <c r="O455" s="28">
        <f t="shared" si="85"/>
        <v>3.4624150303519098E-2</v>
      </c>
      <c r="P455" s="28">
        <f t="shared" si="85"/>
        <v>3.4624150303519098E-2</v>
      </c>
      <c r="Q455" s="28">
        <f t="shared" si="85"/>
        <v>3.4624150303519105E-2</v>
      </c>
      <c r="R455" s="28">
        <f t="shared" si="85"/>
        <v>3.4624150303519105E-2</v>
      </c>
      <c r="S455" s="28">
        <f t="shared" si="85"/>
        <v>3.4624150303519105E-2</v>
      </c>
      <c r="T455" s="28">
        <f t="shared" si="85"/>
        <v>3.4624150303519105E-2</v>
      </c>
      <c r="U455" s="28">
        <f t="shared" si="85"/>
        <v>3.4624150303519105E-2</v>
      </c>
      <c r="V455" s="28">
        <f t="shared" si="85"/>
        <v>3.4624150303519098E-2</v>
      </c>
      <c r="W455" s="28">
        <f t="shared" si="85"/>
        <v>3.4624150303519112E-2</v>
      </c>
      <c r="X455" s="28">
        <f t="shared" si="85"/>
        <v>3.4624150303519112E-2</v>
      </c>
      <c r="Y455" s="28">
        <f t="shared" si="85"/>
        <v>3.4624150303519105E-2</v>
      </c>
      <c r="Z455" s="28">
        <f t="shared" si="85"/>
        <v>3.4624150303519112E-2</v>
      </c>
      <c r="AA455" s="28">
        <f t="shared" si="85"/>
        <v>3.4624150303519112E-2</v>
      </c>
      <c r="AB455" s="28">
        <f t="shared" si="85"/>
        <v>3.4624150303519105E-2</v>
      </c>
      <c r="AC455" s="28">
        <f t="shared" si="85"/>
        <v>3.4624150303519105E-2</v>
      </c>
      <c r="AD455" s="28">
        <f t="shared" si="85"/>
        <v>3.4624150303519091E-2</v>
      </c>
      <c r="AE455" s="28">
        <f t="shared" si="85"/>
        <v>3.4624150303519105E-2</v>
      </c>
      <c r="AF455">
        <f t="shared" si="81"/>
        <v>3.4624150303519091E-2</v>
      </c>
      <c r="AG455" s="24"/>
    </row>
    <row r="456" spans="1:34" ht="15" customHeight="1" x14ac:dyDescent="0.4">
      <c r="A456" s="27" t="s">
        <v>184</v>
      </c>
      <c r="B456" s="28">
        <f t="shared" si="85"/>
        <v>3.4705959155071575E-2</v>
      </c>
      <c r="C456" s="28">
        <f t="shared" si="85"/>
        <v>3.4705959155071575E-2</v>
      </c>
      <c r="D456" s="28">
        <f t="shared" si="85"/>
        <v>3.4705959155071575E-2</v>
      </c>
      <c r="E456" s="28">
        <f t="shared" si="85"/>
        <v>3.4705959155071561E-2</v>
      </c>
      <c r="F456" s="28">
        <f t="shared" si="85"/>
        <v>3.4705959155071575E-2</v>
      </c>
      <c r="G456" s="28">
        <f t="shared" si="85"/>
        <v>3.4705959155071575E-2</v>
      </c>
      <c r="H456" s="28">
        <f t="shared" si="85"/>
        <v>3.4705959155071568E-2</v>
      </c>
      <c r="I456" s="28">
        <f t="shared" si="85"/>
        <v>3.4705959155071568E-2</v>
      </c>
      <c r="J456" s="28">
        <f t="shared" si="85"/>
        <v>3.4705959155071568E-2</v>
      </c>
      <c r="K456" s="28">
        <f t="shared" si="85"/>
        <v>3.4705959155071561E-2</v>
      </c>
      <c r="L456" s="28">
        <f t="shared" si="85"/>
        <v>3.4705959155071582E-2</v>
      </c>
      <c r="M456" s="28">
        <f t="shared" si="85"/>
        <v>3.4705959155071582E-2</v>
      </c>
      <c r="N456" s="28">
        <f t="shared" si="85"/>
        <v>3.4705959155071582E-2</v>
      </c>
      <c r="O456" s="28">
        <f t="shared" si="85"/>
        <v>3.4705959155071561E-2</v>
      </c>
      <c r="P456" s="28">
        <f t="shared" si="85"/>
        <v>3.4705959155071568E-2</v>
      </c>
      <c r="Q456" s="28">
        <f t="shared" si="85"/>
        <v>3.4705959155071575E-2</v>
      </c>
      <c r="R456" s="28">
        <f t="shared" si="85"/>
        <v>3.4705959155071568E-2</v>
      </c>
      <c r="S456" s="28">
        <f t="shared" si="85"/>
        <v>3.4705959155071568E-2</v>
      </c>
      <c r="T456" s="28">
        <f t="shared" si="85"/>
        <v>3.4705959155071575E-2</v>
      </c>
      <c r="U456" s="28">
        <f t="shared" si="85"/>
        <v>3.4705959155071575E-2</v>
      </c>
      <c r="V456" s="28">
        <f t="shared" si="85"/>
        <v>3.4705959155071561E-2</v>
      </c>
      <c r="W456" s="28">
        <f t="shared" si="85"/>
        <v>3.4705959155071582E-2</v>
      </c>
      <c r="X456" s="28">
        <f t="shared" si="85"/>
        <v>3.4705959155071582E-2</v>
      </c>
      <c r="Y456" s="28">
        <f t="shared" si="85"/>
        <v>3.4705959155071568E-2</v>
      </c>
      <c r="Z456" s="28">
        <f t="shared" si="85"/>
        <v>3.4705959155071582E-2</v>
      </c>
      <c r="AA456" s="28">
        <f t="shared" si="85"/>
        <v>3.4705959155071582E-2</v>
      </c>
      <c r="AB456" s="28">
        <f t="shared" si="85"/>
        <v>3.4705959155071568E-2</v>
      </c>
      <c r="AC456" s="28">
        <f t="shared" si="85"/>
        <v>3.4705959155071575E-2</v>
      </c>
      <c r="AD456" s="28">
        <f t="shared" si="85"/>
        <v>3.4705959155071554E-2</v>
      </c>
      <c r="AE456" s="28">
        <f t="shared" si="85"/>
        <v>3.4705959155071568E-2</v>
      </c>
      <c r="AF456">
        <f t="shared" si="81"/>
        <v>3.4705959155071575E-2</v>
      </c>
      <c r="AG456" s="24"/>
    </row>
    <row r="457" spans="1:34" ht="15" customHeight="1" x14ac:dyDescent="0.4">
      <c r="A457" s="27" t="s">
        <v>185</v>
      </c>
      <c r="B457" s="28">
        <f t="shared" si="85"/>
        <v>3.5450502339402619E-2</v>
      </c>
      <c r="C457" s="28">
        <f t="shared" si="85"/>
        <v>3.5450502339402626E-2</v>
      </c>
      <c r="D457" s="28">
        <f t="shared" si="85"/>
        <v>3.5450502339402626E-2</v>
      </c>
      <c r="E457" s="28">
        <f t="shared" si="85"/>
        <v>3.5450502339402605E-2</v>
      </c>
      <c r="F457" s="28">
        <f t="shared" si="85"/>
        <v>3.5450502339402626E-2</v>
      </c>
      <c r="G457" s="28">
        <f t="shared" si="85"/>
        <v>3.5450502339402626E-2</v>
      </c>
      <c r="H457" s="28">
        <f t="shared" si="85"/>
        <v>3.5450502339402612E-2</v>
      </c>
      <c r="I457" s="28">
        <f t="shared" si="85"/>
        <v>3.5450502339402612E-2</v>
      </c>
      <c r="J457" s="28">
        <f t="shared" si="85"/>
        <v>3.5450502339402612E-2</v>
      </c>
      <c r="K457" s="28">
        <f t="shared" si="85"/>
        <v>3.5450502339402605E-2</v>
      </c>
      <c r="L457" s="28">
        <f t="shared" si="85"/>
        <v>3.5450502339402619E-2</v>
      </c>
      <c r="M457" s="28">
        <f t="shared" si="85"/>
        <v>3.5450502339402619E-2</v>
      </c>
      <c r="N457" s="28">
        <f t="shared" si="85"/>
        <v>3.5450502339402619E-2</v>
      </c>
      <c r="O457" s="28">
        <f t="shared" si="85"/>
        <v>3.5450502339402612E-2</v>
      </c>
      <c r="P457" s="28">
        <f t="shared" si="85"/>
        <v>3.5450502339402612E-2</v>
      </c>
      <c r="Q457" s="28">
        <f t="shared" si="85"/>
        <v>3.5450502339402619E-2</v>
      </c>
      <c r="R457" s="28">
        <f t="shared" si="85"/>
        <v>3.5450502339402619E-2</v>
      </c>
      <c r="S457" s="28">
        <f t="shared" si="85"/>
        <v>3.5450502339402619E-2</v>
      </c>
      <c r="T457" s="28">
        <f t="shared" si="85"/>
        <v>3.5450502339402619E-2</v>
      </c>
      <c r="U457" s="28">
        <f t="shared" si="85"/>
        <v>3.5450502339402619E-2</v>
      </c>
      <c r="V457" s="28">
        <f t="shared" si="85"/>
        <v>3.5450502339402605E-2</v>
      </c>
      <c r="W457" s="28">
        <f t="shared" si="85"/>
        <v>3.5450502339402626E-2</v>
      </c>
      <c r="X457" s="28">
        <f t="shared" si="85"/>
        <v>3.5450502339402626E-2</v>
      </c>
      <c r="Y457" s="28">
        <f t="shared" si="85"/>
        <v>3.5450502339402619E-2</v>
      </c>
      <c r="Z457" s="28">
        <f t="shared" si="85"/>
        <v>3.5450502339402626E-2</v>
      </c>
      <c r="AA457" s="28">
        <f t="shared" si="85"/>
        <v>3.5450502339402626E-2</v>
      </c>
      <c r="AB457" s="28">
        <f t="shared" si="85"/>
        <v>3.5450502339402612E-2</v>
      </c>
      <c r="AC457" s="28">
        <f t="shared" si="85"/>
        <v>3.5450502339402619E-2</v>
      </c>
      <c r="AD457" s="28">
        <f t="shared" si="85"/>
        <v>3.5450502339402605E-2</v>
      </c>
      <c r="AE457" s="28">
        <f t="shared" si="85"/>
        <v>3.5450502339402619E-2</v>
      </c>
      <c r="AF457">
        <f t="shared" si="81"/>
        <v>3.5450502339402619E-2</v>
      </c>
      <c r="AG457" s="24"/>
    </row>
    <row r="458" spans="1:34" ht="15" customHeight="1" x14ac:dyDescent="0.4">
      <c r="A458" s="27" t="s">
        <v>186</v>
      </c>
      <c r="B458" s="28">
        <f t="shared" si="85"/>
        <v>3.5450502339402619E-2</v>
      </c>
      <c r="C458" s="28">
        <f t="shared" si="85"/>
        <v>3.5450502339402626E-2</v>
      </c>
      <c r="D458" s="28">
        <f t="shared" si="85"/>
        <v>3.5450502339402626E-2</v>
      </c>
      <c r="E458" s="28">
        <f t="shared" si="85"/>
        <v>3.5450502339402605E-2</v>
      </c>
      <c r="F458" s="28">
        <f t="shared" si="85"/>
        <v>3.5450502339402626E-2</v>
      </c>
      <c r="G458" s="28">
        <f t="shared" si="85"/>
        <v>3.5450502339402626E-2</v>
      </c>
      <c r="H458" s="28">
        <f t="shared" si="85"/>
        <v>3.5450502339402612E-2</v>
      </c>
      <c r="I458" s="28">
        <f t="shared" si="85"/>
        <v>3.5450502339402612E-2</v>
      </c>
      <c r="J458" s="28">
        <f t="shared" si="85"/>
        <v>3.5450502339402612E-2</v>
      </c>
      <c r="K458" s="28">
        <f t="shared" si="85"/>
        <v>3.5450502339402605E-2</v>
      </c>
      <c r="L458" s="28">
        <f t="shared" si="85"/>
        <v>3.5450502339402619E-2</v>
      </c>
      <c r="M458" s="28">
        <f t="shared" si="85"/>
        <v>3.5450502339402619E-2</v>
      </c>
      <c r="N458" s="28">
        <f t="shared" si="85"/>
        <v>3.5450502339402619E-2</v>
      </c>
      <c r="O458" s="28">
        <f t="shared" si="85"/>
        <v>3.5450502339402612E-2</v>
      </c>
      <c r="P458" s="28">
        <f t="shared" si="85"/>
        <v>3.5450502339402612E-2</v>
      </c>
      <c r="Q458" s="28">
        <f t="shared" si="85"/>
        <v>3.5450502339402619E-2</v>
      </c>
      <c r="R458" s="28">
        <f t="shared" si="85"/>
        <v>3.5450502339402619E-2</v>
      </c>
      <c r="S458" s="28">
        <f t="shared" si="85"/>
        <v>3.5450502339402619E-2</v>
      </c>
      <c r="T458" s="28">
        <f t="shared" si="85"/>
        <v>3.5450502339402619E-2</v>
      </c>
      <c r="U458" s="28">
        <f t="shared" si="85"/>
        <v>3.5450502339402619E-2</v>
      </c>
      <c r="V458" s="28">
        <f t="shared" si="85"/>
        <v>3.5450502339402605E-2</v>
      </c>
      <c r="W458" s="28">
        <f t="shared" si="85"/>
        <v>3.5450502339402626E-2</v>
      </c>
      <c r="X458" s="28">
        <f t="shared" si="85"/>
        <v>3.5450502339402626E-2</v>
      </c>
      <c r="Y458" s="28">
        <f t="shared" si="85"/>
        <v>3.5450502339402619E-2</v>
      </c>
      <c r="Z458" s="28">
        <f t="shared" si="85"/>
        <v>3.5450502339402626E-2</v>
      </c>
      <c r="AA458" s="28">
        <f t="shared" si="85"/>
        <v>3.5450502339402626E-2</v>
      </c>
      <c r="AB458" s="28">
        <f t="shared" si="85"/>
        <v>3.5450502339402612E-2</v>
      </c>
      <c r="AC458" s="28">
        <f t="shared" si="85"/>
        <v>3.5450502339402619E-2</v>
      </c>
      <c r="AD458" s="28">
        <f t="shared" si="85"/>
        <v>3.5450502339402605E-2</v>
      </c>
      <c r="AE458" s="28">
        <f t="shared" si="85"/>
        <v>3.5450502339402619E-2</v>
      </c>
      <c r="AF458">
        <f t="shared" si="81"/>
        <v>3.5450502339402619E-2</v>
      </c>
      <c r="AG458" s="24"/>
    </row>
    <row r="459" spans="1:34" ht="15" customHeight="1" x14ac:dyDescent="0.4">
      <c r="A459" s="27" t="s">
        <v>187</v>
      </c>
      <c r="B459" s="28">
        <f t="shared" si="85"/>
        <v>3.5532311190955089E-2</v>
      </c>
      <c r="C459" s="28">
        <f t="shared" si="85"/>
        <v>3.5532311190955089E-2</v>
      </c>
      <c r="D459" s="28">
        <f t="shared" si="85"/>
        <v>3.5532311190955089E-2</v>
      </c>
      <c r="E459" s="28">
        <f t="shared" si="85"/>
        <v>3.5532311190955068E-2</v>
      </c>
      <c r="F459" s="28">
        <f t="shared" si="85"/>
        <v>3.5532311190955089E-2</v>
      </c>
      <c r="G459" s="28">
        <f t="shared" si="85"/>
        <v>3.5532311190955089E-2</v>
      </c>
      <c r="H459" s="28">
        <f t="shared" si="85"/>
        <v>3.5532311190955075E-2</v>
      </c>
      <c r="I459" s="28">
        <f t="shared" si="85"/>
        <v>3.5532311190955082E-2</v>
      </c>
      <c r="J459" s="28">
        <f t="shared" si="85"/>
        <v>3.5532311190955082E-2</v>
      </c>
      <c r="K459" s="28">
        <f t="shared" si="85"/>
        <v>3.5532311190955068E-2</v>
      </c>
      <c r="L459" s="28">
        <f t="shared" si="85"/>
        <v>3.5532311190955089E-2</v>
      </c>
      <c r="M459" s="28">
        <f t="shared" si="85"/>
        <v>3.5532311190955089E-2</v>
      </c>
      <c r="N459" s="28">
        <f t="shared" si="85"/>
        <v>3.5532311190955089E-2</v>
      </c>
      <c r="O459" s="28">
        <f t="shared" si="85"/>
        <v>3.5532311190955075E-2</v>
      </c>
      <c r="P459" s="28">
        <f t="shared" si="85"/>
        <v>3.5532311190955075E-2</v>
      </c>
      <c r="Q459" s="28">
        <f t="shared" ref="Q459:AE459" si="86">Q425/Q$429</f>
        <v>3.5532311190955082E-2</v>
      </c>
      <c r="R459" s="28">
        <f t="shared" si="86"/>
        <v>3.5532311190955082E-2</v>
      </c>
      <c r="S459" s="28">
        <f t="shared" si="86"/>
        <v>3.5532311190955082E-2</v>
      </c>
      <c r="T459" s="28">
        <f t="shared" si="86"/>
        <v>3.5532311190955082E-2</v>
      </c>
      <c r="U459" s="28">
        <f t="shared" si="86"/>
        <v>3.5532311190955082E-2</v>
      </c>
      <c r="V459" s="28">
        <f t="shared" si="86"/>
        <v>3.5532311190955075E-2</v>
      </c>
      <c r="W459" s="28">
        <f t="shared" si="86"/>
        <v>3.5532311190955089E-2</v>
      </c>
      <c r="X459" s="28">
        <f t="shared" si="86"/>
        <v>3.5532311190955089E-2</v>
      </c>
      <c r="Y459" s="28">
        <f t="shared" si="86"/>
        <v>3.5532311190955075E-2</v>
      </c>
      <c r="Z459" s="28">
        <f t="shared" si="86"/>
        <v>3.5532311190955089E-2</v>
      </c>
      <c r="AA459" s="28">
        <f t="shared" si="86"/>
        <v>3.5532311190955089E-2</v>
      </c>
      <c r="AB459" s="28">
        <f t="shared" si="86"/>
        <v>3.5532311190955075E-2</v>
      </c>
      <c r="AC459" s="28">
        <f t="shared" si="86"/>
        <v>3.5532311190955082E-2</v>
      </c>
      <c r="AD459" s="28">
        <f t="shared" si="86"/>
        <v>3.5532311190955068E-2</v>
      </c>
      <c r="AE459" s="28">
        <f t="shared" si="86"/>
        <v>3.5532311190955082E-2</v>
      </c>
      <c r="AF459">
        <f t="shared" si="81"/>
        <v>3.5532311190955103E-2</v>
      </c>
      <c r="AG459" s="24"/>
    </row>
    <row r="460" spans="1:34" ht="15" customHeight="1" x14ac:dyDescent="0.4">
      <c r="A460" s="27" t="s">
        <v>188</v>
      </c>
      <c r="B460" s="28">
        <f t="shared" ref="B460:AE462" si="87">B426/B$429</f>
        <v>3.5533137542990971E-2</v>
      </c>
      <c r="C460" s="28">
        <f t="shared" si="87"/>
        <v>3.5533137542990971E-2</v>
      </c>
      <c r="D460" s="28">
        <f t="shared" si="87"/>
        <v>3.5533137542990971E-2</v>
      </c>
      <c r="E460" s="28">
        <f t="shared" si="87"/>
        <v>3.553313754299095E-2</v>
      </c>
      <c r="F460" s="28">
        <f t="shared" si="87"/>
        <v>3.5533137542990971E-2</v>
      </c>
      <c r="G460" s="28">
        <f t="shared" si="87"/>
        <v>3.5533137542990971E-2</v>
      </c>
      <c r="H460" s="28">
        <f t="shared" si="87"/>
        <v>3.5533137542990964E-2</v>
      </c>
      <c r="I460" s="28">
        <f t="shared" si="87"/>
        <v>3.5533137542990957E-2</v>
      </c>
      <c r="J460" s="28">
        <f t="shared" si="87"/>
        <v>3.5533137542990957E-2</v>
      </c>
      <c r="K460" s="28">
        <f t="shared" si="87"/>
        <v>3.5533137542990957E-2</v>
      </c>
      <c r="L460" s="28">
        <f t="shared" si="87"/>
        <v>3.5533137542990971E-2</v>
      </c>
      <c r="M460" s="28">
        <f t="shared" si="87"/>
        <v>3.5533137542990971E-2</v>
      </c>
      <c r="N460" s="28">
        <f t="shared" si="87"/>
        <v>3.5533137542990971E-2</v>
      </c>
      <c r="O460" s="28">
        <f t="shared" si="87"/>
        <v>3.5533137542990964E-2</v>
      </c>
      <c r="P460" s="28">
        <f t="shared" si="87"/>
        <v>3.5533137542990957E-2</v>
      </c>
      <c r="Q460" s="28">
        <f t="shared" si="87"/>
        <v>3.5533137542990964E-2</v>
      </c>
      <c r="R460" s="28">
        <f t="shared" si="87"/>
        <v>3.5533137542990964E-2</v>
      </c>
      <c r="S460" s="28">
        <f t="shared" si="87"/>
        <v>3.5533137542990964E-2</v>
      </c>
      <c r="T460" s="28">
        <f t="shared" si="87"/>
        <v>3.5533137542990971E-2</v>
      </c>
      <c r="U460" s="28">
        <f t="shared" si="87"/>
        <v>3.5533137542990964E-2</v>
      </c>
      <c r="V460" s="28">
        <f t="shared" si="87"/>
        <v>3.5533137542990957E-2</v>
      </c>
      <c r="W460" s="28">
        <f t="shared" si="87"/>
        <v>3.5533137542990978E-2</v>
      </c>
      <c r="X460" s="28">
        <f t="shared" si="87"/>
        <v>3.5533137542990978E-2</v>
      </c>
      <c r="Y460" s="28">
        <f t="shared" si="87"/>
        <v>3.5533137542990964E-2</v>
      </c>
      <c r="Z460" s="28">
        <f t="shared" si="87"/>
        <v>3.5533137542990978E-2</v>
      </c>
      <c r="AA460" s="28">
        <f t="shared" si="87"/>
        <v>3.5533137542990978E-2</v>
      </c>
      <c r="AB460" s="28">
        <f t="shared" si="87"/>
        <v>3.5533137542990964E-2</v>
      </c>
      <c r="AC460" s="28">
        <f t="shared" si="87"/>
        <v>3.5533137542990964E-2</v>
      </c>
      <c r="AD460" s="28">
        <f t="shared" si="87"/>
        <v>3.553313754299095E-2</v>
      </c>
      <c r="AE460" s="28">
        <f t="shared" si="87"/>
        <v>3.5533137542990964E-2</v>
      </c>
      <c r="AF460">
        <f t="shared" si="81"/>
        <v>3.5533137542990964E-2</v>
      </c>
      <c r="AG460" s="24"/>
    </row>
    <row r="461" spans="1:34" ht="15" customHeight="1" x14ac:dyDescent="0.4">
      <c r="A461" s="27" t="s">
        <v>189</v>
      </c>
      <c r="B461" s="28">
        <f t="shared" si="87"/>
        <v>3.5611640986399906E-2</v>
      </c>
      <c r="C461" s="28">
        <f t="shared" si="87"/>
        <v>3.5611640986399899E-2</v>
      </c>
      <c r="D461" s="28">
        <f t="shared" si="87"/>
        <v>3.5611640986399899E-2</v>
      </c>
      <c r="E461" s="28">
        <f t="shared" si="87"/>
        <v>3.5611640986399885E-2</v>
      </c>
      <c r="F461" s="28">
        <f t="shared" si="87"/>
        <v>3.5611640986399899E-2</v>
      </c>
      <c r="G461" s="28">
        <f t="shared" si="87"/>
        <v>3.5611640986399899E-2</v>
      </c>
      <c r="H461" s="28">
        <f t="shared" si="87"/>
        <v>3.5611640986399899E-2</v>
      </c>
      <c r="I461" s="28">
        <f t="shared" si="87"/>
        <v>3.5611640986399892E-2</v>
      </c>
      <c r="J461" s="28">
        <f t="shared" si="87"/>
        <v>3.5611640986399892E-2</v>
      </c>
      <c r="K461" s="28">
        <f t="shared" si="87"/>
        <v>3.5611640986399892E-2</v>
      </c>
      <c r="L461" s="28">
        <f t="shared" si="87"/>
        <v>3.5611640986399906E-2</v>
      </c>
      <c r="M461" s="28">
        <f t="shared" si="87"/>
        <v>3.5611640986399906E-2</v>
      </c>
      <c r="N461" s="28">
        <f t="shared" si="87"/>
        <v>3.5611640986399906E-2</v>
      </c>
      <c r="O461" s="28">
        <f t="shared" si="87"/>
        <v>3.5611640986399885E-2</v>
      </c>
      <c r="P461" s="28">
        <f t="shared" si="87"/>
        <v>3.5611640986399892E-2</v>
      </c>
      <c r="Q461" s="28">
        <f t="shared" si="87"/>
        <v>3.5611640986399899E-2</v>
      </c>
      <c r="R461" s="28">
        <f t="shared" si="87"/>
        <v>3.5611640986399899E-2</v>
      </c>
      <c r="S461" s="28">
        <f t="shared" si="87"/>
        <v>3.5611640986399899E-2</v>
      </c>
      <c r="T461" s="28">
        <f t="shared" si="87"/>
        <v>3.5611640986399899E-2</v>
      </c>
      <c r="U461" s="28">
        <f t="shared" si="87"/>
        <v>3.5611640986399899E-2</v>
      </c>
      <c r="V461" s="28">
        <f t="shared" si="87"/>
        <v>3.5611640986399885E-2</v>
      </c>
      <c r="W461" s="28">
        <f t="shared" si="87"/>
        <v>3.5611640986399906E-2</v>
      </c>
      <c r="X461" s="28">
        <f t="shared" si="87"/>
        <v>3.5611640986399906E-2</v>
      </c>
      <c r="Y461" s="28">
        <f t="shared" si="87"/>
        <v>3.5611640986399899E-2</v>
      </c>
      <c r="Z461" s="28">
        <f t="shared" si="87"/>
        <v>3.5611640986399906E-2</v>
      </c>
      <c r="AA461" s="28">
        <f t="shared" si="87"/>
        <v>3.5611640986399906E-2</v>
      </c>
      <c r="AB461" s="28">
        <f t="shared" si="87"/>
        <v>3.5611640986399892E-2</v>
      </c>
      <c r="AC461" s="28">
        <f t="shared" si="87"/>
        <v>3.5611640986399899E-2</v>
      </c>
      <c r="AD461" s="28">
        <f t="shared" si="87"/>
        <v>3.5611640986399885E-2</v>
      </c>
      <c r="AE461" s="28">
        <f t="shared" si="87"/>
        <v>3.5611640986399899E-2</v>
      </c>
      <c r="AF461">
        <f t="shared" si="81"/>
        <v>3.5611640986399899E-2</v>
      </c>
      <c r="AG461" s="24"/>
    </row>
    <row r="462" spans="1:34" ht="15" customHeight="1" x14ac:dyDescent="0.4">
      <c r="A462" s="27" t="s">
        <v>190</v>
      </c>
      <c r="B462" s="28">
        <f t="shared" si="87"/>
        <v>3.6194219171697774E-2</v>
      </c>
      <c r="C462" s="28">
        <f t="shared" si="87"/>
        <v>3.6194219171697774E-2</v>
      </c>
      <c r="D462" s="28">
        <f t="shared" si="87"/>
        <v>3.6194219171697774E-2</v>
      </c>
      <c r="E462" s="28">
        <f t="shared" si="87"/>
        <v>3.619421917169776E-2</v>
      </c>
      <c r="F462" s="28">
        <f t="shared" si="87"/>
        <v>3.6194219171697781E-2</v>
      </c>
      <c r="G462" s="28">
        <f t="shared" si="87"/>
        <v>3.6194219171697774E-2</v>
      </c>
      <c r="H462" s="28">
        <f t="shared" si="87"/>
        <v>3.6194219171697767E-2</v>
      </c>
      <c r="I462" s="28">
        <f t="shared" si="87"/>
        <v>3.6194219171697774E-2</v>
      </c>
      <c r="J462" s="28">
        <f t="shared" si="87"/>
        <v>3.6194219171697774E-2</v>
      </c>
      <c r="K462" s="28">
        <f t="shared" si="87"/>
        <v>3.6194219171697767E-2</v>
      </c>
      <c r="L462" s="28">
        <f t="shared" si="87"/>
        <v>3.6194219171697781E-2</v>
      </c>
      <c r="M462" s="28">
        <f t="shared" si="87"/>
        <v>3.6194219171697781E-2</v>
      </c>
      <c r="N462" s="28">
        <f t="shared" si="87"/>
        <v>3.6194219171697781E-2</v>
      </c>
      <c r="O462" s="28">
        <f t="shared" si="87"/>
        <v>3.619421917169776E-2</v>
      </c>
      <c r="P462" s="28">
        <f t="shared" si="87"/>
        <v>3.6194219171697767E-2</v>
      </c>
      <c r="Q462" s="28">
        <f t="shared" si="87"/>
        <v>3.6194219171697774E-2</v>
      </c>
      <c r="R462" s="28">
        <f t="shared" si="87"/>
        <v>3.6194219171697774E-2</v>
      </c>
      <c r="S462" s="28">
        <f t="shared" si="87"/>
        <v>3.6194219171697774E-2</v>
      </c>
      <c r="T462" s="28">
        <f t="shared" si="87"/>
        <v>3.6194219171697774E-2</v>
      </c>
      <c r="U462" s="28">
        <f t="shared" si="87"/>
        <v>3.6194219171697774E-2</v>
      </c>
      <c r="V462" s="28">
        <f t="shared" si="87"/>
        <v>3.619421917169776E-2</v>
      </c>
      <c r="W462" s="28">
        <f t="shared" si="87"/>
        <v>3.6194219171697781E-2</v>
      </c>
      <c r="X462" s="28">
        <f t="shared" si="87"/>
        <v>3.6194219171697781E-2</v>
      </c>
      <c r="Y462" s="28">
        <f t="shared" si="87"/>
        <v>3.6194219171697767E-2</v>
      </c>
      <c r="Z462" s="28">
        <f t="shared" si="87"/>
        <v>3.6194219171697781E-2</v>
      </c>
      <c r="AA462" s="28">
        <f t="shared" si="87"/>
        <v>3.6194219171697781E-2</v>
      </c>
      <c r="AB462" s="28">
        <f t="shared" si="87"/>
        <v>3.6194219171697767E-2</v>
      </c>
      <c r="AC462" s="28">
        <f t="shared" si="87"/>
        <v>3.6194219171697774E-2</v>
      </c>
      <c r="AD462" s="28">
        <f t="shared" si="87"/>
        <v>3.619421917169776E-2</v>
      </c>
      <c r="AE462" s="28">
        <f t="shared" si="87"/>
        <v>3.6194219171697774E-2</v>
      </c>
      <c r="AF462">
        <f t="shared" si="81"/>
        <v>3.619421917169776E-2</v>
      </c>
      <c r="AG462" s="24"/>
    </row>
    <row r="463" spans="1:34" ht="15" customHeight="1" x14ac:dyDescent="0.4">
      <c r="A463" s="25"/>
      <c r="B463" s="30">
        <f t="shared" ref="B463:AE463" si="88">AVERAGE(B433:B462)</f>
        <v>3.3333333333333333E-2</v>
      </c>
      <c r="C463" s="30">
        <f t="shared" si="88"/>
        <v>3.3333333333333333E-2</v>
      </c>
      <c r="D463" s="30">
        <f t="shared" si="88"/>
        <v>3.3333333333333333E-2</v>
      </c>
      <c r="E463" s="30">
        <f t="shared" si="88"/>
        <v>3.3333333333333319E-2</v>
      </c>
      <c r="F463" s="30">
        <f t="shared" si="88"/>
        <v>3.3333333333333333E-2</v>
      </c>
      <c r="G463" s="30">
        <f t="shared" si="88"/>
        <v>3.3333333333333333E-2</v>
      </c>
      <c r="H463" s="30">
        <f t="shared" si="88"/>
        <v>3.3333333333333326E-2</v>
      </c>
      <c r="I463" s="30">
        <f t="shared" si="88"/>
        <v>3.3333333333333326E-2</v>
      </c>
      <c r="J463" s="30">
        <f t="shared" si="88"/>
        <v>3.3333333333333326E-2</v>
      </c>
      <c r="K463" s="30">
        <f t="shared" si="88"/>
        <v>3.3333333333333319E-2</v>
      </c>
      <c r="L463" s="30">
        <f t="shared" si="88"/>
        <v>3.3333333333333333E-2</v>
      </c>
      <c r="M463" s="30">
        <f t="shared" si="88"/>
        <v>3.3333333333333333E-2</v>
      </c>
      <c r="N463" s="30">
        <f t="shared" si="88"/>
        <v>3.3333333333333333E-2</v>
      </c>
      <c r="O463" s="30">
        <f t="shared" si="88"/>
        <v>3.3333333333333319E-2</v>
      </c>
      <c r="P463" s="30">
        <f t="shared" si="88"/>
        <v>3.3333333333333319E-2</v>
      </c>
      <c r="Q463" s="30">
        <f t="shared" si="88"/>
        <v>3.3333333333333333E-2</v>
      </c>
      <c r="R463" s="30">
        <f t="shared" si="88"/>
        <v>3.3333333333333326E-2</v>
      </c>
      <c r="S463" s="30">
        <f t="shared" si="88"/>
        <v>3.3333333333333326E-2</v>
      </c>
      <c r="T463" s="30">
        <f t="shared" si="88"/>
        <v>3.3333333333333333E-2</v>
      </c>
      <c r="U463" s="30">
        <f t="shared" si="88"/>
        <v>3.3333333333333326E-2</v>
      </c>
      <c r="V463" s="30">
        <f t="shared" si="88"/>
        <v>3.3333333333333319E-2</v>
      </c>
      <c r="W463" s="30">
        <f t="shared" si="88"/>
        <v>3.3333333333333333E-2</v>
      </c>
      <c r="X463" s="30">
        <f t="shared" si="88"/>
        <v>3.3333333333333333E-2</v>
      </c>
      <c r="Y463" s="30">
        <f t="shared" si="88"/>
        <v>3.3333333333333326E-2</v>
      </c>
      <c r="Z463" s="30">
        <f t="shared" si="88"/>
        <v>3.333333333333334E-2</v>
      </c>
      <c r="AA463" s="30">
        <f t="shared" si="88"/>
        <v>3.333333333333334E-2</v>
      </c>
      <c r="AB463" s="30">
        <f t="shared" si="88"/>
        <v>3.3333333333333326E-2</v>
      </c>
      <c r="AC463" s="30">
        <f t="shared" si="88"/>
        <v>3.3333333333333326E-2</v>
      </c>
      <c r="AD463" s="30">
        <f t="shared" si="88"/>
        <v>3.3333333333333319E-2</v>
      </c>
      <c r="AE463" s="30">
        <f t="shared" si="88"/>
        <v>3.3333333333333326E-2</v>
      </c>
      <c r="AF463" s="25"/>
      <c r="AG463" s="24"/>
      <c r="AH463" s="23"/>
    </row>
    <row r="464" spans="1:34" ht="15" customHeight="1" x14ac:dyDescent="0.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4"/>
      <c r="AH464" s="23"/>
    </row>
    <row r="465" spans="1:34" ht="15" customHeight="1" x14ac:dyDescent="0.4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4"/>
      <c r="AH465" s="23"/>
    </row>
    <row r="466" spans="1:34" ht="15" customHeight="1" x14ac:dyDescent="0.4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4"/>
      <c r="AH466" s="23"/>
    </row>
    <row r="467" spans="1:34" ht="15" customHeight="1" x14ac:dyDescent="0.4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4"/>
      <c r="AH467" s="23"/>
    </row>
    <row r="468" spans="1:34" ht="15" customHeight="1" x14ac:dyDescent="0.4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4"/>
      <c r="AH468" s="23"/>
    </row>
    <row r="469" spans="1:34" ht="15" customHeight="1" x14ac:dyDescent="0.4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4"/>
      <c r="AH469" s="23"/>
    </row>
    <row r="470" spans="1:34" ht="15" customHeight="1" x14ac:dyDescent="0.4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4"/>
      <c r="AH470" s="23"/>
    </row>
    <row r="471" spans="1:34" ht="15" customHeight="1" x14ac:dyDescent="0.4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4"/>
      <c r="AH471" s="23"/>
    </row>
    <row r="472" spans="1:34" ht="15" customHeight="1" x14ac:dyDescent="0.4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4"/>
      <c r="AH472" s="23"/>
    </row>
    <row r="473" spans="1:34" ht="15" customHeight="1" x14ac:dyDescent="0.4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4"/>
      <c r="AH473" s="23"/>
    </row>
    <row r="474" spans="1:34" ht="15" customHeight="1" x14ac:dyDescent="0.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4"/>
      <c r="AH474" s="23"/>
    </row>
    <row r="475" spans="1:34" ht="15" customHeight="1" x14ac:dyDescent="0.4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4"/>
      <c r="AH475" s="23"/>
    </row>
    <row r="476" spans="1:34" ht="15" customHeight="1" x14ac:dyDescent="0.4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4"/>
      <c r="AH476" s="23"/>
    </row>
    <row r="477" spans="1:34" ht="15" customHeight="1" x14ac:dyDescent="0.4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4"/>
      <c r="AH477" s="23"/>
    </row>
    <row r="478" spans="1:34" ht="15" customHeight="1" x14ac:dyDescent="0.4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4"/>
      <c r="AH478" s="23"/>
    </row>
    <row r="479" spans="1:34" ht="15" customHeight="1" x14ac:dyDescent="0.4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4"/>
      <c r="AH479" s="23"/>
    </row>
    <row r="480" spans="1:34" ht="15" customHeight="1" x14ac:dyDescent="0.4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4"/>
      <c r="AH480" s="23"/>
    </row>
    <row r="481" spans="1:34" ht="15" customHeight="1" x14ac:dyDescent="0.4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4"/>
      <c r="AH481" s="23"/>
    </row>
    <row r="482" spans="1:34" ht="15" customHeight="1" x14ac:dyDescent="0.4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4"/>
      <c r="AH482" s="23"/>
    </row>
    <row r="483" spans="1:34" ht="15" customHeight="1" x14ac:dyDescent="0.4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4"/>
      <c r="AH483" s="23"/>
    </row>
    <row r="484" spans="1:34" ht="15" customHeight="1" x14ac:dyDescent="0.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4"/>
      <c r="AH484" s="23"/>
    </row>
    <row r="485" spans="1:34" ht="15" customHeight="1" x14ac:dyDescent="0.4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4"/>
      <c r="AH485" s="23"/>
    </row>
    <row r="486" spans="1:34" ht="15" customHeight="1" x14ac:dyDescent="0.4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4"/>
      <c r="AH486" s="23"/>
    </row>
    <row r="487" spans="1:34" ht="15" customHeight="1" x14ac:dyDescent="0.4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4"/>
      <c r="AH487" s="23"/>
    </row>
    <row r="488" spans="1:34" ht="15" customHeight="1" x14ac:dyDescent="0.4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4"/>
      <c r="AH488" s="23"/>
    </row>
    <row r="489" spans="1:34" ht="15" customHeight="1" x14ac:dyDescent="0.4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4"/>
      <c r="AH489" s="23"/>
    </row>
    <row r="490" spans="1:34" ht="15" customHeight="1" x14ac:dyDescent="0.4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4"/>
      <c r="AH490" s="23"/>
    </row>
    <row r="491" spans="1:34" ht="15" customHeight="1" x14ac:dyDescent="0.4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4"/>
      <c r="AH491" s="23"/>
    </row>
    <row r="492" spans="1:34" ht="15" customHeight="1" x14ac:dyDescent="0.4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4"/>
      <c r="AH492" s="23"/>
    </row>
    <row r="493" spans="1:34" ht="15" customHeight="1" x14ac:dyDescent="0.4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4"/>
      <c r="AH493" s="23"/>
    </row>
    <row r="494" spans="1:34" ht="15" customHeight="1" x14ac:dyDescent="0.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4"/>
      <c r="AH494" s="23"/>
    </row>
    <row r="495" spans="1:34" ht="15" customHeight="1" x14ac:dyDescent="0.4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4"/>
      <c r="AH495" s="23"/>
    </row>
    <row r="496" spans="1:34" ht="15" customHeight="1" x14ac:dyDescent="0.4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4"/>
      <c r="AH496" s="23"/>
    </row>
    <row r="497" spans="1:34" ht="15" customHeight="1" x14ac:dyDescent="0.4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4"/>
      <c r="AH497" s="23"/>
    </row>
    <row r="498" spans="1:34" ht="15" customHeight="1" x14ac:dyDescent="0.4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4"/>
      <c r="AH498" s="23"/>
    </row>
    <row r="499" spans="1:34" ht="15" customHeight="1" x14ac:dyDescent="0.4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4"/>
      <c r="AH499" s="23"/>
    </row>
    <row r="500" spans="1:34" ht="15" customHeight="1" x14ac:dyDescent="0.4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4"/>
      <c r="AH500" s="23"/>
    </row>
    <row r="501" spans="1:34" ht="15" customHeight="1" x14ac:dyDescent="0.4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4"/>
      <c r="AH501" s="23"/>
    </row>
    <row r="502" spans="1:34" ht="15" customHeight="1" x14ac:dyDescent="0.4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4"/>
      <c r="AH502" s="23"/>
    </row>
    <row r="503" spans="1:34" ht="15" customHeight="1" x14ac:dyDescent="0.4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4"/>
      <c r="AH503" s="23"/>
    </row>
    <row r="504" spans="1:34" ht="15" customHeight="1" x14ac:dyDescent="0.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4"/>
      <c r="AH504" s="23"/>
    </row>
    <row r="505" spans="1:34" ht="15" customHeight="1" x14ac:dyDescent="0.4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4"/>
      <c r="AH505" s="23"/>
    </row>
    <row r="506" spans="1:34" ht="15" customHeight="1" x14ac:dyDescent="0.4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4"/>
      <c r="AH506" s="23"/>
    </row>
    <row r="507" spans="1:34" ht="15" customHeight="1" x14ac:dyDescent="0.4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4"/>
      <c r="AH507" s="23"/>
    </row>
    <row r="508" spans="1:34" ht="15" customHeight="1" x14ac:dyDescent="0.4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4"/>
      <c r="AH508" s="23"/>
    </row>
    <row r="509" spans="1:34" ht="15" customHeight="1" x14ac:dyDescent="0.4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4"/>
      <c r="AH509" s="23"/>
    </row>
    <row r="510" spans="1:34" ht="15" customHeight="1" x14ac:dyDescent="0.4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4"/>
      <c r="AH510" s="23"/>
    </row>
    <row r="511" spans="1:34" ht="15" customHeight="1" x14ac:dyDescent="0.4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4"/>
      <c r="AH511" s="23"/>
    </row>
    <row r="512" spans="1:34" ht="15" customHeight="1" x14ac:dyDescent="0.4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4"/>
      <c r="AH512" s="23"/>
    </row>
    <row r="513" spans="1:34" ht="15" customHeight="1" x14ac:dyDescent="0.4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4"/>
      <c r="AH513" s="23"/>
    </row>
    <row r="514" spans="1:34" ht="15" customHeight="1" x14ac:dyDescent="0.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4"/>
      <c r="AH514" s="23"/>
    </row>
    <row r="515" spans="1:34" ht="15" customHeight="1" x14ac:dyDescent="0.4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4"/>
      <c r="AH515" s="23"/>
    </row>
    <row r="516" spans="1:34" ht="15" customHeight="1" x14ac:dyDescent="0.4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4"/>
      <c r="AH516" s="23"/>
    </row>
    <row r="517" spans="1:34" ht="15" customHeight="1" x14ac:dyDescent="0.4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4"/>
      <c r="AH517" s="23"/>
    </row>
    <row r="518" spans="1:34" ht="15" customHeight="1" x14ac:dyDescent="0.4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4"/>
      <c r="AH518" s="23"/>
    </row>
    <row r="519" spans="1:34" ht="15" customHeight="1" x14ac:dyDescent="0.4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4"/>
      <c r="AH519" s="23"/>
    </row>
    <row r="520" spans="1:34" ht="15" customHeight="1" x14ac:dyDescent="0.4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4"/>
      <c r="AH520" s="23"/>
    </row>
    <row r="521" spans="1:34" ht="15" customHeight="1" x14ac:dyDescent="0.4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4"/>
      <c r="AH521" s="23"/>
    </row>
    <row r="522" spans="1:34" ht="15" customHeight="1" x14ac:dyDescent="0.4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4"/>
      <c r="AH522" s="23"/>
    </row>
    <row r="523" spans="1:34" ht="15" customHeight="1" x14ac:dyDescent="0.4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4"/>
      <c r="AH523" s="23"/>
    </row>
    <row r="524" spans="1:34" ht="15" customHeight="1" x14ac:dyDescent="0.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4"/>
      <c r="AH524" s="23"/>
    </row>
    <row r="525" spans="1:34" ht="15" customHeight="1" x14ac:dyDescent="0.4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4"/>
      <c r="AH525" s="23"/>
    </row>
    <row r="526" spans="1:34" ht="15" customHeight="1" x14ac:dyDescent="0.4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4"/>
      <c r="AH526" s="23"/>
    </row>
    <row r="527" spans="1:34" ht="15" customHeight="1" x14ac:dyDescent="0.4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4"/>
      <c r="AH527" s="23"/>
    </row>
    <row r="528" spans="1:34" ht="15" customHeight="1" x14ac:dyDescent="0.4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4"/>
      <c r="AH528" s="23"/>
    </row>
    <row r="529" spans="1:34" ht="15" customHeight="1" x14ac:dyDescent="0.4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4"/>
      <c r="AH529" s="23"/>
    </row>
    <row r="530" spans="1:34" ht="15" customHeight="1" x14ac:dyDescent="0.4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4"/>
      <c r="AH530" s="23"/>
    </row>
    <row r="531" spans="1:34" ht="15" customHeight="1" x14ac:dyDescent="0.4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4"/>
      <c r="AH531" s="23"/>
    </row>
    <row r="532" spans="1:34" ht="15" customHeight="1" x14ac:dyDescent="0.4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4"/>
      <c r="AH532" s="23"/>
    </row>
    <row r="533" spans="1:34" ht="15" customHeight="1" x14ac:dyDescent="0.4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4"/>
      <c r="AH533" s="23"/>
    </row>
    <row r="534" spans="1:34" ht="15" customHeight="1" x14ac:dyDescent="0.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4"/>
      <c r="AH534" s="23"/>
    </row>
    <row r="535" spans="1:34" ht="15" customHeight="1" x14ac:dyDescent="0.4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4"/>
      <c r="AH535" s="23"/>
    </row>
    <row r="536" spans="1:34" ht="15" customHeight="1" x14ac:dyDescent="0.4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4"/>
      <c r="AH536" s="23"/>
    </row>
    <row r="537" spans="1:34" ht="15" customHeight="1" x14ac:dyDescent="0.4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4"/>
      <c r="AH537" s="23"/>
    </row>
    <row r="538" spans="1:34" ht="15" customHeight="1" x14ac:dyDescent="0.4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4"/>
      <c r="AH538" s="23"/>
    </row>
    <row r="539" spans="1:34" ht="15" customHeight="1" x14ac:dyDescent="0.4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4"/>
      <c r="AH539" s="23"/>
    </row>
    <row r="540" spans="1:34" ht="15" customHeight="1" x14ac:dyDescent="0.4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4"/>
      <c r="AH540" s="23"/>
    </row>
    <row r="541" spans="1:34" ht="15" customHeight="1" x14ac:dyDescent="0.4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4"/>
      <c r="AH541" s="23"/>
    </row>
    <row r="542" spans="1:34" ht="15" customHeight="1" x14ac:dyDescent="0.4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4"/>
      <c r="AH542" s="23"/>
    </row>
    <row r="543" spans="1:34" ht="15" customHeight="1" x14ac:dyDescent="0.4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4"/>
      <c r="AH543" s="23"/>
    </row>
    <row r="544" spans="1:34" ht="15" customHeight="1" x14ac:dyDescent="0.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4"/>
      <c r="AH544" s="23"/>
    </row>
    <row r="545" spans="1:34" ht="15" customHeight="1" x14ac:dyDescent="0.4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4"/>
      <c r="AH545" s="23"/>
    </row>
    <row r="546" spans="1:34" ht="15" customHeight="1" x14ac:dyDescent="0.4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4"/>
      <c r="AH546" s="23"/>
    </row>
    <row r="547" spans="1:34" ht="15" customHeight="1" x14ac:dyDescent="0.4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4"/>
      <c r="AH547" s="23"/>
    </row>
    <row r="548" spans="1:34" ht="15" customHeight="1" x14ac:dyDescent="0.4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4"/>
      <c r="AH548" s="23"/>
    </row>
    <row r="549" spans="1:34" ht="15" customHeight="1" x14ac:dyDescent="0.4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4"/>
      <c r="AH549" s="23"/>
    </row>
    <row r="550" spans="1:34" ht="15" customHeight="1" x14ac:dyDescent="0.4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4"/>
      <c r="AH550" s="23"/>
    </row>
    <row r="551" spans="1:34" ht="15" customHeight="1" x14ac:dyDescent="0.4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4"/>
      <c r="AH551" s="23"/>
    </row>
    <row r="552" spans="1:34" ht="15" customHeight="1" x14ac:dyDescent="0.4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4"/>
      <c r="AH552" s="23"/>
    </row>
    <row r="553" spans="1:34" ht="15" customHeight="1" x14ac:dyDescent="0.4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4"/>
      <c r="AH553" s="23"/>
    </row>
    <row r="554" spans="1:34" ht="15" customHeight="1" x14ac:dyDescent="0.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4"/>
      <c r="AH554" s="23"/>
    </row>
    <row r="555" spans="1:34" ht="15" customHeight="1" x14ac:dyDescent="0.4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4"/>
      <c r="AH555" s="23"/>
    </row>
    <row r="556" spans="1:34" ht="15" customHeight="1" x14ac:dyDescent="0.4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4"/>
      <c r="AH556" s="23"/>
    </row>
    <row r="557" spans="1:34" ht="15" customHeight="1" x14ac:dyDescent="0.4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4"/>
      <c r="AH557" s="23"/>
    </row>
    <row r="558" spans="1:34" ht="15" customHeight="1" x14ac:dyDescent="0.4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4"/>
      <c r="AH558" s="23"/>
    </row>
    <row r="559" spans="1:34" ht="15" customHeight="1" x14ac:dyDescent="0.4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4"/>
      <c r="AH559" s="23"/>
    </row>
    <row r="560" spans="1:34" ht="15" customHeight="1" x14ac:dyDescent="0.4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4"/>
      <c r="AH560" s="23"/>
    </row>
    <row r="561" spans="1:34" ht="15" customHeight="1" x14ac:dyDescent="0.4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4"/>
      <c r="AH561" s="23"/>
    </row>
    <row r="562" spans="1:34" ht="15" customHeight="1" x14ac:dyDescent="0.4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4"/>
      <c r="AH562" s="23"/>
    </row>
    <row r="563" spans="1:34" ht="15" customHeight="1" x14ac:dyDescent="0.4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4"/>
      <c r="AH563" s="23"/>
    </row>
    <row r="564" spans="1:34" ht="15" customHeight="1" x14ac:dyDescent="0.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4"/>
      <c r="AH564" s="23"/>
    </row>
    <row r="565" spans="1:34" ht="15" customHeight="1" x14ac:dyDescent="0.4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4"/>
      <c r="AH565" s="23"/>
    </row>
    <row r="566" spans="1:34" ht="15" customHeight="1" x14ac:dyDescent="0.4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4"/>
      <c r="AH566" s="23"/>
    </row>
    <row r="567" spans="1:34" ht="15" customHeight="1" x14ac:dyDescent="0.4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4"/>
      <c r="AH567" s="23"/>
    </row>
    <row r="568" spans="1:34" ht="15" customHeight="1" x14ac:dyDescent="0.4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4"/>
      <c r="AH568" s="23"/>
    </row>
    <row r="569" spans="1:34" ht="15" customHeight="1" x14ac:dyDescent="0.4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4"/>
      <c r="AH569" s="23"/>
    </row>
    <row r="570" spans="1:34" ht="15" customHeight="1" x14ac:dyDescent="0.4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4"/>
      <c r="AH570" s="23"/>
    </row>
    <row r="571" spans="1:34" ht="15" customHeight="1" x14ac:dyDescent="0.4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4"/>
      <c r="AH571" s="23"/>
    </row>
    <row r="572" spans="1:34" ht="15" customHeight="1" x14ac:dyDescent="0.4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4"/>
      <c r="AH572" s="23"/>
    </row>
    <row r="573" spans="1:34" ht="15" customHeight="1" x14ac:dyDescent="0.4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4"/>
      <c r="AH573" s="23"/>
    </row>
    <row r="574" spans="1:34" ht="15" customHeight="1" x14ac:dyDescent="0.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4"/>
      <c r="AH574" s="23"/>
    </row>
    <row r="575" spans="1:34" ht="15" customHeight="1" x14ac:dyDescent="0.4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4"/>
      <c r="AH575" s="23"/>
    </row>
    <row r="576" spans="1:34" ht="15" customHeight="1" x14ac:dyDescent="0.4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4"/>
      <c r="AH576" s="23"/>
    </row>
    <row r="577" spans="1:34" ht="15" customHeight="1" x14ac:dyDescent="0.4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4"/>
      <c r="AH577" s="23"/>
    </row>
    <row r="578" spans="1:34" ht="15" customHeight="1" x14ac:dyDescent="0.4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4"/>
      <c r="AH578" s="23"/>
    </row>
    <row r="579" spans="1:34" ht="15" customHeight="1" x14ac:dyDescent="0.4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4"/>
      <c r="AH579" s="23"/>
    </row>
    <row r="580" spans="1:34" ht="15" customHeight="1" x14ac:dyDescent="0.4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4"/>
      <c r="AH580" s="23"/>
    </row>
    <row r="581" spans="1:34" ht="15" customHeight="1" x14ac:dyDescent="0.4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4"/>
      <c r="AH581" s="23"/>
    </row>
    <row r="582" spans="1:34" ht="15" customHeight="1" x14ac:dyDescent="0.4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4"/>
      <c r="AH582" s="23"/>
    </row>
    <row r="583" spans="1:34" ht="15" customHeight="1" x14ac:dyDescent="0.4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4"/>
      <c r="AH583" s="23"/>
    </row>
    <row r="584" spans="1:34" ht="15" customHeight="1" x14ac:dyDescent="0.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4"/>
      <c r="AH584" s="23"/>
    </row>
    <row r="585" spans="1:34" ht="15" customHeight="1" x14ac:dyDescent="0.4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4"/>
      <c r="AH585" s="23"/>
    </row>
    <row r="586" spans="1:34" ht="15" customHeight="1" x14ac:dyDescent="0.4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4"/>
      <c r="AH586" s="23"/>
    </row>
    <row r="587" spans="1:34" ht="15" customHeight="1" x14ac:dyDescent="0.4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4"/>
      <c r="AH587" s="23"/>
    </row>
    <row r="588" spans="1:34" ht="15" customHeight="1" x14ac:dyDescent="0.4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4"/>
      <c r="AH588" s="23"/>
    </row>
    <row r="589" spans="1:34" ht="15" customHeight="1" x14ac:dyDescent="0.4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4"/>
      <c r="AH589" s="23"/>
    </row>
    <row r="590" spans="1:34" ht="15" customHeight="1" x14ac:dyDescent="0.4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4"/>
      <c r="AH590" s="23"/>
    </row>
    <row r="591" spans="1:34" ht="15" customHeight="1" x14ac:dyDescent="0.4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4"/>
      <c r="AH591" s="23"/>
    </row>
    <row r="592" spans="1:34" ht="15" customHeight="1" x14ac:dyDescent="0.4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4"/>
      <c r="AH592" s="23"/>
    </row>
    <row r="593" spans="1:34" ht="15" customHeight="1" x14ac:dyDescent="0.4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4"/>
      <c r="AH593" s="23"/>
    </row>
    <row r="594" spans="1:34" ht="15" customHeight="1" x14ac:dyDescent="0.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4"/>
      <c r="AH594" s="23"/>
    </row>
    <row r="595" spans="1:34" ht="15" customHeight="1" x14ac:dyDescent="0.4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4"/>
      <c r="AH595" s="23"/>
    </row>
    <row r="596" spans="1:34" ht="15" customHeight="1" x14ac:dyDescent="0.4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4"/>
      <c r="AH596" s="23"/>
    </row>
    <row r="597" spans="1:34" ht="15" customHeight="1" x14ac:dyDescent="0.4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4"/>
      <c r="AH597" s="23"/>
    </row>
    <row r="598" spans="1:34" ht="15" customHeight="1" x14ac:dyDescent="0.4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4"/>
      <c r="AH598" s="23"/>
    </row>
    <row r="599" spans="1:34" ht="15" customHeight="1" x14ac:dyDescent="0.4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4"/>
      <c r="AH599" s="23"/>
    </row>
    <row r="600" spans="1:34" ht="15" customHeight="1" x14ac:dyDescent="0.4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4"/>
      <c r="AH600" s="23"/>
    </row>
    <row r="601" spans="1:34" ht="15" customHeight="1" x14ac:dyDescent="0.4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4"/>
      <c r="AH601" s="23"/>
    </row>
    <row r="602" spans="1:34" ht="15" customHeight="1" x14ac:dyDescent="0.4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4"/>
      <c r="AH602" s="23"/>
    </row>
    <row r="603" spans="1:34" ht="15" customHeight="1" x14ac:dyDescent="0.4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4"/>
      <c r="AH603" s="23"/>
    </row>
    <row r="604" spans="1:34" ht="15" customHeight="1" x14ac:dyDescent="0.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4"/>
      <c r="AH604" s="23"/>
    </row>
    <row r="605" spans="1:34" ht="15" customHeight="1" x14ac:dyDescent="0.4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4"/>
      <c r="AH605" s="23"/>
    </row>
    <row r="606" spans="1:34" ht="15" customHeight="1" x14ac:dyDescent="0.4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4"/>
      <c r="AH606" s="23"/>
    </row>
    <row r="607" spans="1:34" ht="15" customHeight="1" x14ac:dyDescent="0.4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4"/>
      <c r="AH607" s="23"/>
    </row>
    <row r="608" spans="1:34" ht="15" customHeight="1" x14ac:dyDescent="0.4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4"/>
      <c r="AH608" s="23"/>
    </row>
    <row r="609" spans="1:34" ht="15" customHeight="1" x14ac:dyDescent="0.4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4"/>
      <c r="AH609" s="23"/>
    </row>
    <row r="610" spans="1:34" ht="15" customHeight="1" x14ac:dyDescent="0.4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4"/>
      <c r="AH610" s="23"/>
    </row>
    <row r="611" spans="1:34" ht="15" customHeight="1" x14ac:dyDescent="0.4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4"/>
      <c r="AH611" s="23"/>
    </row>
    <row r="612" spans="1:34" ht="15" customHeight="1" x14ac:dyDescent="0.4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4"/>
      <c r="AH612" s="23"/>
    </row>
    <row r="613" spans="1:34" ht="15" customHeight="1" x14ac:dyDescent="0.4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4"/>
      <c r="AH613" s="23"/>
    </row>
    <row r="614" spans="1:34" ht="15" customHeight="1" x14ac:dyDescent="0.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4"/>
      <c r="AH614" s="23"/>
    </row>
    <row r="615" spans="1:34" ht="15" customHeight="1" x14ac:dyDescent="0.4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4"/>
      <c r="AH615" s="23"/>
    </row>
    <row r="616" spans="1:34" ht="15" customHeight="1" x14ac:dyDescent="0.4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3"/>
      <c r="AH616" s="23"/>
    </row>
    <row r="617" spans="1:34" ht="15" customHeight="1" x14ac:dyDescent="0.4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3"/>
      <c r="AH617" s="23"/>
    </row>
    <row r="618" spans="1:34" ht="15" customHeight="1" x14ac:dyDescent="0.4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3"/>
      <c r="AH618" s="23"/>
    </row>
    <row r="619" spans="1:34" ht="15" customHeight="1" x14ac:dyDescent="0.4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3"/>
      <c r="AH619" s="23"/>
    </row>
    <row r="620" spans="1:34" ht="15" customHeight="1" x14ac:dyDescent="0.4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3"/>
      <c r="AH620" s="23"/>
    </row>
    <row r="621" spans="1:34" ht="15" customHeight="1" x14ac:dyDescent="0.4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3"/>
      <c r="AH621" s="23"/>
    </row>
    <row r="622" spans="1:34" ht="15" customHeight="1" x14ac:dyDescent="0.4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3"/>
      <c r="AH622" s="23"/>
    </row>
    <row r="623" spans="1:34" ht="15" customHeight="1" x14ac:dyDescent="0.4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3"/>
      <c r="AH623" s="23"/>
    </row>
    <row r="624" spans="1:34" ht="15" customHeight="1" x14ac:dyDescent="0.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3"/>
      <c r="AH624" s="23"/>
    </row>
    <row r="625" spans="1:34" ht="15" customHeight="1" x14ac:dyDescent="0.4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3"/>
      <c r="AH625" s="23"/>
    </row>
    <row r="626" spans="1:34" ht="15" customHeight="1" x14ac:dyDescent="0.4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3"/>
      <c r="AH626" s="23"/>
    </row>
    <row r="627" spans="1:34" ht="15" customHeight="1" x14ac:dyDescent="0.4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3"/>
      <c r="AH627" s="23"/>
    </row>
    <row r="628" spans="1:34" ht="15" customHeight="1" x14ac:dyDescent="0.4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3"/>
      <c r="AH628" s="23"/>
    </row>
    <row r="629" spans="1:34" ht="15" customHeight="1" x14ac:dyDescent="0.4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3"/>
      <c r="AH629" s="23"/>
    </row>
    <row r="630" spans="1:34" ht="15" customHeight="1" x14ac:dyDescent="0.4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3"/>
      <c r="AH630" s="23"/>
    </row>
    <row r="631" spans="1:34" ht="15" customHeight="1" x14ac:dyDescent="0.4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3"/>
      <c r="AH631" s="23"/>
    </row>
    <row r="632" spans="1:34" ht="15" customHeight="1" x14ac:dyDescent="0.4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3"/>
      <c r="AH632" s="23"/>
    </row>
    <row r="633" spans="1:34" ht="15" customHeight="1" x14ac:dyDescent="0.4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3"/>
      <c r="AH633" s="23"/>
    </row>
    <row r="634" spans="1:34" ht="15" customHeight="1" x14ac:dyDescent="0.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3"/>
      <c r="AH634" s="23"/>
    </row>
    <row r="635" spans="1:34" ht="15" customHeight="1" x14ac:dyDescent="0.4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3"/>
      <c r="AH635" s="23"/>
    </row>
    <row r="636" spans="1:34" ht="15" customHeight="1" x14ac:dyDescent="0.4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3"/>
      <c r="AH636" s="23"/>
    </row>
    <row r="637" spans="1:34" ht="15" customHeight="1" x14ac:dyDescent="0.4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3"/>
      <c r="AH637" s="23"/>
    </row>
    <row r="638" spans="1:34" ht="15" customHeight="1" x14ac:dyDescent="0.4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3"/>
      <c r="AH638" s="23"/>
    </row>
    <row r="639" spans="1:34" ht="15" customHeight="1" x14ac:dyDescent="0.4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3"/>
      <c r="AH639" s="23"/>
    </row>
    <row r="640" spans="1:34" ht="15" customHeight="1" x14ac:dyDescent="0.4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3"/>
      <c r="AH640" s="23"/>
    </row>
    <row r="641" spans="1:34" ht="15" customHeight="1" x14ac:dyDescent="0.4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3"/>
      <c r="AH641" s="23"/>
    </row>
    <row r="642" spans="1:34" ht="15" customHeight="1" x14ac:dyDescent="0.4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3"/>
      <c r="AH642" s="23"/>
    </row>
    <row r="643" spans="1:34" ht="15" customHeight="1" x14ac:dyDescent="0.4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3"/>
      <c r="AH643" s="23"/>
    </row>
    <row r="644" spans="1:34" ht="15" customHeight="1" x14ac:dyDescent="0.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3"/>
      <c r="AH644" s="23"/>
    </row>
    <row r="645" spans="1:34" ht="15" customHeight="1" x14ac:dyDescent="0.4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3"/>
      <c r="AH645" s="23"/>
    </row>
    <row r="646" spans="1:34" ht="15" customHeight="1" x14ac:dyDescent="0.4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3"/>
      <c r="AH646" s="23"/>
    </row>
    <row r="647" spans="1:34" ht="15" customHeight="1" x14ac:dyDescent="0.4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3"/>
      <c r="AH647" s="23"/>
    </row>
    <row r="648" spans="1:34" ht="15" customHeight="1" x14ac:dyDescent="0.4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3"/>
      <c r="AH648" s="23"/>
    </row>
    <row r="649" spans="1:34" ht="15" customHeight="1" x14ac:dyDescent="0.4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3"/>
      <c r="AH649" s="23"/>
    </row>
    <row r="650" spans="1:34" ht="15" customHeight="1" x14ac:dyDescent="0.4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3"/>
      <c r="AH650" s="23"/>
    </row>
    <row r="651" spans="1:34" ht="15" customHeight="1" x14ac:dyDescent="0.4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3"/>
      <c r="AH651" s="23"/>
    </row>
    <row r="652" spans="1:34" ht="15" customHeight="1" x14ac:dyDescent="0.4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3"/>
      <c r="AH652" s="23"/>
    </row>
    <row r="653" spans="1:34" ht="15" customHeight="1" x14ac:dyDescent="0.4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3"/>
      <c r="AH653" s="23"/>
    </row>
    <row r="654" spans="1:34" ht="15" customHeight="1" x14ac:dyDescent="0.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3"/>
      <c r="AH654" s="23"/>
    </row>
    <row r="655" spans="1:34" ht="15" customHeight="1" x14ac:dyDescent="0.4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3"/>
      <c r="AH655" s="23"/>
    </row>
    <row r="656" spans="1:34" ht="15" customHeight="1" x14ac:dyDescent="0.4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3"/>
      <c r="AH656" s="23"/>
    </row>
    <row r="657" spans="1:34" ht="15" customHeight="1" x14ac:dyDescent="0.4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</row>
  </sheetData>
  <sortState xmlns:xlrd2="http://schemas.microsoft.com/office/spreadsheetml/2017/richdata2" ref="AO94:AQ122">
    <sortCondition descending="1" ref="AO122"/>
  </sortState>
  <mergeCells count="17">
    <mergeCell ref="A10:B10"/>
    <mergeCell ref="S4:T4"/>
    <mergeCell ref="A1:B1"/>
    <mergeCell ref="A2:B2"/>
    <mergeCell ref="M4:N4"/>
    <mergeCell ref="O4:P4"/>
    <mergeCell ref="Q4:R4"/>
    <mergeCell ref="A5:B5"/>
    <mergeCell ref="A6:B6"/>
    <mergeCell ref="A7:B7"/>
    <mergeCell ref="A8:B8"/>
    <mergeCell ref="A9:B9"/>
    <mergeCell ref="AH55:AJ56"/>
    <mergeCell ref="A12:E13"/>
    <mergeCell ref="BV23:BW23"/>
    <mergeCell ref="BV24:CB34"/>
    <mergeCell ref="CD24:CI3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Perhitungan Manual AHP-TOPSIS</vt:lpstr>
      <vt:lpstr>Perhitungan Manual AHP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Prozire</dc:creator>
  <cp:lastModifiedBy>aditya noviansyah</cp:lastModifiedBy>
  <dcterms:created xsi:type="dcterms:W3CDTF">2020-11-06T01:37:51Z</dcterms:created>
  <dcterms:modified xsi:type="dcterms:W3CDTF">2021-07-27T03:49:09Z</dcterms:modified>
</cp:coreProperties>
</file>