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Skripsi\"/>
    </mc:Choice>
  </mc:AlternateContent>
  <bookViews>
    <workbookView xWindow="0" yWindow="0" windowWidth="11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" i="1" l="1"/>
  <c r="B9" i="1" l="1"/>
  <c r="F2" i="1"/>
  <c r="H3" i="1" s="1"/>
  <c r="N2" i="1" s="1"/>
  <c r="O2" i="1" s="1"/>
  <c r="P2" i="1" s="1"/>
  <c r="E3" i="1"/>
  <c r="D3" i="1"/>
  <c r="F3" i="1" l="1"/>
  <c r="D4" i="1"/>
  <c r="G3" i="1"/>
  <c r="H4" i="1" l="1"/>
  <c r="N3" i="1" s="1"/>
  <c r="O3" i="1" s="1"/>
  <c r="P3" i="1" s="1"/>
  <c r="E4" i="1"/>
  <c r="F4" i="1" s="1"/>
  <c r="D5" i="1"/>
  <c r="G4" i="1"/>
  <c r="H5" i="1" l="1"/>
  <c r="N4" i="1" s="1"/>
  <c r="O4" i="1" s="1"/>
  <c r="P4" i="1" s="1"/>
  <c r="D6" i="1"/>
  <c r="E5" i="1"/>
  <c r="E6" i="1" s="1"/>
  <c r="G5" i="1" l="1"/>
  <c r="F5" i="1"/>
  <c r="F6" i="1"/>
  <c r="G6" i="1"/>
  <c r="H6" i="1" l="1"/>
  <c r="N5" i="1" s="1"/>
  <c r="O5" i="1" s="1"/>
  <c r="P5" i="1" s="1"/>
  <c r="P7" i="1" s="1"/>
  <c r="P8" i="1" s="1"/>
  <c r="H7" i="1"/>
  <c r="N6" i="1" s="1"/>
  <c r="O6" i="1" s="1"/>
  <c r="P6" i="1" s="1"/>
</calcChain>
</file>

<file path=xl/sharedStrings.xml><?xml version="1.0" encoding="utf-8"?>
<sst xmlns="http://schemas.openxmlformats.org/spreadsheetml/2006/main" count="14" uniqueCount="14">
  <si>
    <t>periode</t>
  </si>
  <si>
    <t xml:space="preserve">permintaan barang </t>
  </si>
  <si>
    <t>a</t>
  </si>
  <si>
    <t xml:space="preserve">STEP1 </t>
  </si>
  <si>
    <t>STEP2</t>
  </si>
  <si>
    <t>STEP3</t>
  </si>
  <si>
    <t>STEP4</t>
  </si>
  <si>
    <t>1-a</t>
  </si>
  <si>
    <t xml:space="preserve">STEP 5 </t>
  </si>
  <si>
    <t>Xt-Ft</t>
  </si>
  <si>
    <t>(Xt-Ft)/Xt</t>
  </si>
  <si>
    <t>*100</t>
  </si>
  <si>
    <t>Nilai PE</t>
  </si>
  <si>
    <t>Nilai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</si>
</sst>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647701</xdr:colOff>
      <xdr:row>6</xdr:row>
      <xdr:rowOff>104773</xdr:rowOff>
    </xdr:from>
    <xdr:to>
      <xdr:col>3</xdr:col>
      <xdr:colOff>381002</xdr:colOff>
      <xdr:row>12</xdr:row>
      <xdr:rowOff>171453</xdr:rowOff>
    </xdr:to>
    <xdr:cxnSp macro="">
      <xdr:nvCxnSpPr>
        <xdr:cNvPr id="3" name="Straight Arrow Connector 2"/>
        <xdr:cNvCxnSpPr/>
      </xdr:nvCxnSpPr>
      <xdr:spPr>
        <a:xfrm rot="10800000" flipV="1">
          <a:off x="1257301" y="1247773"/>
          <a:ext cx="1962151" cy="12096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161924</xdr:colOff>
      <xdr:row>13</xdr:row>
      <xdr:rowOff>0</xdr:rowOff>
    </xdr:from>
    <xdr:to>
      <xdr:col>1</xdr:col>
      <xdr:colOff>1438275</xdr:colOff>
      <xdr:row>16</xdr:row>
      <xdr:rowOff>28575</xdr:rowOff>
    </xdr:to>
    <xdr:sp macro="" textlink="">
      <xdr:nvSpPr>
        <xdr:cNvPr id="4" name="Rounded Rectangle 3"/>
        <xdr:cNvSpPr/>
      </xdr:nvSpPr>
      <xdr:spPr>
        <a:xfrm>
          <a:off x="161924" y="2476500"/>
          <a:ext cx="1885951" cy="600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S't = a*Xt + (1-a)*S't-1</a:t>
          </a:r>
        </a:p>
      </xdr:txBody>
    </xdr:sp>
    <xdr:clientData/>
  </xdr:twoCellAnchor>
  <xdr:twoCellAnchor>
    <xdr:from>
      <xdr:col>3</xdr:col>
      <xdr:colOff>219075</xdr:colOff>
      <xdr:row>6</xdr:row>
      <xdr:rowOff>38101</xdr:rowOff>
    </xdr:from>
    <xdr:to>
      <xdr:col>4</xdr:col>
      <xdr:colOff>285750</xdr:colOff>
      <xdr:row>12</xdr:row>
      <xdr:rowOff>133351</xdr:rowOff>
    </xdr:to>
    <xdr:cxnSp macro="">
      <xdr:nvCxnSpPr>
        <xdr:cNvPr id="8" name="Straight Arrow Connector 7"/>
        <xdr:cNvCxnSpPr/>
      </xdr:nvCxnSpPr>
      <xdr:spPr>
        <a:xfrm rot="5400000">
          <a:off x="2776538" y="1462088"/>
          <a:ext cx="12382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171450</xdr:rowOff>
    </xdr:from>
    <xdr:to>
      <xdr:col>5</xdr:col>
      <xdr:colOff>9525</xdr:colOff>
      <xdr:row>16</xdr:row>
      <xdr:rowOff>9525</xdr:rowOff>
    </xdr:to>
    <xdr:sp macro="" textlink="">
      <xdr:nvSpPr>
        <xdr:cNvPr id="9" name="Rounded Rectangle 8"/>
        <xdr:cNvSpPr/>
      </xdr:nvSpPr>
      <xdr:spPr>
        <a:xfrm>
          <a:off x="2238375" y="2457450"/>
          <a:ext cx="1828800" cy="600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S"t</a:t>
          </a:r>
          <a:r>
            <a:rPr lang="en-US" sz="1100" baseline="0"/>
            <a:t> =  a*S't + (1-a)</a:t>
          </a:r>
          <a:endParaRPr lang="en-US" sz="1100"/>
        </a:p>
      </xdr:txBody>
    </xdr:sp>
    <xdr:clientData/>
  </xdr:twoCellAnchor>
  <xdr:twoCellAnchor>
    <xdr:from>
      <xdr:col>5</xdr:col>
      <xdr:colOff>304799</xdr:colOff>
      <xdr:row>6</xdr:row>
      <xdr:rowOff>114300</xdr:rowOff>
    </xdr:from>
    <xdr:to>
      <xdr:col>5</xdr:col>
      <xdr:colOff>504825</xdr:colOff>
      <xdr:row>12</xdr:row>
      <xdr:rowOff>85728</xdr:rowOff>
    </xdr:to>
    <xdr:cxnSp macro="">
      <xdr:nvCxnSpPr>
        <xdr:cNvPr id="11" name="Straight Arrow Connector 10"/>
        <xdr:cNvCxnSpPr/>
      </xdr:nvCxnSpPr>
      <xdr:spPr>
        <a:xfrm rot="16200000" flipH="1">
          <a:off x="3905248" y="1714501"/>
          <a:ext cx="1114428" cy="200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161924</xdr:colOff>
      <xdr:row>12</xdr:row>
      <xdr:rowOff>133350</xdr:rowOff>
    </xdr:from>
    <xdr:to>
      <xdr:col>9</xdr:col>
      <xdr:colOff>76199</xdr:colOff>
      <xdr:row>15</xdr:row>
      <xdr:rowOff>180975</xdr:rowOff>
    </xdr:to>
    <xdr:sp macro="" textlink="">
      <xdr:nvSpPr>
        <xdr:cNvPr id="12" name="Rounded Rectangle 11"/>
        <xdr:cNvSpPr/>
      </xdr:nvSpPr>
      <xdr:spPr>
        <a:xfrm>
          <a:off x="4219574" y="2419350"/>
          <a:ext cx="2352675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at = S't + (S't-S"t) =  2S't - S"t</a:t>
          </a:r>
        </a:p>
      </xdr:txBody>
    </xdr:sp>
    <xdr:clientData/>
  </xdr:twoCellAnchor>
  <xdr:twoCellAnchor>
    <xdr:from>
      <xdr:col>6</xdr:col>
      <xdr:colOff>381000</xdr:colOff>
      <xdr:row>6</xdr:row>
      <xdr:rowOff>114300</xdr:rowOff>
    </xdr:from>
    <xdr:to>
      <xdr:col>9</xdr:col>
      <xdr:colOff>514350</xdr:colOff>
      <xdr:row>12</xdr:row>
      <xdr:rowOff>47625</xdr:rowOff>
    </xdr:to>
    <xdr:cxnSp macro="">
      <xdr:nvCxnSpPr>
        <xdr:cNvPr id="15" name="Straight Arrow Connector 14"/>
        <xdr:cNvCxnSpPr/>
      </xdr:nvCxnSpPr>
      <xdr:spPr>
        <a:xfrm>
          <a:off x="5048250" y="1257300"/>
          <a:ext cx="1962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12</xdr:row>
      <xdr:rowOff>161925</xdr:rowOff>
    </xdr:from>
    <xdr:to>
      <xdr:col>12</xdr:col>
      <xdr:colOff>333375</xdr:colOff>
      <xdr:row>15</xdr:row>
      <xdr:rowOff>171450</xdr:rowOff>
    </xdr:to>
    <xdr:sp macro="" textlink="">
      <xdr:nvSpPr>
        <xdr:cNvPr id="16" name="Rounded Rectangle 15"/>
        <xdr:cNvSpPr/>
      </xdr:nvSpPr>
      <xdr:spPr>
        <a:xfrm>
          <a:off x="6848475" y="2447925"/>
          <a:ext cx="1809750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bt =              a        (S't-</a:t>
          </a:r>
          <a:r>
            <a:rPr lang="en-US" sz="1100" baseline="0"/>
            <a:t> S"t</a:t>
          </a:r>
          <a:r>
            <a:rPr lang="en-US" sz="1100"/>
            <a:t>)</a:t>
          </a:r>
        </a:p>
        <a:p>
          <a:pPr algn="ctr"/>
          <a:r>
            <a:rPr lang="en-US" sz="1100"/>
            <a:t>1-a</a:t>
          </a:r>
        </a:p>
      </xdr:txBody>
    </xdr:sp>
    <xdr:clientData/>
  </xdr:twoCellAnchor>
  <xdr:twoCellAnchor>
    <xdr:from>
      <xdr:col>10</xdr:col>
      <xdr:colOff>590550</xdr:colOff>
      <xdr:row>14</xdr:row>
      <xdr:rowOff>76200</xdr:rowOff>
    </xdr:from>
    <xdr:to>
      <xdr:col>11</xdr:col>
      <xdr:colOff>95250</xdr:colOff>
      <xdr:row>14</xdr:row>
      <xdr:rowOff>76201</xdr:rowOff>
    </xdr:to>
    <xdr:cxnSp macro="">
      <xdr:nvCxnSpPr>
        <xdr:cNvPr id="19" name="Straight Connector 18"/>
        <xdr:cNvCxnSpPr/>
      </xdr:nvCxnSpPr>
      <xdr:spPr>
        <a:xfrm flipV="1">
          <a:off x="7696200" y="2743200"/>
          <a:ext cx="114300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2</xdr:row>
      <xdr:rowOff>114300</xdr:rowOff>
    </xdr:from>
    <xdr:to>
      <xdr:col>13</xdr:col>
      <xdr:colOff>419100</xdr:colOff>
      <xdr:row>12</xdr:row>
      <xdr:rowOff>161925</xdr:rowOff>
    </xdr:to>
    <xdr:cxnSp macro="">
      <xdr:nvCxnSpPr>
        <xdr:cNvPr id="24" name="Straight Arrow Connector 23"/>
        <xdr:cNvCxnSpPr/>
      </xdr:nvCxnSpPr>
      <xdr:spPr>
        <a:xfrm>
          <a:off x="5667375" y="495300"/>
          <a:ext cx="3686175" cy="1952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13</xdr:row>
      <xdr:rowOff>9525</xdr:rowOff>
    </xdr:from>
    <xdr:to>
      <xdr:col>16</xdr:col>
      <xdr:colOff>47625</xdr:colOff>
      <xdr:row>16</xdr:row>
      <xdr:rowOff>19050</xdr:rowOff>
    </xdr:to>
    <xdr:sp macro="" textlink="">
      <xdr:nvSpPr>
        <xdr:cNvPr id="25" name="Rounded Rectangle 24"/>
        <xdr:cNvSpPr/>
      </xdr:nvSpPr>
      <xdr:spPr>
        <a:xfrm>
          <a:off x="9001125" y="2486025"/>
          <a:ext cx="1809750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f t+m</a:t>
          </a:r>
          <a:r>
            <a:rPr lang="en-US" sz="1100" baseline="0"/>
            <a:t> = at + bt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2" sqref="G2"/>
    </sheetView>
  </sheetViews>
  <sheetFormatPr defaultRowHeight="15" x14ac:dyDescent="0.25"/>
  <cols>
    <col min="2" max="2" width="24.28515625" customWidth="1"/>
    <col min="15" max="15" width="10.28515625" bestFit="1" customWidth="1"/>
  </cols>
  <sheetData>
    <row r="1" spans="1:16" ht="15.75" x14ac:dyDescent="0.25">
      <c r="A1" t="s">
        <v>0</v>
      </c>
      <c r="B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N1" s="2" t="s">
        <v>9</v>
      </c>
      <c r="O1" s="3" t="s">
        <v>10</v>
      </c>
      <c r="P1" s="3" t="s">
        <v>11</v>
      </c>
    </row>
    <row r="2" spans="1:16" x14ac:dyDescent="0.25">
      <c r="A2">
        <v>1</v>
      </c>
      <c r="B2">
        <v>120</v>
      </c>
      <c r="D2">
        <v>120</v>
      </c>
      <c r="E2">
        <v>120</v>
      </c>
      <c r="F2">
        <f>(2*D2)-E2</f>
        <v>120</v>
      </c>
      <c r="G2">
        <f>($B$8/$B$9)*(D2-E2)</f>
        <v>0</v>
      </c>
      <c r="N2" s="4">
        <f>B2-H3</f>
        <v>0</v>
      </c>
      <c r="O2" s="4">
        <f>N2/B2</f>
        <v>0</v>
      </c>
      <c r="P2" s="4">
        <f>O2*100</f>
        <v>0</v>
      </c>
    </row>
    <row r="3" spans="1:16" x14ac:dyDescent="0.25">
      <c r="A3">
        <v>2</v>
      </c>
      <c r="B3">
        <v>125</v>
      </c>
      <c r="D3">
        <f>($B$8*B3)+((1-$B$8)*D2)</f>
        <v>121</v>
      </c>
      <c r="E3">
        <f>($B$8*D3)+((1-$B$8)*E2)</f>
        <v>120.2</v>
      </c>
      <c r="F3">
        <f t="shared" ref="F3:F6" si="0">(2*D3)-E3</f>
        <v>121.8</v>
      </c>
      <c r="G3">
        <f>($B$8/$B$9)*(D3-E3)</f>
        <v>0.19999999999999929</v>
      </c>
      <c r="H3">
        <f t="shared" ref="H2:H6" si="1">F2+G2</f>
        <v>120</v>
      </c>
      <c r="N3" s="4">
        <f t="shared" ref="N3:N6" si="2">B3-H4</f>
        <v>3</v>
      </c>
      <c r="O3" s="4">
        <f t="shared" ref="O3:O6" si="3">N3/B3</f>
        <v>2.4E-2</v>
      </c>
      <c r="P3" s="4">
        <f t="shared" ref="P3:P6" si="4">O3*100</f>
        <v>2.4</v>
      </c>
    </row>
    <row r="4" spans="1:16" x14ac:dyDescent="0.25">
      <c r="A4">
        <v>3</v>
      </c>
      <c r="B4">
        <v>129</v>
      </c>
      <c r="D4">
        <f t="shared" ref="D4:D6" si="5">($B$8*B4)+((1-$B$8)*D3)</f>
        <v>122.60000000000001</v>
      </c>
      <c r="E4">
        <f t="shared" ref="E4:E6" si="6">($B$8*D4)+((1-$B$8)*E3)</f>
        <v>120.68</v>
      </c>
      <c r="F4">
        <f t="shared" si="0"/>
        <v>124.52000000000001</v>
      </c>
      <c r="G4">
        <f>($B$8/$B$9)*(D4-E4)</f>
        <v>0.48000000000000043</v>
      </c>
      <c r="H4">
        <f t="shared" si="1"/>
        <v>122</v>
      </c>
      <c r="N4" s="4">
        <f t="shared" si="2"/>
        <v>3.9999999999999858</v>
      </c>
      <c r="O4" s="4">
        <f t="shared" si="3"/>
        <v>3.1007751937984385E-2</v>
      </c>
      <c r="P4" s="4">
        <f t="shared" si="4"/>
        <v>3.1007751937984382</v>
      </c>
    </row>
    <row r="5" spans="1:16" x14ac:dyDescent="0.25">
      <c r="A5">
        <v>4</v>
      </c>
      <c r="B5">
        <v>124</v>
      </c>
      <c r="D5">
        <f t="shared" si="5"/>
        <v>122.88000000000001</v>
      </c>
      <c r="E5">
        <f t="shared" si="6"/>
        <v>121.12000000000002</v>
      </c>
      <c r="F5">
        <f t="shared" si="0"/>
        <v>124.64</v>
      </c>
      <c r="G5">
        <f>($B$8/$B$9)*(D5-E5)</f>
        <v>0.43999999999999773</v>
      </c>
      <c r="H5">
        <f t="shared" si="1"/>
        <v>125.00000000000001</v>
      </c>
      <c r="N5" s="4">
        <f t="shared" si="2"/>
        <v>-1.0799999999999983</v>
      </c>
      <c r="O5" s="4">
        <f t="shared" si="3"/>
        <v>-8.7096774193548242E-3</v>
      </c>
      <c r="P5" s="4">
        <f t="shared" si="4"/>
        <v>-0.87096774193548243</v>
      </c>
    </row>
    <row r="6" spans="1:16" x14ac:dyDescent="0.25">
      <c r="A6">
        <v>5</v>
      </c>
      <c r="B6">
        <v>130</v>
      </c>
      <c r="D6">
        <f t="shared" si="5"/>
        <v>124.30400000000002</v>
      </c>
      <c r="E6">
        <f t="shared" si="6"/>
        <v>121.75680000000003</v>
      </c>
      <c r="F6">
        <f t="shared" si="0"/>
        <v>126.85120000000001</v>
      </c>
      <c r="G6">
        <f>($B$8/$B$9)*(D6-E6)</f>
        <v>0.63679999999999737</v>
      </c>
      <c r="H6">
        <f t="shared" si="1"/>
        <v>125.08</v>
      </c>
      <c r="N6" s="4">
        <f t="shared" si="2"/>
        <v>2.5120000000000005</v>
      </c>
      <c r="O6" s="4">
        <f t="shared" si="3"/>
        <v>1.9323076923076925E-2</v>
      </c>
      <c r="P6" s="4">
        <f t="shared" si="4"/>
        <v>1.9323076923076925</v>
      </c>
    </row>
    <row r="7" spans="1:16" x14ac:dyDescent="0.25">
      <c r="H7">
        <f>F6+G6</f>
        <v>127.488</v>
      </c>
      <c r="N7" s="6" t="s">
        <v>12</v>
      </c>
      <c r="O7" s="7"/>
      <c r="P7" s="4">
        <f>SUM(P2:P6)</f>
        <v>6.5621151441706482</v>
      </c>
    </row>
    <row r="8" spans="1:16" x14ac:dyDescent="0.25">
      <c r="A8" t="s">
        <v>2</v>
      </c>
      <c r="B8">
        <v>0.2</v>
      </c>
      <c r="N8" s="5" t="s">
        <v>13</v>
      </c>
      <c r="O8" s="5"/>
      <c r="P8" s="8">
        <f>P7/5</f>
        <v>1.3124230288341296</v>
      </c>
    </row>
    <row r="9" spans="1:16" x14ac:dyDescent="0.25">
      <c r="A9" t="s">
        <v>7</v>
      </c>
      <c r="B9">
        <f>1-0.2</f>
        <v>0.8</v>
      </c>
    </row>
  </sheetData>
  <mergeCells count="2">
    <mergeCell ref="N7:O7"/>
    <mergeCell ref="N8:O8"/>
  </mergeCells>
  <pageMargins left="0.7" right="0.7" top="0.75" bottom="0.75" header="0.3" footer="0.3"/>
  <pageSetup orientation="portrait" horizontalDpi="4294967293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afnan</dc:creator>
  <cp:lastModifiedBy>Adix Mukhib</cp:lastModifiedBy>
  <dcterms:created xsi:type="dcterms:W3CDTF">2017-01-16T15:05:33Z</dcterms:created>
  <dcterms:modified xsi:type="dcterms:W3CDTF">2017-01-25T17:15:58Z</dcterms:modified>
</cp:coreProperties>
</file>