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oPosSystem\Data\"/>
    </mc:Choice>
  </mc:AlternateContent>
  <xr:revisionPtr revIDLastSave="0" documentId="13_ncr:1_{F2550CF9-5C38-47ED-8E9C-D79924885420}" xr6:coauthVersionLast="45" xr6:coauthVersionMax="45" xr10:uidLastSave="{00000000-0000-0000-0000-000000000000}"/>
  <bookViews>
    <workbookView xWindow="-120" yWindow="-120" windowWidth="20730" windowHeight="11160" xr2:uid="{54332FF0-7170-4B42-B452-2F7A5F1F62EF}"/>
  </bookViews>
  <sheets>
    <sheet name="Sheet1" sheetId="1" r:id="rId1"/>
    <sheet name="Sheet6" sheetId="6" r:id="rId2"/>
    <sheet name="Motif" sheetId="2" r:id="rId3"/>
    <sheet name="Warna" sheetId="3" r:id="rId4"/>
    <sheet name="Item" sheetId="4" r:id="rId5"/>
    <sheet name="Mutasi" sheetId="5" r:id="rId6"/>
  </sheets>
  <definedNames>
    <definedName name="_xlnm._FilterDatabase" localSheetId="0" hidden="1">Sheet1!$A$3:$I$85</definedName>
  </definedNames>
  <calcPr calcId="18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14" i="1"/>
  <c r="I30" i="1"/>
  <c r="I38" i="1"/>
  <c r="I62" i="1"/>
  <c r="I5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4" i="1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2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2" i="6"/>
  <c r="O80" i="4"/>
  <c r="M80" i="4"/>
  <c r="O79" i="4"/>
  <c r="M79" i="4"/>
  <c r="O78" i="4"/>
  <c r="M78" i="4"/>
  <c r="O77" i="4"/>
  <c r="M77" i="4"/>
  <c r="O76" i="4"/>
  <c r="M76" i="4"/>
  <c r="O75" i="4"/>
  <c r="M75" i="4"/>
  <c r="O74" i="4"/>
  <c r="M74" i="4"/>
  <c r="O73" i="4"/>
  <c r="M73" i="4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3" i="4"/>
  <c r="M3" i="4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4" i="1"/>
  <c r="O2" i="4"/>
  <c r="M2" i="4"/>
  <c r="G85" i="1" l="1"/>
</calcChain>
</file>

<file path=xl/sharedStrings.xml><?xml version="1.0" encoding="utf-8"?>
<sst xmlns="http://schemas.openxmlformats.org/spreadsheetml/2006/main" count="1634" uniqueCount="398">
  <si>
    <t>KODE</t>
  </si>
  <si>
    <t>ARTIKEL</t>
  </si>
  <si>
    <t>WARNA</t>
  </si>
  <si>
    <t>TIPE CORAK</t>
  </si>
  <si>
    <t>HPP</t>
  </si>
  <si>
    <t>SISA STOK</t>
  </si>
  <si>
    <t>PBA18</t>
  </si>
  <si>
    <t>BULAN SABIT</t>
  </si>
  <si>
    <t>YELLOW</t>
  </si>
  <si>
    <t>AB</t>
  </si>
  <si>
    <t>PBK59</t>
  </si>
  <si>
    <t>DORAEMON WHITE</t>
  </si>
  <si>
    <t>NAVY</t>
  </si>
  <si>
    <t>K</t>
  </si>
  <si>
    <t>PBK69</t>
  </si>
  <si>
    <t>ELMO FACE</t>
  </si>
  <si>
    <t>RED</t>
  </si>
  <si>
    <t>CVT10-20-10-04</t>
  </si>
  <si>
    <t>KANAYA HITAM</t>
  </si>
  <si>
    <t>HITAM</t>
  </si>
  <si>
    <t>T</t>
  </si>
  <si>
    <t>BSK72</t>
  </si>
  <si>
    <t>MICKEY MOUSE</t>
  </si>
  <si>
    <t>PBK71</t>
  </si>
  <si>
    <t>BTK149</t>
  </si>
  <si>
    <t>POOH AND FRIENDS</t>
  </si>
  <si>
    <t>PMK14-20-10-04</t>
  </si>
  <si>
    <t>ROCKET CRAYON NAVY</t>
  </si>
  <si>
    <t>KUNING</t>
  </si>
  <si>
    <t>PMA12-20-10-04</t>
  </si>
  <si>
    <t>STRIPE HITAM</t>
  </si>
  <si>
    <t>PBA3</t>
  </si>
  <si>
    <t>STRIPE LITTLE</t>
  </si>
  <si>
    <t>PMA9-20-10-04</t>
  </si>
  <si>
    <t>STRIPE NAVY</t>
  </si>
  <si>
    <t>CVT6-20-10-03</t>
  </si>
  <si>
    <t>AMALFI HIJAU</t>
  </si>
  <si>
    <t>HIJAU</t>
  </si>
  <si>
    <t>BTK146</t>
  </si>
  <si>
    <t>ANIMAL FACE</t>
  </si>
  <si>
    <t>PBK76</t>
  </si>
  <si>
    <t>BABY PANDA</t>
  </si>
  <si>
    <t>BLUE</t>
  </si>
  <si>
    <t>PBK77</t>
  </si>
  <si>
    <t>CVT12-20-10-04</t>
  </si>
  <si>
    <t>BANANA LEAVES NAVY</t>
  </si>
  <si>
    <t>PBK74</t>
  </si>
  <si>
    <t>BATMAN BOOM</t>
  </si>
  <si>
    <t>PBK75</t>
  </si>
  <si>
    <t>BTK159</t>
  </si>
  <si>
    <t>BEAR CARTOON</t>
  </si>
  <si>
    <t>WHITE</t>
  </si>
  <si>
    <t>BSK14</t>
  </si>
  <si>
    <t>BEAR FACE</t>
  </si>
  <si>
    <t>PBK70</t>
  </si>
  <si>
    <t>CREAM</t>
  </si>
  <si>
    <t>TOSCA</t>
  </si>
  <si>
    <t>PBK79-20-10-01</t>
  </si>
  <si>
    <t>BOLA BASKET</t>
  </si>
  <si>
    <t>PBK82-20-10-01</t>
  </si>
  <si>
    <t>PMA11-20-10-04</t>
  </si>
  <si>
    <t>BULAN BINTANG HIJAU</t>
  </si>
  <si>
    <t>BTK184</t>
  </si>
  <si>
    <t>CARS CHAMPION</t>
  </si>
  <si>
    <t>PMT1-20-10-04</t>
  </si>
  <si>
    <t>DAUN DANAR BIRU</t>
  </si>
  <si>
    <t>BIRU</t>
  </si>
  <si>
    <t>PMT3-20-10-04</t>
  </si>
  <si>
    <t>DAUN DANAR HITAM</t>
  </si>
  <si>
    <t>PMT2-20-10-04</t>
  </si>
  <si>
    <t>DAUN DANAR MAROON</t>
  </si>
  <si>
    <t>MAROON</t>
  </si>
  <si>
    <t>CVT17-20-10-04</t>
  </si>
  <si>
    <t>DAUN SHERRY HIJAU</t>
  </si>
  <si>
    <t>PBK22</t>
  </si>
  <si>
    <t>DORAEMON CATUR</t>
  </si>
  <si>
    <t>BSK37</t>
  </si>
  <si>
    <t>DORAEMON EARTH</t>
  </si>
  <si>
    <t>BTK65</t>
  </si>
  <si>
    <t>CVA8-20-10-04</t>
  </si>
  <si>
    <t>DUO JASS ORANYE</t>
  </si>
  <si>
    <t>ORANYE</t>
  </si>
  <si>
    <t>BTK165</t>
  </si>
  <si>
    <t>BLACK</t>
  </si>
  <si>
    <t>BTK166</t>
  </si>
  <si>
    <t>BTK172</t>
  </si>
  <si>
    <t>FLAMINGGO SUMMER</t>
  </si>
  <si>
    <t>BTK173</t>
  </si>
  <si>
    <t>PINK</t>
  </si>
  <si>
    <t>PMK16-20-10-04</t>
  </si>
  <si>
    <t>FLAMINGGO TOSCA</t>
  </si>
  <si>
    <t>PBK73</t>
  </si>
  <si>
    <t>FLAMINGGO TROPICAL</t>
  </si>
  <si>
    <t>PBK67</t>
  </si>
  <si>
    <t>HELLO KITTY</t>
  </si>
  <si>
    <t>BLACK PINK</t>
  </si>
  <si>
    <t>PBK81-20-10-01</t>
  </si>
  <si>
    <t>HELIKOPTER</t>
  </si>
  <si>
    <t>CVT4-20-10-03</t>
  </si>
  <si>
    <t>KEITARO ABU</t>
  </si>
  <si>
    <t>ABU</t>
  </si>
  <si>
    <t>PMK11-20-10-03</t>
  </si>
  <si>
    <t>KEPALA BEAR NAVY</t>
  </si>
  <si>
    <t>PBK5</t>
  </si>
  <si>
    <t>KITTY</t>
  </si>
  <si>
    <t>PBK62</t>
  </si>
  <si>
    <t>PMA8-20-10-04</t>
  </si>
  <si>
    <t>KOTAK MERAH</t>
  </si>
  <si>
    <t>MERAH</t>
  </si>
  <si>
    <t>PBT9</t>
  </si>
  <si>
    <t>LEAF</t>
  </si>
  <si>
    <t>ARMY</t>
  </si>
  <si>
    <t>PJK5</t>
  </si>
  <si>
    <t>LEOPARD</t>
  </si>
  <si>
    <t>UNGU</t>
  </si>
  <si>
    <t>BTK157</t>
  </si>
  <si>
    <t>MICKEY FLASH</t>
  </si>
  <si>
    <t>PBK72</t>
  </si>
  <si>
    <t>PBK68</t>
  </si>
  <si>
    <t>MINION</t>
  </si>
  <si>
    <t>CVT15-20-10-04</t>
  </si>
  <si>
    <t>MONSTERA NEW HITAM</t>
  </si>
  <si>
    <t>JKK4</t>
  </si>
  <si>
    <t>OWL</t>
  </si>
  <si>
    <t>JKK5</t>
  </si>
  <si>
    <t>CVA7-20-10-04</t>
  </si>
  <si>
    <t>OZAKA NAVY</t>
  </si>
  <si>
    <t>CVA6-20-10-04</t>
  </si>
  <si>
    <t>OZAKA PUTIH</t>
  </si>
  <si>
    <t>PUTIH</t>
  </si>
  <si>
    <t>CVT16-20-10-04</t>
  </si>
  <si>
    <t>PALMA HIJAU</t>
  </si>
  <si>
    <t>CVT7-20-10-03</t>
  </si>
  <si>
    <t>PALMA PUTIH</t>
  </si>
  <si>
    <t>PBK80-20-10-01</t>
  </si>
  <si>
    <t>PANDA</t>
  </si>
  <si>
    <t>CVT11-20-10-04</t>
  </si>
  <si>
    <t>PAULINI PUTIH</t>
  </si>
  <si>
    <t>BTK147</t>
  </si>
  <si>
    <t>PIKACHU</t>
  </si>
  <si>
    <t>PMK3-20-10-02</t>
  </si>
  <si>
    <t>POOH NAVY</t>
  </si>
  <si>
    <t>PMK9-20-10-03</t>
  </si>
  <si>
    <t>BTK155</t>
  </si>
  <si>
    <t>POWER PUFF GIRL</t>
  </si>
  <si>
    <t>BTK168</t>
  </si>
  <si>
    <t>RABBIT MINI</t>
  </si>
  <si>
    <t>BTK169</t>
  </si>
  <si>
    <t>PMK15-20-10-04</t>
  </si>
  <si>
    <t>ROCKET CRAYON ABU</t>
  </si>
  <si>
    <t>PMK13-20-10-04</t>
  </si>
  <si>
    <t>ROCKET CRAYON HITAM</t>
  </si>
  <si>
    <t>PBT7</t>
  </si>
  <si>
    <t>ROSE STRIPE</t>
  </si>
  <si>
    <t>BTK177</t>
  </si>
  <si>
    <t>SHEEP</t>
  </si>
  <si>
    <t>PBK78-20-10-01</t>
  </si>
  <si>
    <t>SPONGEBOB</t>
  </si>
  <si>
    <t>PMK12-20-10-04</t>
  </si>
  <si>
    <t>SPONGEBOB KUNING</t>
  </si>
  <si>
    <t>BSK87</t>
  </si>
  <si>
    <t>STITCH</t>
  </si>
  <si>
    <t>PBK35</t>
  </si>
  <si>
    <t>PBK63</t>
  </si>
  <si>
    <t>PMA10-20-10-04</t>
  </si>
  <si>
    <t>STRIPE MAROON</t>
  </si>
  <si>
    <t>CVA11-20-10-04</t>
  </si>
  <si>
    <t>TRIBAL PINK</t>
  </si>
  <si>
    <t>CVT13-20-10-04</t>
  </si>
  <si>
    <t>TROPICAL PALM BIRU</t>
  </si>
  <si>
    <t>CVT14-20-10-04</t>
  </si>
  <si>
    <t>TROPICAL PALM PUTIH</t>
  </si>
  <si>
    <t>ARTIKEL DAN WARNA</t>
  </si>
  <si>
    <t>BULAN SABIT YELLOW</t>
  </si>
  <si>
    <t>DORAEMON WHITE NAVY</t>
  </si>
  <si>
    <t>ELMO FACE RED</t>
  </si>
  <si>
    <t>KANAYA HITAM HITAM</t>
  </si>
  <si>
    <t>MICKEY MOUSE NAVY</t>
  </si>
  <si>
    <t>POOH AND FRIENDS YELLOW</t>
  </si>
  <si>
    <t>ROCKET CRAYON NAVY NAVY</t>
  </si>
  <si>
    <t>STRIPE HITAM HITAM</t>
  </si>
  <si>
    <t>STRIPE LITTLE NAVY</t>
  </si>
  <si>
    <t>STRIPE NAVY NAVY</t>
  </si>
  <si>
    <t>AMALFI HIJAU HIJAU</t>
  </si>
  <si>
    <t>ANIMAL FACE NAVY</t>
  </si>
  <si>
    <t>BABY PANDA BLUE</t>
  </si>
  <si>
    <t>BABY PANDA YELLOW</t>
  </si>
  <si>
    <t>BANANA LEAVES NAVY NAVY</t>
  </si>
  <si>
    <t>BATMAN BOOM BLUE</t>
  </si>
  <si>
    <t>BATMAN BOOM NAVY</t>
  </si>
  <si>
    <t>BEAR CARTOON WHITE</t>
  </si>
  <si>
    <t>BEAR FACE NAVY</t>
  </si>
  <si>
    <t>BEAR FACE CREAM</t>
  </si>
  <si>
    <t>BOLA BASKET NAVY</t>
  </si>
  <si>
    <t>BOLA BASKET HITAM</t>
  </si>
  <si>
    <t>BULAN BINTANG HIJAU HIJAU</t>
  </si>
  <si>
    <t>CARS CHAMPION NAVY</t>
  </si>
  <si>
    <t>DAUN DANAR BIRU BIRU</t>
  </si>
  <si>
    <t>DAUN DANAR HITAM HITAM</t>
  </si>
  <si>
    <t>DAUN DANAR MAROON MAROON</t>
  </si>
  <si>
    <t>DAUN SHERRY HIJAU HIJAU</t>
  </si>
  <si>
    <t>DORAEMON CATUR BLUE</t>
  </si>
  <si>
    <t>DORAEMON EARTH RED</t>
  </si>
  <si>
    <t>DUO JASS ORANYE ORANYE</t>
  </si>
  <si>
    <t>ELMO FACE BLACK</t>
  </si>
  <si>
    <t>ELMO FACE BLUE</t>
  </si>
  <si>
    <t>FLAMINGGO SUMMER YELLOW</t>
  </si>
  <si>
    <t>FLAMINGGO SUMMER PINK</t>
  </si>
  <si>
    <t>FLAMINGGO TOSCA TOSCA</t>
  </si>
  <si>
    <t>FLAMINGGO TROPICAL TOSCA</t>
  </si>
  <si>
    <t>HELLO KITTY BLACK PINK</t>
  </si>
  <si>
    <t>HELIKOPTER HITAM</t>
  </si>
  <si>
    <t>KEITARO ABU ABU</t>
  </si>
  <si>
    <t>KEPALA BEAR NAVY NAVY</t>
  </si>
  <si>
    <t>KITTY NAVY</t>
  </si>
  <si>
    <t>KITTY RED</t>
  </si>
  <si>
    <t>KOTAK MERAH MERAH</t>
  </si>
  <si>
    <t>LEAF ARMY</t>
  </si>
  <si>
    <t>LEOPARD UNGU</t>
  </si>
  <si>
    <t>MICKEY FLASH WHITE</t>
  </si>
  <si>
    <t>MICKEY MOUSE YELLOW</t>
  </si>
  <si>
    <t>MINION BLUE</t>
  </si>
  <si>
    <t>MONSTERA NEW HITAM HITAM</t>
  </si>
  <si>
    <t>OWL RED</t>
  </si>
  <si>
    <t>OWL NAVY</t>
  </si>
  <si>
    <t>OZAKA NAVY NAVY</t>
  </si>
  <si>
    <t>OZAKA PUTIH PUTIH</t>
  </si>
  <si>
    <t>PALMA HIJAU HIJAU</t>
  </si>
  <si>
    <t>PALMA PUTIH PUTIH</t>
  </si>
  <si>
    <t>PANDA HITAM</t>
  </si>
  <si>
    <t>PAULINI PUTIH PUTIH</t>
  </si>
  <si>
    <t>PIKACHU NAVY</t>
  </si>
  <si>
    <t>POOH NAVY NAVY</t>
  </si>
  <si>
    <t>POWER PUFF GIRL TOSCA</t>
  </si>
  <si>
    <t>RABBIT MINI YELLOW</t>
  </si>
  <si>
    <t>RABBIT MINI PINK</t>
  </si>
  <si>
    <t>ROCKET CRAYON ABU ABU</t>
  </si>
  <si>
    <t>ROCKET CRAYON HITAM HITAM</t>
  </si>
  <si>
    <t>ROSE STRIPE WHITE</t>
  </si>
  <si>
    <t>SHEEP BLUE</t>
  </si>
  <si>
    <t>SPONGEBOB NAVY</t>
  </si>
  <si>
    <t>SPONGEBOB KUNING KUNING</t>
  </si>
  <si>
    <t>STITCH NAVY</t>
  </si>
  <si>
    <t>STITCH RED</t>
  </si>
  <si>
    <t>STRIPE MAROON MAROON</t>
  </si>
  <si>
    <t>TRIBAL PINK PINK</t>
  </si>
  <si>
    <t>TROPICAL PALM BIRU BIRU</t>
  </si>
  <si>
    <t>TROPICAL PALM PUTIH PUTIH</t>
  </si>
  <si>
    <t>Grand Total</t>
  </si>
  <si>
    <t>Kode</t>
  </si>
  <si>
    <t>Name</t>
  </si>
  <si>
    <t>ItemCode</t>
  </si>
  <si>
    <t>KodeItemLama</t>
  </si>
  <si>
    <t>ItemName</t>
  </si>
  <si>
    <t>A_Warna</t>
  </si>
  <si>
    <t>A_Motif</t>
  </si>
  <si>
    <t>A_Size</t>
  </si>
  <si>
    <t>A_Sex</t>
  </si>
  <si>
    <t>DefaultPrice</t>
  </si>
  <si>
    <t>EcomPrice</t>
  </si>
  <si>
    <t>ItemGroup</t>
  </si>
  <si>
    <t>Satuan</t>
  </si>
  <si>
    <t>Createdby</t>
  </si>
  <si>
    <t>Createdon</t>
  </si>
  <si>
    <t>LastUpdatedby</t>
  </si>
  <si>
    <t>LastUpdatedon</t>
  </si>
  <si>
    <t>isActive</t>
  </si>
  <si>
    <t>BeratStandar</t>
  </si>
  <si>
    <t>Hpp</t>
  </si>
  <si>
    <t>pcs</t>
  </si>
  <si>
    <t>MNL</t>
  </si>
  <si>
    <t>AMALFI HIJAU-T</t>
  </si>
  <si>
    <t>ANIMAL FACE-K</t>
  </si>
  <si>
    <t>BABY PANDA-K</t>
  </si>
  <si>
    <t>BANANA LEAVES NAVY-T</t>
  </si>
  <si>
    <t>BATMAN BOOM-K</t>
  </si>
  <si>
    <t>BEAR CARTOON-K</t>
  </si>
  <si>
    <t>BEAR FACE-K</t>
  </si>
  <si>
    <t>BOLA BASKET-K</t>
  </si>
  <si>
    <t>BULAN BINTANG HIJAU-AB</t>
  </si>
  <si>
    <t>BULAN SABIT-AB</t>
  </si>
  <si>
    <t>CARS CHAMPION-K</t>
  </si>
  <si>
    <t>DAUN DANAR BIRU-T</t>
  </si>
  <si>
    <t>DAUN DANAR HITAM-T</t>
  </si>
  <si>
    <t>DAUN DANAR MAROON-T</t>
  </si>
  <si>
    <t>DAUN SHERRY HIJAU-T</t>
  </si>
  <si>
    <t>DORAEMON CATUR-K</t>
  </si>
  <si>
    <t>DORAEMON EARTH-K</t>
  </si>
  <si>
    <t>DORAEMON WHITE-K</t>
  </si>
  <si>
    <t>DUO JASS ORANYE-AB</t>
  </si>
  <si>
    <t>ELMO FACE-K</t>
  </si>
  <si>
    <t>FLAMINGGO SUMMER-K</t>
  </si>
  <si>
    <t>FLAMINGGO TOSCA-K</t>
  </si>
  <si>
    <t>FLAMINGGO TROPICAL-K</t>
  </si>
  <si>
    <t>HELIKOPTER-K</t>
  </si>
  <si>
    <t>HELLO KITTY-K</t>
  </si>
  <si>
    <t>KANAYA HITAM-T</t>
  </si>
  <si>
    <t>KEITARO ABU-AB</t>
  </si>
  <si>
    <t>KEPALA BEAR NAVY-K</t>
  </si>
  <si>
    <t>KITTY-K</t>
  </si>
  <si>
    <t>KOTAK MERAH-AB</t>
  </si>
  <si>
    <t>LEAF-T</t>
  </si>
  <si>
    <t>LEOPARD-K</t>
  </si>
  <si>
    <t>MICKEY FLASH-K</t>
  </si>
  <si>
    <t>MICKEY MOUSE-K</t>
  </si>
  <si>
    <t>MINION-K</t>
  </si>
  <si>
    <t>MONSTERA NEW HITAM-T</t>
  </si>
  <si>
    <t>OWL-K</t>
  </si>
  <si>
    <t>OZAKA NAVY-AB</t>
  </si>
  <si>
    <t>OZAKA PUTIH-AB</t>
  </si>
  <si>
    <t>PALMA HIJAU-T</t>
  </si>
  <si>
    <t>PALMA PUTIH-T</t>
  </si>
  <si>
    <t>PANDA-K</t>
  </si>
  <si>
    <t>PAULINI PUTIH-T</t>
  </si>
  <si>
    <t>PIKACHU-K</t>
  </si>
  <si>
    <t>POOH AND FRIENDS-K</t>
  </si>
  <si>
    <t>POOH NAVY-K</t>
  </si>
  <si>
    <t>POOH NAVY-AB</t>
  </si>
  <si>
    <t>POWER PUFF GIRL-K</t>
  </si>
  <si>
    <t>RABBIT MINI-K</t>
  </si>
  <si>
    <t>ROCKET CRAYON ABU-K</t>
  </si>
  <si>
    <t>ROCKET CRAYON HITAM-K</t>
  </si>
  <si>
    <t>ROCKET CRAYON NAVY-K</t>
  </si>
  <si>
    <t>ROSE STRIPE-T</t>
  </si>
  <si>
    <t>SHEEP-K</t>
  </si>
  <si>
    <t>SPONGEBOB-K</t>
  </si>
  <si>
    <t>SPONGEBOB KUNING-K</t>
  </si>
  <si>
    <t>STITCH-K</t>
  </si>
  <si>
    <t>STRIPE HITAM-AB</t>
  </si>
  <si>
    <t>STRIPE LITTLE-AB</t>
  </si>
  <si>
    <t>STRIPE MAROON-AB</t>
  </si>
  <si>
    <t>STRIPE NAVY-AB</t>
  </si>
  <si>
    <t>TRIBAL PINK-AB</t>
  </si>
  <si>
    <t>TROPICAL PALM BIRU-T</t>
  </si>
  <si>
    <t>TROPICAL PALM PUTIH-T</t>
  </si>
  <si>
    <t>MTIN000001</t>
  </si>
  <si>
    <t>NoTransaksi</t>
  </si>
  <si>
    <t>LineNum</t>
  </si>
  <si>
    <t>KodeItem</t>
  </si>
  <si>
    <t>Qty</t>
  </si>
  <si>
    <t>Price</t>
  </si>
  <si>
    <t>LineTotal</t>
  </si>
  <si>
    <t>CreatedBy</t>
  </si>
  <si>
    <t>CreatedOn</t>
  </si>
  <si>
    <t>QTY</t>
  </si>
  <si>
    <t>Harga</t>
  </si>
  <si>
    <t>101.0010</t>
  </si>
  <si>
    <t>101.0020</t>
  </si>
  <si>
    <t>101.0030</t>
  </si>
  <si>
    <t>101.0040</t>
  </si>
  <si>
    <t>101.0050</t>
  </si>
  <si>
    <t>101.0060</t>
  </si>
  <si>
    <t>101.0070</t>
  </si>
  <si>
    <t>11</t>
  </si>
  <si>
    <t>42</t>
  </si>
  <si>
    <t>38</t>
  </si>
  <si>
    <t>34</t>
  </si>
  <si>
    <t>2</t>
  </si>
  <si>
    <t>13</t>
  </si>
  <si>
    <t>7</t>
  </si>
  <si>
    <t>246</t>
  </si>
  <si>
    <t>86</t>
  </si>
  <si>
    <t>374</t>
  </si>
  <si>
    <t>276</t>
  </si>
  <si>
    <t>1</t>
  </si>
  <si>
    <t>18</t>
  </si>
  <si>
    <t>37</t>
  </si>
  <si>
    <t>21</t>
  </si>
  <si>
    <t>22</t>
  </si>
  <si>
    <t>206</t>
  </si>
  <si>
    <t>49</t>
  </si>
  <si>
    <t>80</t>
  </si>
  <si>
    <t>32</t>
  </si>
  <si>
    <t>260</t>
  </si>
  <si>
    <t>248</t>
  </si>
  <si>
    <t>31</t>
  </si>
  <si>
    <t>3</t>
  </si>
  <si>
    <t>14</t>
  </si>
  <si>
    <t>17</t>
  </si>
  <si>
    <t>55</t>
  </si>
  <si>
    <t>29</t>
  </si>
  <si>
    <t>820</t>
  </si>
  <si>
    <t>229</t>
  </si>
  <si>
    <t>178</t>
  </si>
  <si>
    <t>33</t>
  </si>
  <si>
    <t>190</t>
  </si>
  <si>
    <t>63</t>
  </si>
  <si>
    <t>20</t>
  </si>
  <si>
    <t>88</t>
  </si>
  <si>
    <t>77</t>
  </si>
  <si>
    <t>4</t>
  </si>
  <si>
    <t>463</t>
  </si>
  <si>
    <t>5</t>
  </si>
  <si>
    <t>692</t>
  </si>
  <si>
    <t>16</t>
  </si>
  <si>
    <t>36</t>
  </si>
  <si>
    <t>120</t>
  </si>
  <si>
    <t>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</si>
</sst>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??_-;_-@_-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pivotButton="1"/>
    <xf numFmtId="22" fontId="0" fillId="0" borderId="0" xfId="0" applyNumberFormat="1"/>
    <xf numFmtId="49" fontId="0" fillId="0" borderId="0" xfId="0" applyNumberFormat="1"/>
    <xf numFmtId="0" fontId="1" fillId="2" borderId="0" xfId="0" applyFont="1" applyFill="1" applyBorder="1"/>
    <xf numFmtId="0" fontId="0" fillId="0" borderId="0" xfId="0" applyBorder="1"/>
    <xf numFmtId="2" fontId="1" fillId="2" borderId="0" xfId="0" applyNumberFormat="1" applyFont="1" applyFill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151.720650578703" createdVersion="6" refreshedVersion="6" minRefreshableVersion="3" recordCount="79" xr:uid="{B0A228B2-84BF-45B4-9D74-E04D94FF8C3F}">
  <cacheSource type="worksheet">
    <worksheetSource ref="A3:G82" sheet="Sheet1"/>
  </cacheSource>
  <cacheFields count="7">
    <cacheField name="KODE" numFmtId="0">
      <sharedItems count="79">
        <s v="CVT6-20-10-03"/>
        <s v="BTK146"/>
        <s v="PBK76"/>
        <s v="PBK77"/>
        <s v="CVT12-20-10-04"/>
        <s v="PBK74"/>
        <s v="PBK75"/>
        <s v="BTK159"/>
        <s v="BSK14"/>
        <s v="PBK70"/>
        <s v="PBK79-20-10-01"/>
        <s v="PBK82-20-10-01"/>
        <s v="PMA11-20-10-04"/>
        <s v="PBA18"/>
        <s v="BTK184"/>
        <s v="PMT1-20-10-04"/>
        <s v="PMT3-20-10-04"/>
        <s v="PMT2-20-10-04"/>
        <s v="CVT17-20-10-04"/>
        <s v="PBK22"/>
        <s v="BSK37"/>
        <s v="BTK65"/>
        <s v="PBK59"/>
        <s v="CVA8-20-10-04"/>
        <s v="PBK69"/>
        <s v="BTK165"/>
        <s v="BTK166"/>
        <s v="BTK172"/>
        <s v="BTK173"/>
        <s v="PMK16-20-10-04"/>
        <s v="PBK73"/>
        <s v="PBK81-20-10-01"/>
        <s v="PBK67"/>
        <s v="CVT10-20-10-04"/>
        <s v="CVT4-20-10-03"/>
        <s v="PMK11-20-10-03"/>
        <s v="PBK5"/>
        <s v="PBK62"/>
        <s v="PMA8-20-10-04"/>
        <s v="PBT9"/>
        <s v="PJK5"/>
        <s v="BTK157"/>
        <s v="BSK72"/>
        <s v="PBK71"/>
        <s v="PBK72"/>
        <s v="PBK68"/>
        <s v="CVT15-20-10-04"/>
        <s v="JKK4"/>
        <s v="JKK5"/>
        <s v="CVA7-20-10-04"/>
        <s v="CVA6-20-10-04"/>
        <s v="CVT16-20-10-04"/>
        <s v="CVT7-20-10-03"/>
        <s v="PBK80-20-10-01"/>
        <s v="CVT11-20-10-04"/>
        <s v="BTK147"/>
        <s v="BTK149"/>
        <s v="PMK3-20-10-02"/>
        <s v="PMK9-20-10-03"/>
        <s v="BTK155"/>
        <s v="BTK168"/>
        <s v="BTK169"/>
        <s v="PMK15-20-10-04"/>
        <s v="PMK13-20-10-04"/>
        <s v="PMK14-20-10-04"/>
        <s v="PBT7"/>
        <s v="BTK177"/>
        <s v="PBK78-20-10-01"/>
        <s v="PMK12-20-10-04"/>
        <s v="BSK87"/>
        <s v="PBK35"/>
        <s v="PBK63"/>
        <s v="PMA12-20-10-04"/>
        <s v="PBA3"/>
        <s v="PMA10-20-10-04"/>
        <s v="PMA9-20-10-04"/>
        <s v="CVA11-20-10-04"/>
        <s v="CVT13-20-10-04"/>
        <s v="CVT14-20-10-04"/>
      </sharedItems>
    </cacheField>
    <cacheField name="ARTIKEL" numFmtId="0">
      <sharedItems count="63">
        <s v="AMALFI HIJAU"/>
        <s v="ANIMAL FACE"/>
        <s v="BABY PANDA"/>
        <s v="BANANA LEAVES NAVY"/>
        <s v="BATMAN BOOM"/>
        <s v="BEAR CARTOON"/>
        <s v="BEAR FACE"/>
        <s v="BOLA BASKET"/>
        <s v="BULAN BINTANG HIJAU"/>
        <s v="BULAN SABIT"/>
        <s v="CARS CHAMPION"/>
        <s v="DAUN DANAR BIRU"/>
        <s v="DAUN DANAR HITAM"/>
        <s v="DAUN DANAR MAROON"/>
        <s v="DAUN SHERRY HIJAU"/>
        <s v="DORAEMON CATUR"/>
        <s v="DORAEMON EARTH"/>
        <s v="DORAEMON WHITE"/>
        <s v="DUO JASS ORANYE"/>
        <s v="ELMO FACE"/>
        <s v="FLAMINGGO SUMMER"/>
        <s v="FLAMINGGO TOSCA"/>
        <s v="FLAMINGGO TROPICAL"/>
        <s v="HELIKOPTER"/>
        <s v="HELLO KITTY"/>
        <s v="KANAYA HITAM"/>
        <s v="KEITARO ABU"/>
        <s v="KEPALA BEAR NAVY"/>
        <s v="KITTY"/>
        <s v="KOTAK MERAH"/>
        <s v="LEAF"/>
        <s v="LEOPARD"/>
        <s v="MICKEY FLASH"/>
        <s v="MICKEY MOUSE"/>
        <s v="MINION"/>
        <s v="MONSTERA NEW HITAM"/>
        <s v="OWL"/>
        <s v="OZAKA NAVY"/>
        <s v="OZAKA PUTIH"/>
        <s v="PALMA HIJAU"/>
        <s v="PALMA PUTIH"/>
        <s v="PANDA"/>
        <s v="PAULINI PUTIH"/>
        <s v="PIKACHU"/>
        <s v="POOH AND FRIENDS"/>
        <s v="POOH NAVY"/>
        <s v="POWER PUFF GIRL"/>
        <s v="RABBIT MINI"/>
        <s v="ROCKET CRAYON ABU"/>
        <s v="ROCKET CRAYON HITAM"/>
        <s v="ROCKET CRAYON NAVY"/>
        <s v="ROSE STRIPE"/>
        <s v="SHEEP"/>
        <s v="SPONGEBOB"/>
        <s v="SPONGEBOB KUNING"/>
        <s v="STITCH"/>
        <s v="STRIPE HITAM"/>
        <s v="STRIPE LITTLE"/>
        <s v="STRIPE MAROON"/>
        <s v="STRIPE NAVY"/>
        <s v="TRIBAL PINK"/>
        <s v="TROPICAL PALM BIRU"/>
        <s v="TROPICAL PALM PUTIH"/>
      </sharedItems>
    </cacheField>
    <cacheField name="WARNA" numFmtId="0">
      <sharedItems count="21">
        <s v="HIJAU"/>
        <s v="NAVY"/>
        <s v="BLUE"/>
        <s v="YELLOW"/>
        <s v="WHITE"/>
        <s v="CREAM"/>
        <s v="HITAM"/>
        <s v="BIRU"/>
        <s v="MAROON"/>
        <s v="RED"/>
        <s v="ORANYE"/>
        <s v="BLACK"/>
        <s v="PINK"/>
        <s v="TOSCA"/>
        <s v="BLACK PINK"/>
        <s v="ABU"/>
        <s v="MERAH"/>
        <s v="ARMY"/>
        <s v="UNGU"/>
        <s v="PUTIH"/>
        <s v="KUNING"/>
      </sharedItems>
    </cacheField>
    <cacheField name="ARTIKEL DAN WARNA" numFmtId="0">
      <sharedItems/>
    </cacheField>
    <cacheField name="TIPE CORAK" numFmtId="0">
      <sharedItems/>
    </cacheField>
    <cacheField name="HPP" numFmtId="164">
      <sharedItems containsSemiMixedTypes="0" containsString="0" containsNumber="1" minValue="7853.8368384879732" maxValue="14000"/>
    </cacheField>
    <cacheField name="SISA STOK" numFmtId="0">
      <sharedItems containsSemiMixedTypes="0" containsString="0" containsNumber="1" containsInteger="1" minValue="1" maxValue="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x v="0"/>
    <x v="0"/>
    <s v="AMALFI HIJAU HIJAU"/>
    <s v="T"/>
    <n v="13027.72"/>
    <n v="11"/>
  </r>
  <r>
    <x v="1"/>
    <x v="1"/>
    <x v="1"/>
    <s v="ANIMAL FACE NAVY"/>
    <s v="K"/>
    <n v="14000"/>
    <n v="42"/>
  </r>
  <r>
    <x v="2"/>
    <x v="2"/>
    <x v="2"/>
    <s v="BABY PANDA BLUE"/>
    <s v="K"/>
    <n v="13532.983157894736"/>
    <n v="38"/>
  </r>
  <r>
    <x v="3"/>
    <x v="2"/>
    <x v="3"/>
    <s v="BABY PANDA YELLOW"/>
    <s v="K"/>
    <n v="13532.983157894736"/>
    <n v="34"/>
  </r>
  <r>
    <x v="4"/>
    <x v="3"/>
    <x v="1"/>
    <s v="BANANA LEAVES NAVY NAVY"/>
    <s v="T"/>
    <n v="13177.72"/>
    <n v="2"/>
  </r>
  <r>
    <x v="5"/>
    <x v="4"/>
    <x v="2"/>
    <s v="BATMAN BOOM BLUE"/>
    <s v="K"/>
    <n v="9430.8795576619268"/>
    <n v="13"/>
  </r>
  <r>
    <x v="6"/>
    <x v="4"/>
    <x v="1"/>
    <s v="BATMAN BOOM NAVY"/>
    <s v="K"/>
    <n v="9431.192222222222"/>
    <n v="7"/>
  </r>
  <r>
    <x v="7"/>
    <x v="5"/>
    <x v="4"/>
    <s v="BEAR CARTOON WHITE"/>
    <s v="K"/>
    <n v="13000"/>
    <n v="246"/>
  </r>
  <r>
    <x v="8"/>
    <x v="6"/>
    <x v="1"/>
    <s v="BEAR FACE NAVY"/>
    <s v="K"/>
    <n v="10000"/>
    <n v="2"/>
  </r>
  <r>
    <x v="9"/>
    <x v="6"/>
    <x v="5"/>
    <s v="BEAR FACE CREAM"/>
    <s v="K"/>
    <n v="9435.6251383399194"/>
    <n v="86"/>
  </r>
  <r>
    <x v="10"/>
    <x v="7"/>
    <x v="1"/>
    <s v="BOLA BASKET NAVY"/>
    <s v="K"/>
    <n v="8177.0603693931398"/>
    <n v="374"/>
  </r>
  <r>
    <x v="11"/>
    <x v="7"/>
    <x v="6"/>
    <s v="BOLA BASKET HITAM"/>
    <s v="K"/>
    <n v="8170.8030039525693"/>
    <n v="276"/>
  </r>
  <r>
    <x v="12"/>
    <x v="8"/>
    <x v="0"/>
    <s v="BULAN BINTANG HIJAU HIJAU"/>
    <s v="AB"/>
    <n v="9277.7199999999993"/>
    <n v="1"/>
  </r>
  <r>
    <x v="13"/>
    <x v="9"/>
    <x v="3"/>
    <s v="BULAN SABIT YELLOW"/>
    <s v="AB"/>
    <n v="7853.8368384879732"/>
    <n v="1"/>
  </r>
  <r>
    <x v="14"/>
    <x v="10"/>
    <x v="1"/>
    <s v="CARS CHAMPION NAVY"/>
    <s v="K"/>
    <n v="13532.983157894736"/>
    <n v="18"/>
  </r>
  <r>
    <x v="15"/>
    <x v="11"/>
    <x v="7"/>
    <s v="DAUN DANAR BIRU BIRU"/>
    <s v="T"/>
    <n v="9277.7199999999993"/>
    <n v="37"/>
  </r>
  <r>
    <x v="16"/>
    <x v="12"/>
    <x v="6"/>
    <s v="DAUN DANAR HITAM HITAM"/>
    <s v="T"/>
    <n v="9277.7199999999993"/>
    <n v="1"/>
  </r>
  <r>
    <x v="17"/>
    <x v="13"/>
    <x v="8"/>
    <s v="DAUN DANAR MAROON MAROON"/>
    <s v="T"/>
    <n v="9277.7199999999993"/>
    <n v="21"/>
  </r>
  <r>
    <x v="18"/>
    <x v="14"/>
    <x v="0"/>
    <s v="DAUN SHERRY HIJAU HIJAU"/>
    <s v="T"/>
    <n v="13027.72"/>
    <n v="1"/>
  </r>
  <r>
    <x v="19"/>
    <x v="15"/>
    <x v="2"/>
    <s v="DORAEMON CATUR BLUE"/>
    <s v="K"/>
    <n v="10000"/>
    <n v="42"/>
  </r>
  <r>
    <x v="20"/>
    <x v="16"/>
    <x v="9"/>
    <s v="DORAEMON EARTH RED"/>
    <s v="K"/>
    <n v="10000"/>
    <n v="1"/>
  </r>
  <r>
    <x v="21"/>
    <x v="16"/>
    <x v="9"/>
    <s v="DORAEMON EARTH RED"/>
    <s v="K"/>
    <n v="14000"/>
    <n v="2"/>
  </r>
  <r>
    <x v="22"/>
    <x v="17"/>
    <x v="1"/>
    <s v="DORAEMON WHITE NAVY"/>
    <s v="K"/>
    <n v="10000"/>
    <n v="22"/>
  </r>
  <r>
    <x v="23"/>
    <x v="18"/>
    <x v="10"/>
    <s v="DUO JASS ORANYE ORANYE"/>
    <s v="AB"/>
    <n v="13027.72"/>
    <n v="1"/>
  </r>
  <r>
    <x v="24"/>
    <x v="19"/>
    <x v="9"/>
    <s v="ELMO FACE RED"/>
    <s v="K"/>
    <n v="10000"/>
    <n v="1"/>
  </r>
  <r>
    <x v="25"/>
    <x v="19"/>
    <x v="11"/>
    <s v="ELMO FACE BLACK"/>
    <s v="K"/>
    <n v="9443.5511345646428"/>
    <n v="206"/>
  </r>
  <r>
    <x v="26"/>
    <x v="19"/>
    <x v="2"/>
    <s v="ELMO FACE BLUE"/>
    <s v="K"/>
    <n v="9585.6147368421043"/>
    <n v="49"/>
  </r>
  <r>
    <x v="27"/>
    <x v="20"/>
    <x v="3"/>
    <s v="FLAMINGGO SUMMER YELLOW"/>
    <s v="K"/>
    <n v="13532.983157894736"/>
    <n v="80"/>
  </r>
  <r>
    <x v="28"/>
    <x v="20"/>
    <x v="12"/>
    <s v="FLAMINGGO SUMMER PINK"/>
    <s v="K"/>
    <n v="13532.983157894736"/>
    <n v="34"/>
  </r>
  <r>
    <x v="29"/>
    <x v="21"/>
    <x v="13"/>
    <s v="FLAMINGGO TOSCA TOSCA"/>
    <s v="K"/>
    <n v="9277.7199999999993"/>
    <n v="32"/>
  </r>
  <r>
    <x v="30"/>
    <x v="22"/>
    <x v="13"/>
    <s v="FLAMINGGO TROPICAL TOSCA"/>
    <s v="K"/>
    <n v="8166.8504347826092"/>
    <n v="260"/>
  </r>
  <r>
    <x v="31"/>
    <x v="23"/>
    <x v="6"/>
    <s v="HELIKOPTER HITAM"/>
    <s v="K"/>
    <n v="8469.7368067226871"/>
    <n v="248"/>
  </r>
  <r>
    <x v="32"/>
    <x v="24"/>
    <x v="14"/>
    <s v="HELLO KITTY BLACK PINK"/>
    <s v="K"/>
    <n v="10000"/>
    <n v="31"/>
  </r>
  <r>
    <x v="33"/>
    <x v="25"/>
    <x v="6"/>
    <s v="KANAYA HITAM HITAM"/>
    <s v="T"/>
    <n v="13177.72"/>
    <n v="3"/>
  </r>
  <r>
    <x v="34"/>
    <x v="26"/>
    <x v="15"/>
    <s v="KEITARO ABU ABU"/>
    <s v="AB"/>
    <n v="13177.72"/>
    <n v="1"/>
  </r>
  <r>
    <x v="35"/>
    <x v="27"/>
    <x v="1"/>
    <s v="KEPALA BEAR NAVY NAVY"/>
    <s v="K"/>
    <n v="9277.7199999999993"/>
    <n v="14"/>
  </r>
  <r>
    <x v="36"/>
    <x v="28"/>
    <x v="1"/>
    <s v="KITTY NAVY"/>
    <s v="K"/>
    <n v="10000"/>
    <n v="17"/>
  </r>
  <r>
    <x v="37"/>
    <x v="28"/>
    <x v="9"/>
    <s v="KITTY RED"/>
    <s v="K"/>
    <n v="10000"/>
    <n v="55"/>
  </r>
  <r>
    <x v="38"/>
    <x v="29"/>
    <x v="16"/>
    <s v="KOTAK MERAH MERAH"/>
    <s v="AB"/>
    <n v="9427.7199999999993"/>
    <n v="1"/>
  </r>
  <r>
    <x v="39"/>
    <x v="30"/>
    <x v="17"/>
    <s v="LEAF ARMY"/>
    <s v="T"/>
    <n v="13690.877894736841"/>
    <n v="2"/>
  </r>
  <r>
    <x v="40"/>
    <x v="31"/>
    <x v="18"/>
    <s v="LEOPARD UNGU"/>
    <s v="K"/>
    <n v="10000"/>
    <n v="86"/>
  </r>
  <r>
    <x v="41"/>
    <x v="32"/>
    <x v="4"/>
    <s v="MICKEY FLASH WHITE"/>
    <s v="K"/>
    <n v="14000"/>
    <n v="7"/>
  </r>
  <r>
    <x v="42"/>
    <x v="33"/>
    <x v="1"/>
    <s v="MICKEY MOUSE NAVY"/>
    <s v="K"/>
    <n v="10000"/>
    <n v="1"/>
  </r>
  <r>
    <x v="43"/>
    <x v="33"/>
    <x v="1"/>
    <s v="MICKEY MOUSE NAVY"/>
    <s v="K"/>
    <n v="9585.6147368421043"/>
    <n v="22"/>
  </r>
  <r>
    <x v="44"/>
    <x v="33"/>
    <x v="3"/>
    <s v="MICKEY MOUSE YELLOW"/>
    <s v="K"/>
    <n v="9585.6147368421043"/>
    <n v="29"/>
  </r>
  <r>
    <x v="45"/>
    <x v="34"/>
    <x v="2"/>
    <s v="MINION BLUE"/>
    <s v="K"/>
    <n v="8963.7481195079072"/>
    <n v="820"/>
  </r>
  <r>
    <x v="46"/>
    <x v="35"/>
    <x v="6"/>
    <s v="MONSTERA NEW HITAM HITAM"/>
    <s v="T"/>
    <n v="13177.72"/>
    <n v="3"/>
  </r>
  <r>
    <x v="47"/>
    <x v="36"/>
    <x v="9"/>
    <s v="OWL RED"/>
    <s v="K"/>
    <n v="13000"/>
    <n v="229"/>
  </r>
  <r>
    <x v="48"/>
    <x v="36"/>
    <x v="1"/>
    <s v="OWL NAVY"/>
    <s v="K"/>
    <n v="13000"/>
    <n v="178"/>
  </r>
  <r>
    <x v="49"/>
    <x v="37"/>
    <x v="1"/>
    <s v="OZAKA NAVY NAVY"/>
    <s v="AB"/>
    <n v="13177.72"/>
    <n v="3"/>
  </r>
  <r>
    <x v="50"/>
    <x v="38"/>
    <x v="19"/>
    <s v="OZAKA PUTIH PUTIH"/>
    <s v="AB"/>
    <n v="13177.72"/>
    <n v="1"/>
  </r>
  <r>
    <x v="51"/>
    <x v="39"/>
    <x v="0"/>
    <s v="PALMA HIJAU HIJAU"/>
    <s v="T"/>
    <n v="13177.72"/>
    <n v="33"/>
  </r>
  <r>
    <x v="52"/>
    <x v="40"/>
    <x v="19"/>
    <s v="PALMA PUTIH PUTIH"/>
    <s v="T"/>
    <n v="13177.72"/>
    <n v="7"/>
  </r>
  <r>
    <x v="53"/>
    <x v="41"/>
    <x v="6"/>
    <s v="PANDA HITAM"/>
    <s v="K"/>
    <n v="8177.0603693931398"/>
    <n v="190"/>
  </r>
  <r>
    <x v="54"/>
    <x v="42"/>
    <x v="19"/>
    <s v="PAULINI PUTIH PUTIH"/>
    <s v="T"/>
    <n v="13177.72"/>
    <n v="3"/>
  </r>
  <r>
    <x v="55"/>
    <x v="43"/>
    <x v="1"/>
    <s v="PIKACHU NAVY"/>
    <s v="K"/>
    <n v="14000"/>
    <n v="1"/>
  </r>
  <r>
    <x v="56"/>
    <x v="44"/>
    <x v="3"/>
    <s v="POOH AND FRIENDS YELLOW"/>
    <s v="K"/>
    <n v="13000"/>
    <n v="63"/>
  </r>
  <r>
    <x v="57"/>
    <x v="45"/>
    <x v="1"/>
    <s v="POOH NAVY NAVY"/>
    <s v="K"/>
    <n v="9277.7199999999993"/>
    <n v="3"/>
  </r>
  <r>
    <x v="58"/>
    <x v="45"/>
    <x v="1"/>
    <s v="POOH NAVY NAVY"/>
    <s v="AB"/>
    <n v="9277.7199999999993"/>
    <n v="20"/>
  </r>
  <r>
    <x v="59"/>
    <x v="46"/>
    <x v="13"/>
    <s v="POWER PUFF GIRL TOSCA"/>
    <s v="K"/>
    <n v="14000"/>
    <n v="31"/>
  </r>
  <r>
    <x v="60"/>
    <x v="47"/>
    <x v="3"/>
    <s v="RABBIT MINI YELLOW"/>
    <s v="K"/>
    <n v="9585.6147368421043"/>
    <n v="88"/>
  </r>
  <r>
    <x v="61"/>
    <x v="47"/>
    <x v="12"/>
    <s v="RABBIT MINI PINK"/>
    <s v="K"/>
    <n v="9585.6147368421043"/>
    <n v="77"/>
  </r>
  <r>
    <x v="62"/>
    <x v="48"/>
    <x v="15"/>
    <s v="ROCKET CRAYON ABU ABU"/>
    <s v="K"/>
    <n v="9277.7199999999993"/>
    <n v="3"/>
  </r>
  <r>
    <x v="63"/>
    <x v="49"/>
    <x v="6"/>
    <s v="ROCKET CRAYON HITAM HITAM"/>
    <s v="K"/>
    <n v="9277.7199999999993"/>
    <n v="4"/>
  </r>
  <r>
    <x v="64"/>
    <x v="50"/>
    <x v="1"/>
    <s v="ROCKET CRAYON NAVY NAVY"/>
    <s v="K"/>
    <n v="9277.7199999999993"/>
    <n v="3"/>
  </r>
  <r>
    <x v="65"/>
    <x v="51"/>
    <x v="4"/>
    <s v="ROSE STRIPE WHITE"/>
    <s v="T"/>
    <n v="10000"/>
    <n v="463"/>
  </r>
  <r>
    <x v="66"/>
    <x v="52"/>
    <x v="2"/>
    <s v="SHEEP BLUE"/>
    <s v="K"/>
    <n v="13296.141052631578"/>
    <n v="5"/>
  </r>
  <r>
    <x v="67"/>
    <x v="53"/>
    <x v="1"/>
    <s v="SPONGEBOB NAVY"/>
    <s v="K"/>
    <n v="8167.6805003291638"/>
    <n v="692"/>
  </r>
  <r>
    <x v="68"/>
    <x v="54"/>
    <x v="20"/>
    <s v="SPONGEBOB KUNING KUNING"/>
    <s v="K"/>
    <n v="9427.7199999999993"/>
    <n v="16"/>
  </r>
  <r>
    <x v="69"/>
    <x v="55"/>
    <x v="1"/>
    <s v="STITCH NAVY"/>
    <s v="K"/>
    <n v="10000"/>
    <n v="2"/>
  </r>
  <r>
    <x v="70"/>
    <x v="55"/>
    <x v="1"/>
    <s v="STITCH NAVY"/>
    <s v="K"/>
    <n v="9430.8795576619268"/>
    <n v="14"/>
  </r>
  <r>
    <x v="71"/>
    <x v="55"/>
    <x v="9"/>
    <s v="STITCH RED"/>
    <s v="K"/>
    <n v="10000"/>
    <n v="36"/>
  </r>
  <r>
    <x v="72"/>
    <x v="56"/>
    <x v="6"/>
    <s v="STRIPE HITAM HITAM"/>
    <s v="AB"/>
    <n v="9277.7199999999993"/>
    <n v="120"/>
  </r>
  <r>
    <x v="73"/>
    <x v="57"/>
    <x v="1"/>
    <s v="STRIPE LITTLE NAVY"/>
    <s v="AB"/>
    <n v="13532.983157894736"/>
    <n v="4"/>
  </r>
  <r>
    <x v="74"/>
    <x v="58"/>
    <x v="8"/>
    <s v="STRIPE MAROON MAROON"/>
    <s v="AB"/>
    <n v="9277.7199999999993"/>
    <n v="38"/>
  </r>
  <r>
    <x v="75"/>
    <x v="59"/>
    <x v="1"/>
    <s v="STRIPE NAVY NAVY"/>
    <s v="AB"/>
    <n v="9277.7199999999993"/>
    <n v="59"/>
  </r>
  <r>
    <x v="76"/>
    <x v="60"/>
    <x v="12"/>
    <s v="TRIBAL PINK PINK"/>
    <s v="AB"/>
    <n v="13177.72"/>
    <n v="1"/>
  </r>
  <r>
    <x v="77"/>
    <x v="61"/>
    <x v="7"/>
    <s v="TROPICAL PALM BIRU BIRU"/>
    <s v="T"/>
    <n v="13177.72"/>
    <n v="1"/>
  </r>
  <r>
    <x v="78"/>
    <x v="62"/>
    <x v="19"/>
    <s v="TROPICAL PALM PUTIH PUTIH"/>
    <s v="T"/>
    <n v="13177.7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98ED3-C2EE-4B42-98D6-83D31AFC9EA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3:R84" firstHeaderRow="2" firstDataRow="2" firstDataCol="2"/>
  <pivotFields count="7">
    <pivotField axis="axisRow" compact="0" outline="0" showAll="0" defaultSubtotal="0">
      <items count="79">
        <item x="8"/>
        <item x="20"/>
        <item x="42"/>
        <item x="69"/>
        <item x="1"/>
        <item x="55"/>
        <item x="56"/>
        <item x="59"/>
        <item x="41"/>
        <item x="7"/>
        <item x="25"/>
        <item x="26"/>
        <item x="60"/>
        <item x="61"/>
        <item x="27"/>
        <item x="28"/>
        <item x="66"/>
        <item x="14"/>
        <item x="21"/>
        <item x="76"/>
        <item x="50"/>
        <item x="49"/>
        <item x="23"/>
        <item x="33"/>
        <item x="54"/>
        <item x="4"/>
        <item x="77"/>
        <item x="78"/>
        <item x="46"/>
        <item x="51"/>
        <item x="18"/>
        <item x="34"/>
        <item x="0"/>
        <item x="52"/>
        <item x="47"/>
        <item x="48"/>
        <item x="13"/>
        <item x="73"/>
        <item x="19"/>
        <item x="70"/>
        <item x="36"/>
        <item x="22"/>
        <item x="37"/>
        <item x="71"/>
        <item x="32"/>
        <item x="45"/>
        <item x="24"/>
        <item x="9"/>
        <item x="43"/>
        <item x="44"/>
        <item x="30"/>
        <item x="5"/>
        <item x="6"/>
        <item x="2"/>
        <item x="3"/>
        <item x="67"/>
        <item x="10"/>
        <item x="53"/>
        <item x="31"/>
        <item x="11"/>
        <item x="65"/>
        <item x="39"/>
        <item x="40"/>
        <item x="74"/>
        <item x="12"/>
        <item x="72"/>
        <item x="38"/>
        <item x="75"/>
        <item x="35"/>
        <item x="68"/>
        <item x="63"/>
        <item x="64"/>
        <item x="62"/>
        <item x="29"/>
        <item x="57"/>
        <item x="58"/>
        <item x="15"/>
        <item x="17"/>
        <item x="16"/>
      </items>
    </pivotField>
    <pivotField axis="axisRow" compact="0" outline="0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compact="0" outline="0" showAll="0">
      <items count="22">
        <item x="15"/>
        <item x="17"/>
        <item x="7"/>
        <item x="11"/>
        <item x="14"/>
        <item x="2"/>
        <item x="5"/>
        <item x="0"/>
        <item x="6"/>
        <item x="20"/>
        <item x="8"/>
        <item x="16"/>
        <item x="1"/>
        <item x="10"/>
        <item x="12"/>
        <item x="19"/>
        <item x="9"/>
        <item x="13"/>
        <item x="18"/>
        <item x="4"/>
        <item x="3"/>
        <item t="default"/>
      </items>
    </pivotField>
    <pivotField compact="0" outline="0" showAll="0"/>
    <pivotField compact="0" outline="0" showAll="0"/>
    <pivotField compact="0" numFmtId="164" outline="0" showAll="0"/>
    <pivotField compact="0" outline="0" showAll="0"/>
  </pivotFields>
  <rowFields count="2">
    <field x="0"/>
    <field x="1"/>
  </rowFields>
  <rowItems count="80">
    <i>
      <x/>
      <x v="6"/>
    </i>
    <i>
      <x v="1"/>
      <x v="16"/>
    </i>
    <i>
      <x v="2"/>
      <x v="33"/>
    </i>
    <i>
      <x v="3"/>
      <x v="55"/>
    </i>
    <i>
      <x v="4"/>
      <x v="1"/>
    </i>
    <i>
      <x v="5"/>
      <x v="43"/>
    </i>
    <i>
      <x v="6"/>
      <x v="44"/>
    </i>
    <i>
      <x v="7"/>
      <x v="46"/>
    </i>
    <i>
      <x v="8"/>
      <x v="32"/>
    </i>
    <i>
      <x v="9"/>
      <x v="5"/>
    </i>
    <i>
      <x v="10"/>
      <x v="19"/>
    </i>
    <i>
      <x v="11"/>
      <x v="19"/>
    </i>
    <i>
      <x v="12"/>
      <x v="47"/>
    </i>
    <i>
      <x v="13"/>
      <x v="47"/>
    </i>
    <i>
      <x v="14"/>
      <x v="20"/>
    </i>
    <i>
      <x v="15"/>
      <x v="20"/>
    </i>
    <i>
      <x v="16"/>
      <x v="52"/>
    </i>
    <i>
      <x v="17"/>
      <x v="10"/>
    </i>
    <i>
      <x v="18"/>
      <x v="16"/>
    </i>
    <i>
      <x v="19"/>
      <x v="60"/>
    </i>
    <i>
      <x v="20"/>
      <x v="38"/>
    </i>
    <i>
      <x v="21"/>
      <x v="37"/>
    </i>
    <i>
      <x v="22"/>
      <x v="18"/>
    </i>
    <i>
      <x v="23"/>
      <x v="25"/>
    </i>
    <i>
      <x v="24"/>
      <x v="42"/>
    </i>
    <i>
      <x v="25"/>
      <x v="3"/>
    </i>
    <i>
      <x v="26"/>
      <x v="61"/>
    </i>
    <i>
      <x v="27"/>
      <x v="62"/>
    </i>
    <i>
      <x v="28"/>
      <x v="35"/>
    </i>
    <i>
      <x v="29"/>
      <x v="39"/>
    </i>
    <i>
      <x v="30"/>
      <x v="14"/>
    </i>
    <i>
      <x v="31"/>
      <x v="26"/>
    </i>
    <i>
      <x v="32"/>
      <x/>
    </i>
    <i>
      <x v="33"/>
      <x v="40"/>
    </i>
    <i>
      <x v="34"/>
      <x v="36"/>
    </i>
    <i>
      <x v="35"/>
      <x v="36"/>
    </i>
    <i>
      <x v="36"/>
      <x v="9"/>
    </i>
    <i>
      <x v="37"/>
      <x v="57"/>
    </i>
    <i>
      <x v="38"/>
      <x v="15"/>
    </i>
    <i>
      <x v="39"/>
      <x v="55"/>
    </i>
    <i>
      <x v="40"/>
      <x v="28"/>
    </i>
    <i>
      <x v="41"/>
      <x v="17"/>
    </i>
    <i>
      <x v="42"/>
      <x v="28"/>
    </i>
    <i>
      <x v="43"/>
      <x v="55"/>
    </i>
    <i>
      <x v="44"/>
      <x v="24"/>
    </i>
    <i>
      <x v="45"/>
      <x v="34"/>
    </i>
    <i>
      <x v="46"/>
      <x v="19"/>
    </i>
    <i>
      <x v="47"/>
      <x v="6"/>
    </i>
    <i>
      <x v="48"/>
      <x v="33"/>
    </i>
    <i>
      <x v="49"/>
      <x v="33"/>
    </i>
    <i>
      <x v="50"/>
      <x v="22"/>
    </i>
    <i>
      <x v="51"/>
      <x v="4"/>
    </i>
    <i>
      <x v="52"/>
      <x v="4"/>
    </i>
    <i>
      <x v="53"/>
      <x v="2"/>
    </i>
    <i>
      <x v="54"/>
      <x v="2"/>
    </i>
    <i>
      <x v="55"/>
      <x v="53"/>
    </i>
    <i>
      <x v="56"/>
      <x v="7"/>
    </i>
    <i>
      <x v="57"/>
      <x v="41"/>
    </i>
    <i>
      <x v="58"/>
      <x v="23"/>
    </i>
    <i>
      <x v="59"/>
      <x v="7"/>
    </i>
    <i>
      <x v="60"/>
      <x v="51"/>
    </i>
    <i>
      <x v="61"/>
      <x v="30"/>
    </i>
    <i>
      <x v="62"/>
      <x v="31"/>
    </i>
    <i>
      <x v="63"/>
      <x v="58"/>
    </i>
    <i>
      <x v="64"/>
      <x v="8"/>
    </i>
    <i>
      <x v="65"/>
      <x v="56"/>
    </i>
    <i>
      <x v="66"/>
      <x v="29"/>
    </i>
    <i>
      <x v="67"/>
      <x v="59"/>
    </i>
    <i>
      <x v="68"/>
      <x v="27"/>
    </i>
    <i>
      <x v="69"/>
      <x v="54"/>
    </i>
    <i>
      <x v="70"/>
      <x v="49"/>
    </i>
    <i>
      <x v="71"/>
      <x v="50"/>
    </i>
    <i>
      <x v="72"/>
      <x v="48"/>
    </i>
    <i>
      <x v="73"/>
      <x v="21"/>
    </i>
    <i>
      <x v="74"/>
      <x v="45"/>
    </i>
    <i>
      <x v="75"/>
      <x v="45"/>
    </i>
    <i>
      <x v="76"/>
      <x v="11"/>
    </i>
    <i>
      <x v="77"/>
      <x v="13"/>
    </i>
    <i>
      <x v="78"/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43B5-6DB4-4AA1-9F58-C9AF41250472}">
  <dimension ref="A3:L85"/>
  <sheetViews>
    <sheetView tabSelected="1" workbookViewId="0">
      <selection activeCell="A4" sqref="A4"/>
    </sheetView>
  </sheetViews>
  <sheetFormatPr defaultRowHeight="15" x14ac:dyDescent="0.25"/>
  <cols>
    <col min="1" max="1" width="15.42578125" bestFit="1" customWidth="1"/>
    <col min="2" max="2" width="22.42578125" bestFit="1" customWidth="1"/>
    <col min="3" max="3" width="12.5703125" bestFit="1" customWidth="1"/>
    <col min="4" max="4" width="31.7109375" bestFit="1" customWidth="1"/>
    <col min="5" max="5" width="11.28515625" bestFit="1" customWidth="1"/>
    <col min="6" max="6" width="10.28515625" style="3" bestFit="1" customWidth="1"/>
    <col min="7" max="7" width="9.85546875" bestFit="1" customWidth="1"/>
    <col min="8" max="8" width="9.85546875" style="14" customWidth="1"/>
    <col min="9" max="9" width="9.85546875" customWidth="1"/>
    <col min="11" max="12" width="22.42578125" bestFit="1" customWidth="1"/>
  </cols>
  <sheetData>
    <row r="3" spans="1:12" x14ac:dyDescent="0.25">
      <c r="A3" s="4" t="s">
        <v>0</v>
      </c>
      <c r="B3" s="4" t="s">
        <v>1</v>
      </c>
      <c r="C3" s="4" t="s">
        <v>2</v>
      </c>
      <c r="D3" s="4" t="s">
        <v>172</v>
      </c>
      <c r="E3" s="4" t="s">
        <v>3</v>
      </c>
      <c r="F3" s="5" t="s">
        <v>4</v>
      </c>
      <c r="G3" s="4" t="s">
        <v>5</v>
      </c>
      <c r="H3" s="11"/>
      <c r="I3" s="9"/>
    </row>
    <row r="4" spans="1:12" x14ac:dyDescent="0.25">
      <c r="A4" s="1" t="s">
        <v>35</v>
      </c>
      <c r="B4" s="1" t="s">
        <v>36</v>
      </c>
      <c r="C4" s="1" t="s">
        <v>37</v>
      </c>
      <c r="D4" s="1" t="s">
        <v>183</v>
      </c>
      <c r="E4" s="1" t="s">
        <v>20</v>
      </c>
      <c r="F4" s="2">
        <v>13027.72</v>
      </c>
      <c r="G4" s="1">
        <v>11</v>
      </c>
      <c r="H4" s="12" t="s">
        <v>353</v>
      </c>
      <c r="I4" s="10">
        <f>G4-H4</f>
        <v>0</v>
      </c>
      <c r="J4" t="str">
        <f>B4&amp;"-"&amp;E4</f>
        <v>AMALFI HIJAU-T</v>
      </c>
      <c r="K4" s="6" t="s">
        <v>0</v>
      </c>
      <c r="L4" s="6" t="s">
        <v>1</v>
      </c>
    </row>
    <row r="5" spans="1:12" x14ac:dyDescent="0.25">
      <c r="A5" s="1" t="s">
        <v>38</v>
      </c>
      <c r="B5" s="1" t="s">
        <v>39</v>
      </c>
      <c r="C5" s="1" t="s">
        <v>12</v>
      </c>
      <c r="D5" s="1" t="s">
        <v>184</v>
      </c>
      <c r="E5" s="1" t="s">
        <v>13</v>
      </c>
      <c r="F5" s="2">
        <v>14000</v>
      </c>
      <c r="G5" s="1">
        <v>42</v>
      </c>
      <c r="H5" s="12" t="s">
        <v>354</v>
      </c>
      <c r="I5" s="10">
        <f t="shared" ref="I5:I68" si="0">G5-H5</f>
        <v>0</v>
      </c>
      <c r="J5" t="str">
        <f t="shared" ref="J5:J68" si="1">B5&amp;"-"&amp;E5</f>
        <v>ANIMAL FACE-K</v>
      </c>
      <c r="K5" t="s">
        <v>52</v>
      </c>
      <c r="L5" t="s">
        <v>53</v>
      </c>
    </row>
    <row r="6" spans="1:12" x14ac:dyDescent="0.25">
      <c r="A6" s="1" t="s">
        <v>40</v>
      </c>
      <c r="B6" s="1" t="s">
        <v>41</v>
      </c>
      <c r="C6" s="1" t="s">
        <v>42</v>
      </c>
      <c r="D6" s="1" t="s">
        <v>185</v>
      </c>
      <c r="E6" s="1" t="s">
        <v>13</v>
      </c>
      <c r="F6" s="2">
        <v>13532.983157894736</v>
      </c>
      <c r="G6" s="1">
        <v>38</v>
      </c>
      <c r="H6" s="12" t="s">
        <v>355</v>
      </c>
      <c r="I6" s="10">
        <f t="shared" si="0"/>
        <v>0</v>
      </c>
      <c r="J6" t="str">
        <f t="shared" si="1"/>
        <v>BABY PANDA-K</v>
      </c>
      <c r="K6" t="s">
        <v>76</v>
      </c>
      <c r="L6" t="s">
        <v>77</v>
      </c>
    </row>
    <row r="7" spans="1:12" x14ac:dyDescent="0.25">
      <c r="A7" s="1" t="s">
        <v>43</v>
      </c>
      <c r="B7" s="1" t="s">
        <v>41</v>
      </c>
      <c r="C7" s="1" t="s">
        <v>8</v>
      </c>
      <c r="D7" s="1" t="s">
        <v>186</v>
      </c>
      <c r="E7" s="1" t="s">
        <v>13</v>
      </c>
      <c r="F7" s="2">
        <v>13532.983157894736</v>
      </c>
      <c r="G7" s="1">
        <v>34</v>
      </c>
      <c r="H7" s="12" t="s">
        <v>356</v>
      </c>
      <c r="I7" s="10">
        <f t="shared" si="0"/>
        <v>0</v>
      </c>
      <c r="J7" t="str">
        <f t="shared" si="1"/>
        <v>BABY PANDA-K</v>
      </c>
      <c r="K7" t="s">
        <v>21</v>
      </c>
      <c r="L7" t="s">
        <v>22</v>
      </c>
    </row>
    <row r="8" spans="1:12" x14ac:dyDescent="0.25">
      <c r="A8" s="1" t="s">
        <v>44</v>
      </c>
      <c r="B8" s="1" t="s">
        <v>45</v>
      </c>
      <c r="C8" s="1" t="s">
        <v>12</v>
      </c>
      <c r="D8" s="1" t="s">
        <v>187</v>
      </c>
      <c r="E8" s="1" t="s">
        <v>20</v>
      </c>
      <c r="F8" s="2">
        <v>13177.72</v>
      </c>
      <c r="G8" s="1">
        <v>2</v>
      </c>
      <c r="H8" s="12" t="s">
        <v>357</v>
      </c>
      <c r="I8" s="10">
        <f t="shared" si="0"/>
        <v>0</v>
      </c>
      <c r="J8" t="str">
        <f t="shared" si="1"/>
        <v>BANANA LEAVES NAVY-T</v>
      </c>
      <c r="K8" t="s">
        <v>160</v>
      </c>
      <c r="L8" t="s">
        <v>161</v>
      </c>
    </row>
    <row r="9" spans="1:12" x14ac:dyDescent="0.25">
      <c r="A9" s="1" t="s">
        <v>46</v>
      </c>
      <c r="B9" s="1" t="s">
        <v>47</v>
      </c>
      <c r="C9" s="1" t="s">
        <v>42</v>
      </c>
      <c r="D9" s="1" t="s">
        <v>188</v>
      </c>
      <c r="E9" s="1" t="s">
        <v>13</v>
      </c>
      <c r="F9" s="2">
        <v>9430.8795576619268</v>
      </c>
      <c r="G9" s="1">
        <v>13</v>
      </c>
      <c r="H9" s="12" t="s">
        <v>358</v>
      </c>
      <c r="I9" s="10">
        <f t="shared" si="0"/>
        <v>0</v>
      </c>
      <c r="J9" t="str">
        <f t="shared" si="1"/>
        <v>BATMAN BOOM-K</v>
      </c>
      <c r="K9" t="s">
        <v>38</v>
      </c>
      <c r="L9" t="s">
        <v>39</v>
      </c>
    </row>
    <row r="10" spans="1:12" x14ac:dyDescent="0.25">
      <c r="A10" s="1" t="s">
        <v>48</v>
      </c>
      <c r="B10" s="1" t="s">
        <v>47</v>
      </c>
      <c r="C10" s="1" t="s">
        <v>12</v>
      </c>
      <c r="D10" s="1" t="s">
        <v>189</v>
      </c>
      <c r="E10" s="1" t="s">
        <v>13</v>
      </c>
      <c r="F10" s="2">
        <v>9431.192222222222</v>
      </c>
      <c r="G10" s="1">
        <v>7</v>
      </c>
      <c r="H10" s="12" t="s">
        <v>359</v>
      </c>
      <c r="I10" s="10">
        <f t="shared" si="0"/>
        <v>0</v>
      </c>
      <c r="J10" t="str">
        <f t="shared" si="1"/>
        <v>BATMAN BOOM-K</v>
      </c>
      <c r="K10" t="s">
        <v>138</v>
      </c>
      <c r="L10" t="s">
        <v>139</v>
      </c>
    </row>
    <row r="11" spans="1:12" x14ac:dyDescent="0.25">
      <c r="A11" s="1" t="s">
        <v>49</v>
      </c>
      <c r="B11" s="1" t="s">
        <v>50</v>
      </c>
      <c r="C11" s="1" t="s">
        <v>51</v>
      </c>
      <c r="D11" s="1" t="s">
        <v>190</v>
      </c>
      <c r="E11" s="1" t="s">
        <v>13</v>
      </c>
      <c r="F11" s="2">
        <v>13000</v>
      </c>
      <c r="G11" s="1">
        <v>246</v>
      </c>
      <c r="H11" s="12" t="s">
        <v>360</v>
      </c>
      <c r="I11" s="10">
        <f t="shared" si="0"/>
        <v>0</v>
      </c>
      <c r="J11" t="str">
        <f t="shared" si="1"/>
        <v>BEAR CARTOON-K</v>
      </c>
      <c r="K11" t="s">
        <v>24</v>
      </c>
      <c r="L11" t="s">
        <v>25</v>
      </c>
    </row>
    <row r="12" spans="1:12" x14ac:dyDescent="0.25">
      <c r="A12" s="1" t="s">
        <v>52</v>
      </c>
      <c r="B12" s="1" t="s">
        <v>53</v>
      </c>
      <c r="C12" s="1" t="s">
        <v>12</v>
      </c>
      <c r="D12" s="1" t="s">
        <v>191</v>
      </c>
      <c r="E12" s="1" t="s">
        <v>13</v>
      </c>
      <c r="F12" s="2">
        <v>10000</v>
      </c>
      <c r="G12" s="1">
        <v>2</v>
      </c>
      <c r="H12" s="12" t="s">
        <v>357</v>
      </c>
      <c r="I12" s="10">
        <f t="shared" si="0"/>
        <v>0</v>
      </c>
      <c r="J12" t="str">
        <f t="shared" si="1"/>
        <v>BEAR FACE-K</v>
      </c>
      <c r="K12" t="s">
        <v>143</v>
      </c>
      <c r="L12" t="s">
        <v>144</v>
      </c>
    </row>
    <row r="13" spans="1:12" x14ac:dyDescent="0.25">
      <c r="A13" s="1" t="s">
        <v>54</v>
      </c>
      <c r="B13" s="1" t="s">
        <v>53</v>
      </c>
      <c r="C13" s="1" t="s">
        <v>55</v>
      </c>
      <c r="D13" s="1" t="s">
        <v>192</v>
      </c>
      <c r="E13" s="1" t="s">
        <v>13</v>
      </c>
      <c r="F13" s="2">
        <v>9435.6251383399194</v>
      </c>
      <c r="G13" s="1">
        <v>86</v>
      </c>
      <c r="H13" s="12" t="s">
        <v>361</v>
      </c>
      <c r="I13" s="10">
        <f t="shared" si="0"/>
        <v>0</v>
      </c>
      <c r="J13" t="str">
        <f t="shared" si="1"/>
        <v>BEAR FACE-K</v>
      </c>
      <c r="K13" t="s">
        <v>115</v>
      </c>
      <c r="L13" t="s">
        <v>116</v>
      </c>
    </row>
    <row r="14" spans="1:12" x14ac:dyDescent="0.25">
      <c r="A14" s="1" t="s">
        <v>57</v>
      </c>
      <c r="B14" s="1" t="s">
        <v>58</v>
      </c>
      <c r="C14" s="1" t="s">
        <v>12</v>
      </c>
      <c r="D14" s="1" t="s">
        <v>193</v>
      </c>
      <c r="E14" s="1" t="s">
        <v>13</v>
      </c>
      <c r="F14" s="2">
        <v>8177.0603693931398</v>
      </c>
      <c r="G14" s="1">
        <v>374</v>
      </c>
      <c r="H14" s="12" t="s">
        <v>362</v>
      </c>
      <c r="I14" s="10">
        <f t="shared" si="0"/>
        <v>0</v>
      </c>
      <c r="J14" t="str">
        <f t="shared" si="1"/>
        <v>BOLA BASKET-K</v>
      </c>
      <c r="K14" t="s">
        <v>49</v>
      </c>
      <c r="L14" t="s">
        <v>50</v>
      </c>
    </row>
    <row r="15" spans="1:12" x14ac:dyDescent="0.25">
      <c r="A15" s="1" t="s">
        <v>59</v>
      </c>
      <c r="B15" s="1" t="s">
        <v>58</v>
      </c>
      <c r="C15" s="1" t="s">
        <v>19</v>
      </c>
      <c r="D15" s="1" t="s">
        <v>194</v>
      </c>
      <c r="E15" s="1" t="s">
        <v>13</v>
      </c>
      <c r="F15" s="2">
        <v>8170.8030039525693</v>
      </c>
      <c r="G15" s="1">
        <v>276</v>
      </c>
      <c r="H15" s="12" t="s">
        <v>363</v>
      </c>
      <c r="I15" s="10">
        <f t="shared" si="0"/>
        <v>0</v>
      </c>
      <c r="J15" t="str">
        <f t="shared" si="1"/>
        <v>BOLA BASKET-K</v>
      </c>
      <c r="K15" t="s">
        <v>82</v>
      </c>
      <c r="L15" t="s">
        <v>15</v>
      </c>
    </row>
    <row r="16" spans="1:12" x14ac:dyDescent="0.25">
      <c r="A16" s="1" t="s">
        <v>60</v>
      </c>
      <c r="B16" s="1" t="s">
        <v>61</v>
      </c>
      <c r="C16" s="1" t="s">
        <v>37</v>
      </c>
      <c r="D16" s="1" t="s">
        <v>195</v>
      </c>
      <c r="E16" s="1" t="s">
        <v>9</v>
      </c>
      <c r="F16" s="2">
        <v>9277.7199999999993</v>
      </c>
      <c r="G16" s="1">
        <v>1</v>
      </c>
      <c r="H16" s="12" t="s">
        <v>364</v>
      </c>
      <c r="I16" s="10">
        <f t="shared" si="0"/>
        <v>0</v>
      </c>
      <c r="J16" t="str">
        <f t="shared" si="1"/>
        <v>BULAN BINTANG HIJAU-AB</v>
      </c>
      <c r="K16" t="s">
        <v>84</v>
      </c>
      <c r="L16" t="s">
        <v>15</v>
      </c>
    </row>
    <row r="17" spans="1:12" x14ac:dyDescent="0.25">
      <c r="A17" s="1" t="s">
        <v>6</v>
      </c>
      <c r="B17" s="1" t="s">
        <v>7</v>
      </c>
      <c r="C17" s="1" t="s">
        <v>8</v>
      </c>
      <c r="D17" s="1" t="s">
        <v>173</v>
      </c>
      <c r="E17" s="1" t="s">
        <v>9</v>
      </c>
      <c r="F17" s="2">
        <v>7853.8368384879732</v>
      </c>
      <c r="G17" s="1">
        <v>1</v>
      </c>
      <c r="H17" s="12" t="s">
        <v>364</v>
      </c>
      <c r="I17" s="10">
        <f t="shared" si="0"/>
        <v>0</v>
      </c>
      <c r="J17" t="str">
        <f t="shared" si="1"/>
        <v>BULAN SABIT-AB</v>
      </c>
      <c r="K17" t="s">
        <v>145</v>
      </c>
      <c r="L17" t="s">
        <v>146</v>
      </c>
    </row>
    <row r="18" spans="1:12" x14ac:dyDescent="0.25">
      <c r="A18" s="1" t="s">
        <v>62</v>
      </c>
      <c r="B18" s="1" t="s">
        <v>63</v>
      </c>
      <c r="C18" s="1" t="s">
        <v>12</v>
      </c>
      <c r="D18" s="1" t="s">
        <v>196</v>
      </c>
      <c r="E18" s="1" t="s">
        <v>13</v>
      </c>
      <c r="F18" s="2">
        <v>13532.983157894736</v>
      </c>
      <c r="G18" s="1">
        <v>18</v>
      </c>
      <c r="H18" s="12" t="s">
        <v>365</v>
      </c>
      <c r="I18" s="10">
        <f t="shared" si="0"/>
        <v>0</v>
      </c>
      <c r="J18" t="str">
        <f t="shared" si="1"/>
        <v>CARS CHAMPION-K</v>
      </c>
      <c r="K18" t="s">
        <v>147</v>
      </c>
      <c r="L18" t="s">
        <v>146</v>
      </c>
    </row>
    <row r="19" spans="1:12" x14ac:dyDescent="0.25">
      <c r="A19" s="1" t="s">
        <v>64</v>
      </c>
      <c r="B19" s="1" t="s">
        <v>65</v>
      </c>
      <c r="C19" s="1" t="s">
        <v>66</v>
      </c>
      <c r="D19" s="1" t="s">
        <v>197</v>
      </c>
      <c r="E19" s="1" t="s">
        <v>20</v>
      </c>
      <c r="F19" s="2">
        <v>9277.7199999999993</v>
      </c>
      <c r="G19" s="1">
        <v>37</v>
      </c>
      <c r="H19" s="12" t="s">
        <v>366</v>
      </c>
      <c r="I19" s="10">
        <f t="shared" si="0"/>
        <v>0</v>
      </c>
      <c r="J19" t="str">
        <f t="shared" si="1"/>
        <v>DAUN DANAR BIRU-T</v>
      </c>
      <c r="K19" t="s">
        <v>85</v>
      </c>
      <c r="L19" t="s">
        <v>86</v>
      </c>
    </row>
    <row r="20" spans="1:12" x14ac:dyDescent="0.25">
      <c r="A20" s="1" t="s">
        <v>67</v>
      </c>
      <c r="B20" s="1" t="s">
        <v>68</v>
      </c>
      <c r="C20" s="1" t="s">
        <v>19</v>
      </c>
      <c r="D20" s="1" t="s">
        <v>198</v>
      </c>
      <c r="E20" s="1" t="s">
        <v>20</v>
      </c>
      <c r="F20" s="2">
        <v>9277.7199999999993</v>
      </c>
      <c r="G20" s="1">
        <v>1</v>
      </c>
      <c r="H20" s="12" t="s">
        <v>364</v>
      </c>
      <c r="I20" s="10">
        <f t="shared" si="0"/>
        <v>0</v>
      </c>
      <c r="J20" t="str">
        <f t="shared" si="1"/>
        <v>DAUN DANAR HITAM-T</v>
      </c>
      <c r="K20" t="s">
        <v>87</v>
      </c>
      <c r="L20" t="s">
        <v>86</v>
      </c>
    </row>
    <row r="21" spans="1:12" x14ac:dyDescent="0.25">
      <c r="A21" s="1" t="s">
        <v>69</v>
      </c>
      <c r="B21" s="1" t="s">
        <v>70</v>
      </c>
      <c r="C21" s="1" t="s">
        <v>71</v>
      </c>
      <c r="D21" s="1" t="s">
        <v>199</v>
      </c>
      <c r="E21" s="1" t="s">
        <v>20</v>
      </c>
      <c r="F21" s="2">
        <v>9277.7199999999993</v>
      </c>
      <c r="G21" s="1">
        <v>21</v>
      </c>
      <c r="H21" s="12" t="s">
        <v>367</v>
      </c>
      <c r="I21" s="10">
        <f t="shared" si="0"/>
        <v>0</v>
      </c>
      <c r="J21" t="str">
        <f t="shared" si="1"/>
        <v>DAUN DANAR MAROON-T</v>
      </c>
      <c r="K21" t="s">
        <v>154</v>
      </c>
      <c r="L21" t="s">
        <v>155</v>
      </c>
    </row>
    <row r="22" spans="1:12" x14ac:dyDescent="0.25">
      <c r="A22" s="1" t="s">
        <v>72</v>
      </c>
      <c r="B22" s="1" t="s">
        <v>73</v>
      </c>
      <c r="C22" s="1" t="s">
        <v>37</v>
      </c>
      <c r="D22" s="1" t="s">
        <v>200</v>
      </c>
      <c r="E22" s="1" t="s">
        <v>20</v>
      </c>
      <c r="F22" s="2">
        <v>13027.72</v>
      </c>
      <c r="G22" s="1">
        <v>1</v>
      </c>
      <c r="H22" s="12" t="s">
        <v>364</v>
      </c>
      <c r="I22" s="10">
        <f t="shared" si="0"/>
        <v>0</v>
      </c>
      <c r="J22" t="str">
        <f t="shared" si="1"/>
        <v>DAUN SHERRY HIJAU-T</v>
      </c>
      <c r="K22" t="s">
        <v>62</v>
      </c>
      <c r="L22" t="s">
        <v>63</v>
      </c>
    </row>
    <row r="23" spans="1:12" x14ac:dyDescent="0.25">
      <c r="A23" s="1" t="s">
        <v>74</v>
      </c>
      <c r="B23" s="1" t="s">
        <v>75</v>
      </c>
      <c r="C23" s="1" t="s">
        <v>42</v>
      </c>
      <c r="D23" s="1" t="s">
        <v>201</v>
      </c>
      <c r="E23" s="1" t="s">
        <v>13</v>
      </c>
      <c r="F23" s="2">
        <v>10000</v>
      </c>
      <c r="G23" s="1">
        <v>42</v>
      </c>
      <c r="H23" s="12" t="s">
        <v>354</v>
      </c>
      <c r="I23" s="10">
        <f t="shared" si="0"/>
        <v>0</v>
      </c>
      <c r="J23" t="str">
        <f t="shared" si="1"/>
        <v>DORAEMON CATUR-K</v>
      </c>
      <c r="K23" t="s">
        <v>78</v>
      </c>
      <c r="L23" t="s">
        <v>77</v>
      </c>
    </row>
    <row r="24" spans="1:12" x14ac:dyDescent="0.25">
      <c r="A24" s="1" t="s">
        <v>76</v>
      </c>
      <c r="B24" s="1" t="s">
        <v>77</v>
      </c>
      <c r="C24" s="1" t="s">
        <v>16</v>
      </c>
      <c r="D24" s="1" t="s">
        <v>202</v>
      </c>
      <c r="E24" s="1" t="s">
        <v>13</v>
      </c>
      <c r="F24" s="2">
        <v>10000</v>
      </c>
      <c r="G24" s="1">
        <v>1</v>
      </c>
      <c r="H24" s="12" t="s">
        <v>364</v>
      </c>
      <c r="I24" s="10">
        <f t="shared" si="0"/>
        <v>0</v>
      </c>
      <c r="J24" t="str">
        <f t="shared" si="1"/>
        <v>DORAEMON EARTH-K</v>
      </c>
      <c r="K24" t="s">
        <v>166</v>
      </c>
      <c r="L24" t="s">
        <v>167</v>
      </c>
    </row>
    <row r="25" spans="1:12" x14ac:dyDescent="0.25">
      <c r="A25" s="1" t="s">
        <v>78</v>
      </c>
      <c r="B25" s="1" t="s">
        <v>77</v>
      </c>
      <c r="C25" s="1" t="s">
        <v>16</v>
      </c>
      <c r="D25" s="1" t="s">
        <v>202</v>
      </c>
      <c r="E25" s="1" t="s">
        <v>13</v>
      </c>
      <c r="F25" s="2">
        <v>14000</v>
      </c>
      <c r="G25" s="1">
        <v>2</v>
      </c>
      <c r="H25" s="12" t="s">
        <v>357</v>
      </c>
      <c r="I25" s="10">
        <f t="shared" si="0"/>
        <v>0</v>
      </c>
      <c r="J25" t="str">
        <f t="shared" si="1"/>
        <v>DORAEMON EARTH-K</v>
      </c>
      <c r="K25" t="s">
        <v>127</v>
      </c>
      <c r="L25" t="s">
        <v>128</v>
      </c>
    </row>
    <row r="26" spans="1:12" x14ac:dyDescent="0.25">
      <c r="A26" s="1" t="s">
        <v>10</v>
      </c>
      <c r="B26" s="1" t="s">
        <v>11</v>
      </c>
      <c r="C26" s="1" t="s">
        <v>12</v>
      </c>
      <c r="D26" s="1" t="s">
        <v>174</v>
      </c>
      <c r="E26" s="1" t="s">
        <v>13</v>
      </c>
      <c r="F26" s="2">
        <v>10000</v>
      </c>
      <c r="G26" s="1">
        <v>22</v>
      </c>
      <c r="H26" s="12" t="s">
        <v>368</v>
      </c>
      <c r="I26" s="10">
        <f t="shared" si="0"/>
        <v>0</v>
      </c>
      <c r="J26" t="str">
        <f t="shared" si="1"/>
        <v>DORAEMON WHITE-K</v>
      </c>
      <c r="K26" t="s">
        <v>125</v>
      </c>
      <c r="L26" t="s">
        <v>126</v>
      </c>
    </row>
    <row r="27" spans="1:12" x14ac:dyDescent="0.25">
      <c r="A27" s="1" t="s">
        <v>79</v>
      </c>
      <c r="B27" s="1" t="s">
        <v>80</v>
      </c>
      <c r="C27" s="1" t="s">
        <v>81</v>
      </c>
      <c r="D27" s="1" t="s">
        <v>203</v>
      </c>
      <c r="E27" s="1" t="s">
        <v>9</v>
      </c>
      <c r="F27" s="2">
        <v>13027.72</v>
      </c>
      <c r="G27" s="1">
        <v>1</v>
      </c>
      <c r="H27" s="12" t="s">
        <v>364</v>
      </c>
      <c r="I27" s="10">
        <f t="shared" si="0"/>
        <v>0</v>
      </c>
      <c r="J27" t="str">
        <f t="shared" si="1"/>
        <v>DUO JASS ORANYE-AB</v>
      </c>
      <c r="K27" t="s">
        <v>79</v>
      </c>
      <c r="L27" t="s">
        <v>80</v>
      </c>
    </row>
    <row r="28" spans="1:12" x14ac:dyDescent="0.25">
      <c r="A28" s="1" t="s">
        <v>14</v>
      </c>
      <c r="B28" s="1" t="s">
        <v>15</v>
      </c>
      <c r="C28" s="1" t="s">
        <v>16</v>
      </c>
      <c r="D28" s="1" t="s">
        <v>175</v>
      </c>
      <c r="E28" s="1" t="s">
        <v>13</v>
      </c>
      <c r="F28" s="2">
        <v>10000</v>
      </c>
      <c r="G28" s="1">
        <v>1</v>
      </c>
      <c r="H28" s="12" t="s">
        <v>364</v>
      </c>
      <c r="I28" s="10">
        <f t="shared" si="0"/>
        <v>0</v>
      </c>
      <c r="J28" t="str">
        <f t="shared" si="1"/>
        <v>ELMO FACE-K</v>
      </c>
      <c r="K28" t="s">
        <v>17</v>
      </c>
      <c r="L28" t="s">
        <v>18</v>
      </c>
    </row>
    <row r="29" spans="1:12" x14ac:dyDescent="0.25">
      <c r="A29" s="1" t="s">
        <v>82</v>
      </c>
      <c r="B29" s="1" t="s">
        <v>15</v>
      </c>
      <c r="C29" s="1" t="s">
        <v>83</v>
      </c>
      <c r="D29" s="1" t="s">
        <v>204</v>
      </c>
      <c r="E29" s="1" t="s">
        <v>13</v>
      </c>
      <c r="F29" s="2">
        <v>9443.5511345646428</v>
      </c>
      <c r="G29" s="1">
        <v>206</v>
      </c>
      <c r="H29" s="12" t="s">
        <v>369</v>
      </c>
      <c r="I29" s="10">
        <f t="shared" si="0"/>
        <v>0</v>
      </c>
      <c r="J29" t="str">
        <f t="shared" si="1"/>
        <v>ELMO FACE-K</v>
      </c>
      <c r="K29" t="s">
        <v>136</v>
      </c>
      <c r="L29" t="s">
        <v>137</v>
      </c>
    </row>
    <row r="30" spans="1:12" x14ac:dyDescent="0.25">
      <c r="A30" s="1" t="s">
        <v>84</v>
      </c>
      <c r="B30" s="1" t="s">
        <v>15</v>
      </c>
      <c r="C30" s="1" t="s">
        <v>42</v>
      </c>
      <c r="D30" s="1" t="s">
        <v>205</v>
      </c>
      <c r="E30" s="1" t="s">
        <v>13</v>
      </c>
      <c r="F30" s="2">
        <v>9585.6147368421043</v>
      </c>
      <c r="G30" s="1">
        <v>49</v>
      </c>
      <c r="H30" s="12" t="s">
        <v>370</v>
      </c>
      <c r="I30" s="10">
        <f t="shared" si="0"/>
        <v>0</v>
      </c>
      <c r="J30" t="str">
        <f t="shared" si="1"/>
        <v>ELMO FACE-K</v>
      </c>
      <c r="K30" t="s">
        <v>44</v>
      </c>
      <c r="L30" t="s">
        <v>45</v>
      </c>
    </row>
    <row r="31" spans="1:12" x14ac:dyDescent="0.25">
      <c r="A31" s="1" t="s">
        <v>85</v>
      </c>
      <c r="B31" s="1" t="s">
        <v>86</v>
      </c>
      <c r="C31" s="1" t="s">
        <v>8</v>
      </c>
      <c r="D31" s="1" t="s">
        <v>206</v>
      </c>
      <c r="E31" s="1" t="s">
        <v>13</v>
      </c>
      <c r="F31" s="2">
        <v>13532.983157894736</v>
      </c>
      <c r="G31" s="1">
        <v>80</v>
      </c>
      <c r="H31" s="12" t="s">
        <v>371</v>
      </c>
      <c r="I31" s="10">
        <f t="shared" si="0"/>
        <v>0</v>
      </c>
      <c r="J31" t="str">
        <f t="shared" si="1"/>
        <v>FLAMINGGO SUMMER-K</v>
      </c>
      <c r="K31" t="s">
        <v>168</v>
      </c>
      <c r="L31" t="s">
        <v>169</v>
      </c>
    </row>
    <row r="32" spans="1:12" x14ac:dyDescent="0.25">
      <c r="A32" s="1" t="s">
        <v>87</v>
      </c>
      <c r="B32" s="1" t="s">
        <v>86</v>
      </c>
      <c r="C32" s="1" t="s">
        <v>88</v>
      </c>
      <c r="D32" s="1" t="s">
        <v>207</v>
      </c>
      <c r="E32" s="1" t="s">
        <v>13</v>
      </c>
      <c r="F32" s="2">
        <v>13532.983157894736</v>
      </c>
      <c r="G32" s="1">
        <v>34</v>
      </c>
      <c r="H32" s="12" t="s">
        <v>356</v>
      </c>
      <c r="I32" s="10">
        <f t="shared" si="0"/>
        <v>0</v>
      </c>
      <c r="J32" t="str">
        <f t="shared" si="1"/>
        <v>FLAMINGGO SUMMER-K</v>
      </c>
      <c r="K32" t="s">
        <v>170</v>
      </c>
      <c r="L32" t="s">
        <v>171</v>
      </c>
    </row>
    <row r="33" spans="1:12" x14ac:dyDescent="0.25">
      <c r="A33" s="1" t="s">
        <v>89</v>
      </c>
      <c r="B33" s="1" t="s">
        <v>90</v>
      </c>
      <c r="C33" s="1" t="s">
        <v>56</v>
      </c>
      <c r="D33" s="1" t="s">
        <v>208</v>
      </c>
      <c r="E33" s="1" t="s">
        <v>13</v>
      </c>
      <c r="F33" s="2">
        <v>9277.7199999999993</v>
      </c>
      <c r="G33" s="1">
        <v>32</v>
      </c>
      <c r="H33" s="12" t="s">
        <v>372</v>
      </c>
      <c r="I33" s="10">
        <f t="shared" si="0"/>
        <v>0</v>
      </c>
      <c r="J33" t="str">
        <f t="shared" si="1"/>
        <v>FLAMINGGO TOSCA-K</v>
      </c>
      <c r="K33" t="s">
        <v>120</v>
      </c>
      <c r="L33" t="s">
        <v>121</v>
      </c>
    </row>
    <row r="34" spans="1:12" x14ac:dyDescent="0.25">
      <c r="A34" s="1" t="s">
        <v>91</v>
      </c>
      <c r="B34" s="1" t="s">
        <v>92</v>
      </c>
      <c r="C34" s="1" t="s">
        <v>56</v>
      </c>
      <c r="D34" s="1" t="s">
        <v>209</v>
      </c>
      <c r="E34" s="1" t="s">
        <v>13</v>
      </c>
      <c r="F34" s="2">
        <v>8166.8504347826092</v>
      </c>
      <c r="G34" s="1">
        <v>260</v>
      </c>
      <c r="H34" s="12" t="s">
        <v>373</v>
      </c>
      <c r="I34" s="10">
        <f t="shared" si="0"/>
        <v>0</v>
      </c>
      <c r="J34" t="str">
        <f t="shared" si="1"/>
        <v>FLAMINGGO TROPICAL-K</v>
      </c>
      <c r="K34" t="s">
        <v>130</v>
      </c>
      <c r="L34" t="s">
        <v>131</v>
      </c>
    </row>
    <row r="35" spans="1:12" x14ac:dyDescent="0.25">
      <c r="A35" s="1" t="s">
        <v>96</v>
      </c>
      <c r="B35" s="1" t="s">
        <v>97</v>
      </c>
      <c r="C35" s="1" t="s">
        <v>19</v>
      </c>
      <c r="D35" s="1" t="s">
        <v>211</v>
      </c>
      <c r="E35" s="1" t="s">
        <v>13</v>
      </c>
      <c r="F35" s="2">
        <v>8469.7368067226871</v>
      </c>
      <c r="G35" s="1">
        <v>248</v>
      </c>
      <c r="H35" s="12" t="s">
        <v>374</v>
      </c>
      <c r="I35" s="10">
        <f t="shared" si="0"/>
        <v>0</v>
      </c>
      <c r="J35" t="str">
        <f t="shared" si="1"/>
        <v>HELIKOPTER-K</v>
      </c>
      <c r="K35" t="s">
        <v>72</v>
      </c>
      <c r="L35" t="s">
        <v>73</v>
      </c>
    </row>
    <row r="36" spans="1:12" x14ac:dyDescent="0.25">
      <c r="A36" s="1" t="s">
        <v>93</v>
      </c>
      <c r="B36" s="1" t="s">
        <v>94</v>
      </c>
      <c r="C36" s="1" t="s">
        <v>95</v>
      </c>
      <c r="D36" s="1" t="s">
        <v>210</v>
      </c>
      <c r="E36" s="1" t="s">
        <v>13</v>
      </c>
      <c r="F36" s="2">
        <v>10000</v>
      </c>
      <c r="G36" s="1">
        <v>31</v>
      </c>
      <c r="H36" s="12" t="s">
        <v>375</v>
      </c>
      <c r="I36" s="10">
        <f t="shared" si="0"/>
        <v>0</v>
      </c>
      <c r="J36" t="str">
        <f t="shared" si="1"/>
        <v>HELLO KITTY-K</v>
      </c>
      <c r="K36" t="s">
        <v>98</v>
      </c>
      <c r="L36" t="s">
        <v>99</v>
      </c>
    </row>
    <row r="37" spans="1:12" x14ac:dyDescent="0.25">
      <c r="A37" s="1" t="s">
        <v>17</v>
      </c>
      <c r="B37" s="1" t="s">
        <v>18</v>
      </c>
      <c r="C37" s="1" t="s">
        <v>19</v>
      </c>
      <c r="D37" s="1" t="s">
        <v>176</v>
      </c>
      <c r="E37" s="1" t="s">
        <v>20</v>
      </c>
      <c r="F37" s="2">
        <v>13177.72</v>
      </c>
      <c r="G37" s="1">
        <v>3</v>
      </c>
      <c r="H37" s="12" t="s">
        <v>376</v>
      </c>
      <c r="I37" s="10">
        <f t="shared" si="0"/>
        <v>0</v>
      </c>
      <c r="J37" t="str">
        <f t="shared" si="1"/>
        <v>KANAYA HITAM-T</v>
      </c>
      <c r="K37" t="s">
        <v>35</v>
      </c>
      <c r="L37" t="s">
        <v>36</v>
      </c>
    </row>
    <row r="38" spans="1:12" x14ac:dyDescent="0.25">
      <c r="A38" s="1" t="s">
        <v>98</v>
      </c>
      <c r="B38" s="1" t="s">
        <v>99</v>
      </c>
      <c r="C38" s="1" t="s">
        <v>100</v>
      </c>
      <c r="D38" s="1" t="s">
        <v>212</v>
      </c>
      <c r="E38" s="1" t="s">
        <v>9</v>
      </c>
      <c r="F38" s="2">
        <v>13177.72</v>
      </c>
      <c r="G38" s="1">
        <v>1</v>
      </c>
      <c r="H38" s="12" t="s">
        <v>364</v>
      </c>
      <c r="I38" s="10">
        <f t="shared" si="0"/>
        <v>0</v>
      </c>
      <c r="J38" t="str">
        <f t="shared" si="1"/>
        <v>KEITARO ABU-AB</v>
      </c>
      <c r="K38" t="s">
        <v>132</v>
      </c>
      <c r="L38" t="s">
        <v>133</v>
      </c>
    </row>
    <row r="39" spans="1:12" x14ac:dyDescent="0.25">
      <c r="A39" s="1" t="s">
        <v>101</v>
      </c>
      <c r="B39" s="1" t="s">
        <v>102</v>
      </c>
      <c r="C39" s="1" t="s">
        <v>12</v>
      </c>
      <c r="D39" s="1" t="s">
        <v>213</v>
      </c>
      <c r="E39" s="1" t="s">
        <v>13</v>
      </c>
      <c r="F39" s="2">
        <v>9277.7199999999993</v>
      </c>
      <c r="G39" s="1">
        <v>14</v>
      </c>
      <c r="H39" s="12" t="s">
        <v>377</v>
      </c>
      <c r="I39" s="10">
        <f t="shared" si="0"/>
        <v>0</v>
      </c>
      <c r="J39" t="str">
        <f t="shared" si="1"/>
        <v>KEPALA BEAR NAVY-K</v>
      </c>
      <c r="K39" t="s">
        <v>122</v>
      </c>
      <c r="L39" t="s">
        <v>123</v>
      </c>
    </row>
    <row r="40" spans="1:12" x14ac:dyDescent="0.25">
      <c r="A40" s="1" t="s">
        <v>103</v>
      </c>
      <c r="B40" s="1" t="s">
        <v>104</v>
      </c>
      <c r="C40" s="1" t="s">
        <v>12</v>
      </c>
      <c r="D40" s="1" t="s">
        <v>214</v>
      </c>
      <c r="E40" s="1" t="s">
        <v>13</v>
      </c>
      <c r="F40" s="2">
        <v>10000</v>
      </c>
      <c r="G40" s="1">
        <v>17</v>
      </c>
      <c r="H40" s="12" t="s">
        <v>378</v>
      </c>
      <c r="I40" s="10">
        <f t="shared" si="0"/>
        <v>0</v>
      </c>
      <c r="J40" t="str">
        <f t="shared" si="1"/>
        <v>KITTY-K</v>
      </c>
      <c r="K40" t="s">
        <v>124</v>
      </c>
      <c r="L40" t="s">
        <v>123</v>
      </c>
    </row>
    <row r="41" spans="1:12" x14ac:dyDescent="0.25">
      <c r="A41" s="1" t="s">
        <v>105</v>
      </c>
      <c r="B41" s="1" t="s">
        <v>104</v>
      </c>
      <c r="C41" s="1" t="s">
        <v>16</v>
      </c>
      <c r="D41" s="1" t="s">
        <v>215</v>
      </c>
      <c r="E41" s="1" t="s">
        <v>13</v>
      </c>
      <c r="F41" s="2">
        <v>10000</v>
      </c>
      <c r="G41" s="1">
        <v>55</v>
      </c>
      <c r="H41" s="12" t="s">
        <v>379</v>
      </c>
      <c r="I41" s="10">
        <f t="shared" si="0"/>
        <v>0</v>
      </c>
      <c r="J41" t="str">
        <f t="shared" si="1"/>
        <v>KITTY-K</v>
      </c>
      <c r="K41" t="s">
        <v>6</v>
      </c>
      <c r="L41" t="s">
        <v>7</v>
      </c>
    </row>
    <row r="42" spans="1:12" x14ac:dyDescent="0.25">
      <c r="A42" s="1" t="s">
        <v>106</v>
      </c>
      <c r="B42" s="1" t="s">
        <v>107</v>
      </c>
      <c r="C42" s="1" t="s">
        <v>108</v>
      </c>
      <c r="D42" s="1" t="s">
        <v>216</v>
      </c>
      <c r="E42" s="1" t="s">
        <v>9</v>
      </c>
      <c r="F42" s="2">
        <v>9427.7199999999993</v>
      </c>
      <c r="G42" s="1">
        <v>1</v>
      </c>
      <c r="H42" s="12" t="s">
        <v>364</v>
      </c>
      <c r="I42" s="10">
        <f t="shared" si="0"/>
        <v>0</v>
      </c>
      <c r="J42" t="str">
        <f t="shared" si="1"/>
        <v>KOTAK MERAH-AB</v>
      </c>
      <c r="K42" t="s">
        <v>31</v>
      </c>
      <c r="L42" t="s">
        <v>32</v>
      </c>
    </row>
    <row r="43" spans="1:12" x14ac:dyDescent="0.25">
      <c r="A43" s="1" t="s">
        <v>109</v>
      </c>
      <c r="B43" s="1" t="s">
        <v>110</v>
      </c>
      <c r="C43" s="1" t="s">
        <v>111</v>
      </c>
      <c r="D43" s="1" t="s">
        <v>217</v>
      </c>
      <c r="E43" s="1" t="s">
        <v>20</v>
      </c>
      <c r="F43" s="2">
        <v>13690.877894736841</v>
      </c>
      <c r="G43" s="1">
        <v>2</v>
      </c>
      <c r="H43" s="12" t="s">
        <v>357</v>
      </c>
      <c r="I43" s="10">
        <f t="shared" si="0"/>
        <v>0</v>
      </c>
      <c r="J43" t="str">
        <f t="shared" si="1"/>
        <v>LEAF-T</v>
      </c>
      <c r="K43" t="s">
        <v>74</v>
      </c>
      <c r="L43" t="s">
        <v>75</v>
      </c>
    </row>
    <row r="44" spans="1:12" x14ac:dyDescent="0.25">
      <c r="A44" s="1" t="s">
        <v>112</v>
      </c>
      <c r="B44" s="1" t="s">
        <v>113</v>
      </c>
      <c r="C44" s="1" t="s">
        <v>114</v>
      </c>
      <c r="D44" s="1" t="s">
        <v>218</v>
      </c>
      <c r="E44" s="1" t="s">
        <v>13</v>
      </c>
      <c r="F44" s="2">
        <v>10000</v>
      </c>
      <c r="G44" s="1">
        <v>86</v>
      </c>
      <c r="H44" s="12" t="s">
        <v>361</v>
      </c>
      <c r="I44" s="10">
        <f t="shared" si="0"/>
        <v>0</v>
      </c>
      <c r="J44" t="str">
        <f t="shared" si="1"/>
        <v>LEOPARD-K</v>
      </c>
      <c r="K44" t="s">
        <v>162</v>
      </c>
      <c r="L44" t="s">
        <v>161</v>
      </c>
    </row>
    <row r="45" spans="1:12" x14ac:dyDescent="0.25">
      <c r="A45" s="1" t="s">
        <v>115</v>
      </c>
      <c r="B45" s="1" t="s">
        <v>116</v>
      </c>
      <c r="C45" s="1" t="s">
        <v>51</v>
      </c>
      <c r="D45" s="1" t="s">
        <v>219</v>
      </c>
      <c r="E45" s="1" t="s">
        <v>13</v>
      </c>
      <c r="F45" s="2">
        <v>14000</v>
      </c>
      <c r="G45" s="1">
        <v>7</v>
      </c>
      <c r="H45" s="12" t="s">
        <v>359</v>
      </c>
      <c r="I45" s="10">
        <f t="shared" si="0"/>
        <v>0</v>
      </c>
      <c r="J45" t="str">
        <f t="shared" si="1"/>
        <v>MICKEY FLASH-K</v>
      </c>
      <c r="K45" t="s">
        <v>103</v>
      </c>
      <c r="L45" t="s">
        <v>104</v>
      </c>
    </row>
    <row r="46" spans="1:12" x14ac:dyDescent="0.25">
      <c r="A46" s="1" t="s">
        <v>21</v>
      </c>
      <c r="B46" s="1" t="s">
        <v>22</v>
      </c>
      <c r="C46" s="1" t="s">
        <v>12</v>
      </c>
      <c r="D46" s="1" t="s">
        <v>177</v>
      </c>
      <c r="E46" s="1" t="s">
        <v>13</v>
      </c>
      <c r="F46" s="2">
        <v>10000</v>
      </c>
      <c r="G46" s="1">
        <v>1</v>
      </c>
      <c r="H46" s="12" t="s">
        <v>364</v>
      </c>
      <c r="I46" s="10">
        <f t="shared" si="0"/>
        <v>0</v>
      </c>
      <c r="J46" t="str">
        <f t="shared" si="1"/>
        <v>MICKEY MOUSE-K</v>
      </c>
      <c r="K46" t="s">
        <v>10</v>
      </c>
      <c r="L46" t="s">
        <v>11</v>
      </c>
    </row>
    <row r="47" spans="1:12" x14ac:dyDescent="0.25">
      <c r="A47" s="1" t="s">
        <v>23</v>
      </c>
      <c r="B47" s="1" t="s">
        <v>22</v>
      </c>
      <c r="C47" s="1" t="s">
        <v>12</v>
      </c>
      <c r="D47" s="1" t="s">
        <v>177</v>
      </c>
      <c r="E47" s="1" t="s">
        <v>13</v>
      </c>
      <c r="F47" s="2">
        <v>9585.6147368421043</v>
      </c>
      <c r="G47" s="1">
        <v>22</v>
      </c>
      <c r="H47" s="12" t="s">
        <v>368</v>
      </c>
      <c r="I47" s="10">
        <f t="shared" si="0"/>
        <v>0</v>
      </c>
      <c r="J47" t="str">
        <f t="shared" si="1"/>
        <v>MICKEY MOUSE-K</v>
      </c>
      <c r="K47" t="s">
        <v>105</v>
      </c>
      <c r="L47" t="s">
        <v>104</v>
      </c>
    </row>
    <row r="48" spans="1:12" x14ac:dyDescent="0.25">
      <c r="A48" s="1" t="s">
        <v>117</v>
      </c>
      <c r="B48" s="1" t="s">
        <v>22</v>
      </c>
      <c r="C48" s="1" t="s">
        <v>8</v>
      </c>
      <c r="D48" s="1" t="s">
        <v>220</v>
      </c>
      <c r="E48" s="1" t="s">
        <v>13</v>
      </c>
      <c r="F48" s="2">
        <v>9585.6147368421043</v>
      </c>
      <c r="G48" s="1">
        <v>29</v>
      </c>
      <c r="H48" s="12" t="s">
        <v>380</v>
      </c>
      <c r="I48" s="10">
        <f t="shared" si="0"/>
        <v>0</v>
      </c>
      <c r="J48" t="str">
        <f t="shared" si="1"/>
        <v>MICKEY MOUSE-K</v>
      </c>
      <c r="K48" t="s">
        <v>163</v>
      </c>
      <c r="L48" t="s">
        <v>161</v>
      </c>
    </row>
    <row r="49" spans="1:12" x14ac:dyDescent="0.25">
      <c r="A49" s="1" t="s">
        <v>118</v>
      </c>
      <c r="B49" s="1" t="s">
        <v>119</v>
      </c>
      <c r="C49" s="1" t="s">
        <v>42</v>
      </c>
      <c r="D49" s="1" t="s">
        <v>221</v>
      </c>
      <c r="E49" s="1" t="s">
        <v>13</v>
      </c>
      <c r="F49" s="2">
        <v>8963.7481195079072</v>
      </c>
      <c r="G49" s="1">
        <v>820</v>
      </c>
      <c r="H49" s="12" t="s">
        <v>381</v>
      </c>
      <c r="I49" s="10">
        <f t="shared" si="0"/>
        <v>0</v>
      </c>
      <c r="J49" t="str">
        <f t="shared" si="1"/>
        <v>MINION-K</v>
      </c>
      <c r="K49" t="s">
        <v>93</v>
      </c>
      <c r="L49" t="s">
        <v>94</v>
      </c>
    </row>
    <row r="50" spans="1:12" x14ac:dyDescent="0.25">
      <c r="A50" s="1" t="s">
        <v>120</v>
      </c>
      <c r="B50" s="1" t="s">
        <v>121</v>
      </c>
      <c r="C50" s="1" t="s">
        <v>19</v>
      </c>
      <c r="D50" s="1" t="s">
        <v>222</v>
      </c>
      <c r="E50" s="1" t="s">
        <v>20</v>
      </c>
      <c r="F50" s="2">
        <v>13177.72</v>
      </c>
      <c r="G50" s="1">
        <v>3</v>
      </c>
      <c r="H50" s="12" t="s">
        <v>376</v>
      </c>
      <c r="I50" s="10">
        <f t="shared" si="0"/>
        <v>0</v>
      </c>
      <c r="J50" t="str">
        <f t="shared" si="1"/>
        <v>MONSTERA NEW HITAM-T</v>
      </c>
      <c r="K50" t="s">
        <v>118</v>
      </c>
      <c r="L50" t="s">
        <v>119</v>
      </c>
    </row>
    <row r="51" spans="1:12" x14ac:dyDescent="0.25">
      <c r="A51" s="1" t="s">
        <v>122</v>
      </c>
      <c r="B51" s="1" t="s">
        <v>123</v>
      </c>
      <c r="C51" s="1" t="s">
        <v>16</v>
      </c>
      <c r="D51" s="1" t="s">
        <v>223</v>
      </c>
      <c r="E51" s="1" t="s">
        <v>13</v>
      </c>
      <c r="F51" s="2">
        <v>13000</v>
      </c>
      <c r="G51" s="1">
        <v>229</v>
      </c>
      <c r="H51" s="12" t="s">
        <v>382</v>
      </c>
      <c r="I51" s="10">
        <f t="shared" si="0"/>
        <v>0</v>
      </c>
      <c r="J51" t="str">
        <f t="shared" si="1"/>
        <v>OWL-K</v>
      </c>
      <c r="K51" t="s">
        <v>14</v>
      </c>
      <c r="L51" t="s">
        <v>15</v>
      </c>
    </row>
    <row r="52" spans="1:12" x14ac:dyDescent="0.25">
      <c r="A52" s="1" t="s">
        <v>124</v>
      </c>
      <c r="B52" s="1" t="s">
        <v>123</v>
      </c>
      <c r="C52" s="1" t="s">
        <v>12</v>
      </c>
      <c r="D52" s="1" t="s">
        <v>224</v>
      </c>
      <c r="E52" s="1" t="s">
        <v>13</v>
      </c>
      <c r="F52" s="2">
        <v>13000</v>
      </c>
      <c r="G52" s="1">
        <v>178</v>
      </c>
      <c r="H52" s="12" t="s">
        <v>383</v>
      </c>
      <c r="I52" s="10">
        <f t="shared" si="0"/>
        <v>0</v>
      </c>
      <c r="J52" t="str">
        <f t="shared" si="1"/>
        <v>OWL-K</v>
      </c>
      <c r="K52" t="s">
        <v>54</v>
      </c>
      <c r="L52" t="s">
        <v>53</v>
      </c>
    </row>
    <row r="53" spans="1:12" x14ac:dyDescent="0.25">
      <c r="A53" s="1" t="s">
        <v>125</v>
      </c>
      <c r="B53" s="1" t="s">
        <v>126</v>
      </c>
      <c r="C53" s="1" t="s">
        <v>12</v>
      </c>
      <c r="D53" s="1" t="s">
        <v>225</v>
      </c>
      <c r="E53" s="1" t="s">
        <v>9</v>
      </c>
      <c r="F53" s="2">
        <v>13177.72</v>
      </c>
      <c r="G53" s="1">
        <v>3</v>
      </c>
      <c r="H53" s="12" t="s">
        <v>376</v>
      </c>
      <c r="I53" s="10">
        <f t="shared" si="0"/>
        <v>0</v>
      </c>
      <c r="J53" t="str">
        <f t="shared" si="1"/>
        <v>OZAKA NAVY-AB</v>
      </c>
      <c r="K53" t="s">
        <v>23</v>
      </c>
      <c r="L53" t="s">
        <v>22</v>
      </c>
    </row>
    <row r="54" spans="1:12" x14ac:dyDescent="0.25">
      <c r="A54" s="1" t="s">
        <v>127</v>
      </c>
      <c r="B54" s="1" t="s">
        <v>128</v>
      </c>
      <c r="C54" s="1" t="s">
        <v>129</v>
      </c>
      <c r="D54" s="1" t="s">
        <v>226</v>
      </c>
      <c r="E54" s="1" t="s">
        <v>9</v>
      </c>
      <c r="F54" s="2">
        <v>13177.72</v>
      </c>
      <c r="G54" s="1">
        <v>1</v>
      </c>
      <c r="H54" s="12" t="s">
        <v>364</v>
      </c>
      <c r="I54" s="10">
        <f t="shared" si="0"/>
        <v>0</v>
      </c>
      <c r="J54" t="str">
        <f t="shared" si="1"/>
        <v>OZAKA PUTIH-AB</v>
      </c>
      <c r="K54" t="s">
        <v>117</v>
      </c>
      <c r="L54" t="s">
        <v>22</v>
      </c>
    </row>
    <row r="55" spans="1:12" x14ac:dyDescent="0.25">
      <c r="A55" s="1" t="s">
        <v>130</v>
      </c>
      <c r="B55" s="1" t="s">
        <v>131</v>
      </c>
      <c r="C55" s="1" t="s">
        <v>37</v>
      </c>
      <c r="D55" s="1" t="s">
        <v>227</v>
      </c>
      <c r="E55" s="1" t="s">
        <v>20</v>
      </c>
      <c r="F55" s="2">
        <v>13177.72</v>
      </c>
      <c r="G55" s="1">
        <v>33</v>
      </c>
      <c r="H55" s="12" t="s">
        <v>384</v>
      </c>
      <c r="I55" s="10">
        <f t="shared" si="0"/>
        <v>0</v>
      </c>
      <c r="J55" t="str">
        <f t="shared" si="1"/>
        <v>PALMA HIJAU-T</v>
      </c>
      <c r="K55" t="s">
        <v>91</v>
      </c>
      <c r="L55" t="s">
        <v>92</v>
      </c>
    </row>
    <row r="56" spans="1:12" x14ac:dyDescent="0.25">
      <c r="A56" s="1" t="s">
        <v>132</v>
      </c>
      <c r="B56" s="1" t="s">
        <v>133</v>
      </c>
      <c r="C56" s="1" t="s">
        <v>129</v>
      </c>
      <c r="D56" s="1" t="s">
        <v>228</v>
      </c>
      <c r="E56" s="1" t="s">
        <v>20</v>
      </c>
      <c r="F56" s="2">
        <v>13177.72</v>
      </c>
      <c r="G56" s="1">
        <v>7</v>
      </c>
      <c r="H56" s="12" t="s">
        <v>359</v>
      </c>
      <c r="I56" s="10">
        <f t="shared" si="0"/>
        <v>0</v>
      </c>
      <c r="J56" t="str">
        <f t="shared" si="1"/>
        <v>PALMA PUTIH-T</v>
      </c>
      <c r="K56" t="s">
        <v>46</v>
      </c>
      <c r="L56" t="s">
        <v>47</v>
      </c>
    </row>
    <row r="57" spans="1:12" x14ac:dyDescent="0.25">
      <c r="A57" s="1" t="s">
        <v>134</v>
      </c>
      <c r="B57" s="1" t="s">
        <v>135</v>
      </c>
      <c r="C57" s="1" t="s">
        <v>19</v>
      </c>
      <c r="D57" s="1" t="s">
        <v>229</v>
      </c>
      <c r="E57" s="1" t="s">
        <v>13</v>
      </c>
      <c r="F57" s="2">
        <v>8177.0603693931398</v>
      </c>
      <c r="G57" s="1">
        <v>190</v>
      </c>
      <c r="H57" s="12" t="s">
        <v>385</v>
      </c>
      <c r="I57" s="10">
        <f t="shared" si="0"/>
        <v>0</v>
      </c>
      <c r="J57" t="str">
        <f t="shared" si="1"/>
        <v>PANDA-K</v>
      </c>
      <c r="K57" t="s">
        <v>48</v>
      </c>
      <c r="L57" t="s">
        <v>47</v>
      </c>
    </row>
    <row r="58" spans="1:12" x14ac:dyDescent="0.25">
      <c r="A58" s="1" t="s">
        <v>136</v>
      </c>
      <c r="B58" s="1" t="s">
        <v>137</v>
      </c>
      <c r="C58" s="1" t="s">
        <v>129</v>
      </c>
      <c r="D58" s="1" t="s">
        <v>230</v>
      </c>
      <c r="E58" s="1" t="s">
        <v>20</v>
      </c>
      <c r="F58" s="2">
        <v>13177.72</v>
      </c>
      <c r="G58" s="1">
        <v>3</v>
      </c>
      <c r="H58" s="12" t="s">
        <v>376</v>
      </c>
      <c r="I58" s="10">
        <f t="shared" si="0"/>
        <v>0</v>
      </c>
      <c r="J58" t="str">
        <f t="shared" si="1"/>
        <v>PAULINI PUTIH-T</v>
      </c>
      <c r="K58" t="s">
        <v>40</v>
      </c>
      <c r="L58" t="s">
        <v>41</v>
      </c>
    </row>
    <row r="59" spans="1:12" x14ac:dyDescent="0.25">
      <c r="A59" s="1" t="s">
        <v>138</v>
      </c>
      <c r="B59" s="1" t="s">
        <v>139</v>
      </c>
      <c r="C59" s="1" t="s">
        <v>12</v>
      </c>
      <c r="D59" s="1" t="s">
        <v>231</v>
      </c>
      <c r="E59" s="1" t="s">
        <v>13</v>
      </c>
      <c r="F59" s="2">
        <v>14000</v>
      </c>
      <c r="G59" s="1">
        <v>1</v>
      </c>
      <c r="H59" s="12" t="s">
        <v>364</v>
      </c>
      <c r="I59" s="10">
        <f t="shared" si="0"/>
        <v>0</v>
      </c>
      <c r="J59" t="str">
        <f t="shared" si="1"/>
        <v>PIKACHU-K</v>
      </c>
      <c r="K59" t="s">
        <v>43</v>
      </c>
      <c r="L59" t="s">
        <v>41</v>
      </c>
    </row>
    <row r="60" spans="1:12" x14ac:dyDescent="0.25">
      <c r="A60" s="1" t="s">
        <v>24</v>
      </c>
      <c r="B60" s="1" t="s">
        <v>25</v>
      </c>
      <c r="C60" s="1" t="s">
        <v>8</v>
      </c>
      <c r="D60" s="1" t="s">
        <v>178</v>
      </c>
      <c r="E60" s="1" t="s">
        <v>13</v>
      </c>
      <c r="F60" s="2">
        <v>13000</v>
      </c>
      <c r="G60" s="1">
        <v>63</v>
      </c>
      <c r="H60" s="12" t="s">
        <v>386</v>
      </c>
      <c r="I60" s="10">
        <f t="shared" si="0"/>
        <v>0</v>
      </c>
      <c r="J60" t="str">
        <f t="shared" si="1"/>
        <v>POOH AND FRIENDS-K</v>
      </c>
      <c r="K60" t="s">
        <v>156</v>
      </c>
      <c r="L60" t="s">
        <v>157</v>
      </c>
    </row>
    <row r="61" spans="1:12" x14ac:dyDescent="0.25">
      <c r="A61" s="1" t="s">
        <v>140</v>
      </c>
      <c r="B61" s="1" t="s">
        <v>141</v>
      </c>
      <c r="C61" s="1" t="s">
        <v>12</v>
      </c>
      <c r="D61" s="1" t="s">
        <v>232</v>
      </c>
      <c r="E61" s="1" t="s">
        <v>13</v>
      </c>
      <c r="F61" s="2">
        <v>9277.7199999999993</v>
      </c>
      <c r="G61" s="1">
        <v>3</v>
      </c>
      <c r="H61" s="12" t="s">
        <v>376</v>
      </c>
      <c r="I61" s="10">
        <f t="shared" si="0"/>
        <v>0</v>
      </c>
      <c r="J61" t="str">
        <f t="shared" si="1"/>
        <v>POOH NAVY-K</v>
      </c>
      <c r="K61" t="s">
        <v>57</v>
      </c>
      <c r="L61" t="s">
        <v>58</v>
      </c>
    </row>
    <row r="62" spans="1:12" x14ac:dyDescent="0.25">
      <c r="A62" s="1" t="s">
        <v>142</v>
      </c>
      <c r="B62" s="1" t="s">
        <v>141</v>
      </c>
      <c r="C62" s="1" t="s">
        <v>12</v>
      </c>
      <c r="D62" s="1" t="s">
        <v>232</v>
      </c>
      <c r="E62" s="1" t="s">
        <v>9</v>
      </c>
      <c r="F62" s="2">
        <v>9277.7199999999993</v>
      </c>
      <c r="G62" s="1">
        <v>20</v>
      </c>
      <c r="H62" s="12" t="s">
        <v>387</v>
      </c>
      <c r="I62" s="10">
        <f t="shared" si="0"/>
        <v>0</v>
      </c>
      <c r="J62" t="str">
        <f t="shared" si="1"/>
        <v>POOH NAVY-AB</v>
      </c>
      <c r="K62" t="s">
        <v>134</v>
      </c>
      <c r="L62" t="s">
        <v>135</v>
      </c>
    </row>
    <row r="63" spans="1:12" x14ac:dyDescent="0.25">
      <c r="A63" s="1" t="s">
        <v>143</v>
      </c>
      <c r="B63" s="1" t="s">
        <v>144</v>
      </c>
      <c r="C63" s="1" t="s">
        <v>56</v>
      </c>
      <c r="D63" s="1" t="s">
        <v>233</v>
      </c>
      <c r="E63" s="1" t="s">
        <v>13</v>
      </c>
      <c r="F63" s="2">
        <v>14000</v>
      </c>
      <c r="G63" s="1">
        <v>31</v>
      </c>
      <c r="H63" s="12" t="s">
        <v>375</v>
      </c>
      <c r="I63" s="10">
        <f t="shared" si="0"/>
        <v>0</v>
      </c>
      <c r="J63" t="str">
        <f t="shared" si="1"/>
        <v>POWER PUFF GIRL-K</v>
      </c>
      <c r="K63" t="s">
        <v>96</v>
      </c>
      <c r="L63" t="s">
        <v>97</v>
      </c>
    </row>
    <row r="64" spans="1:12" x14ac:dyDescent="0.25">
      <c r="A64" s="1" t="s">
        <v>145</v>
      </c>
      <c r="B64" s="1" t="s">
        <v>146</v>
      </c>
      <c r="C64" s="1" t="s">
        <v>8</v>
      </c>
      <c r="D64" s="1" t="s">
        <v>234</v>
      </c>
      <c r="E64" s="1" t="s">
        <v>13</v>
      </c>
      <c r="F64" s="2">
        <v>9585.6147368421043</v>
      </c>
      <c r="G64" s="1">
        <v>88</v>
      </c>
      <c r="H64" s="12" t="s">
        <v>388</v>
      </c>
      <c r="I64" s="10">
        <f t="shared" si="0"/>
        <v>0</v>
      </c>
      <c r="J64" t="str">
        <f t="shared" si="1"/>
        <v>RABBIT MINI-K</v>
      </c>
      <c r="K64" t="s">
        <v>59</v>
      </c>
      <c r="L64" t="s">
        <v>58</v>
      </c>
    </row>
    <row r="65" spans="1:12" x14ac:dyDescent="0.25">
      <c r="A65" s="1" t="s">
        <v>147</v>
      </c>
      <c r="B65" s="1" t="s">
        <v>146</v>
      </c>
      <c r="C65" s="1" t="s">
        <v>88</v>
      </c>
      <c r="D65" s="1" t="s">
        <v>235</v>
      </c>
      <c r="E65" s="1" t="s">
        <v>13</v>
      </c>
      <c r="F65" s="2">
        <v>9585.6147368421043</v>
      </c>
      <c r="G65" s="1">
        <v>77</v>
      </c>
      <c r="H65" s="12" t="s">
        <v>389</v>
      </c>
      <c r="I65" s="10">
        <f t="shared" si="0"/>
        <v>0</v>
      </c>
      <c r="J65" t="str">
        <f t="shared" si="1"/>
        <v>RABBIT MINI-K</v>
      </c>
      <c r="K65" t="s">
        <v>152</v>
      </c>
      <c r="L65" t="s">
        <v>153</v>
      </c>
    </row>
    <row r="66" spans="1:12" x14ac:dyDescent="0.25">
      <c r="A66" s="1" t="s">
        <v>148</v>
      </c>
      <c r="B66" s="1" t="s">
        <v>149</v>
      </c>
      <c r="C66" s="1" t="s">
        <v>100</v>
      </c>
      <c r="D66" s="1" t="s">
        <v>236</v>
      </c>
      <c r="E66" s="1" t="s">
        <v>13</v>
      </c>
      <c r="F66" s="2">
        <v>9277.7199999999993</v>
      </c>
      <c r="G66" s="1">
        <v>3</v>
      </c>
      <c r="H66" s="12" t="s">
        <v>376</v>
      </c>
      <c r="I66" s="10">
        <f t="shared" si="0"/>
        <v>0</v>
      </c>
      <c r="J66" t="str">
        <f t="shared" si="1"/>
        <v>ROCKET CRAYON ABU-K</v>
      </c>
      <c r="K66" t="s">
        <v>109</v>
      </c>
      <c r="L66" t="s">
        <v>110</v>
      </c>
    </row>
    <row r="67" spans="1:12" x14ac:dyDescent="0.25">
      <c r="A67" s="1" t="s">
        <v>150</v>
      </c>
      <c r="B67" s="1" t="s">
        <v>151</v>
      </c>
      <c r="C67" s="1" t="s">
        <v>19</v>
      </c>
      <c r="D67" s="1" t="s">
        <v>237</v>
      </c>
      <c r="E67" s="1" t="s">
        <v>13</v>
      </c>
      <c r="F67" s="2">
        <v>9277.7199999999993</v>
      </c>
      <c r="G67" s="1">
        <v>4</v>
      </c>
      <c r="H67" s="12" t="s">
        <v>390</v>
      </c>
      <c r="I67" s="10">
        <f t="shared" si="0"/>
        <v>0</v>
      </c>
      <c r="J67" t="str">
        <f t="shared" si="1"/>
        <v>ROCKET CRAYON HITAM-K</v>
      </c>
      <c r="K67" t="s">
        <v>112</v>
      </c>
      <c r="L67" t="s">
        <v>113</v>
      </c>
    </row>
    <row r="68" spans="1:12" x14ac:dyDescent="0.25">
      <c r="A68" s="1" t="s">
        <v>26</v>
      </c>
      <c r="B68" s="1" t="s">
        <v>27</v>
      </c>
      <c r="C68" s="1" t="s">
        <v>12</v>
      </c>
      <c r="D68" s="1" t="s">
        <v>179</v>
      </c>
      <c r="E68" s="1" t="s">
        <v>13</v>
      </c>
      <c r="F68" s="2">
        <v>9277.7199999999993</v>
      </c>
      <c r="G68" s="1">
        <v>3</v>
      </c>
      <c r="H68" s="12" t="s">
        <v>376</v>
      </c>
      <c r="I68" s="10">
        <f t="shared" si="0"/>
        <v>0</v>
      </c>
      <c r="J68" t="str">
        <f t="shared" si="1"/>
        <v>ROCKET CRAYON NAVY-K</v>
      </c>
      <c r="K68" t="s">
        <v>164</v>
      </c>
      <c r="L68" t="s">
        <v>165</v>
      </c>
    </row>
    <row r="69" spans="1:12" x14ac:dyDescent="0.25">
      <c r="A69" s="1" t="s">
        <v>152</v>
      </c>
      <c r="B69" s="1" t="s">
        <v>153</v>
      </c>
      <c r="C69" s="1" t="s">
        <v>51</v>
      </c>
      <c r="D69" s="1" t="s">
        <v>238</v>
      </c>
      <c r="E69" s="1" t="s">
        <v>20</v>
      </c>
      <c r="F69" s="2">
        <v>10000</v>
      </c>
      <c r="G69" s="1">
        <v>463</v>
      </c>
      <c r="H69" s="12" t="s">
        <v>391</v>
      </c>
      <c r="I69" s="10">
        <f t="shared" ref="I69:I84" si="2">G69-H69</f>
        <v>0</v>
      </c>
      <c r="J69" t="str">
        <f t="shared" ref="J69:J84" si="3">B69&amp;"-"&amp;E69</f>
        <v>ROSE STRIPE-T</v>
      </c>
      <c r="K69" t="s">
        <v>60</v>
      </c>
      <c r="L69" t="s">
        <v>61</v>
      </c>
    </row>
    <row r="70" spans="1:12" x14ac:dyDescent="0.25">
      <c r="A70" s="1" t="s">
        <v>154</v>
      </c>
      <c r="B70" s="1" t="s">
        <v>155</v>
      </c>
      <c r="C70" s="1" t="s">
        <v>42</v>
      </c>
      <c r="D70" s="1" t="s">
        <v>239</v>
      </c>
      <c r="E70" s="1" t="s">
        <v>13</v>
      </c>
      <c r="F70" s="2">
        <v>13296.141052631578</v>
      </c>
      <c r="G70" s="1">
        <v>5</v>
      </c>
      <c r="H70" s="12" t="s">
        <v>392</v>
      </c>
      <c r="I70" s="10">
        <f t="shared" si="2"/>
        <v>0</v>
      </c>
      <c r="J70" t="str">
        <f t="shared" si="3"/>
        <v>SHEEP-K</v>
      </c>
      <c r="K70" t="s">
        <v>29</v>
      </c>
      <c r="L70" t="s">
        <v>30</v>
      </c>
    </row>
    <row r="71" spans="1:12" x14ac:dyDescent="0.25">
      <c r="A71" s="1" t="s">
        <v>156</v>
      </c>
      <c r="B71" s="1" t="s">
        <v>157</v>
      </c>
      <c r="C71" s="1" t="s">
        <v>12</v>
      </c>
      <c r="D71" s="1" t="s">
        <v>240</v>
      </c>
      <c r="E71" s="1" t="s">
        <v>13</v>
      </c>
      <c r="F71" s="2">
        <v>8167.6805003291638</v>
      </c>
      <c r="G71" s="1">
        <v>692</v>
      </c>
      <c r="H71" s="12" t="s">
        <v>393</v>
      </c>
      <c r="I71" s="10">
        <f t="shared" si="2"/>
        <v>0</v>
      </c>
      <c r="J71" t="str">
        <f t="shared" si="3"/>
        <v>SPONGEBOB-K</v>
      </c>
      <c r="K71" t="s">
        <v>106</v>
      </c>
      <c r="L71" t="s">
        <v>107</v>
      </c>
    </row>
    <row r="72" spans="1:12" x14ac:dyDescent="0.25">
      <c r="A72" s="1" t="s">
        <v>158</v>
      </c>
      <c r="B72" s="1" t="s">
        <v>159</v>
      </c>
      <c r="C72" s="1" t="s">
        <v>28</v>
      </c>
      <c r="D72" s="1" t="s">
        <v>241</v>
      </c>
      <c r="E72" s="1" t="s">
        <v>13</v>
      </c>
      <c r="F72" s="2">
        <v>9427.7199999999993</v>
      </c>
      <c r="G72" s="1">
        <v>16</v>
      </c>
      <c r="H72" s="12" t="s">
        <v>394</v>
      </c>
      <c r="I72" s="10">
        <f t="shared" si="2"/>
        <v>0</v>
      </c>
      <c r="J72" t="str">
        <f t="shared" si="3"/>
        <v>SPONGEBOB KUNING-K</v>
      </c>
      <c r="K72" t="s">
        <v>33</v>
      </c>
      <c r="L72" t="s">
        <v>34</v>
      </c>
    </row>
    <row r="73" spans="1:12" x14ac:dyDescent="0.25">
      <c r="A73" s="1" t="s">
        <v>160</v>
      </c>
      <c r="B73" s="1" t="s">
        <v>161</v>
      </c>
      <c r="C73" s="1" t="s">
        <v>12</v>
      </c>
      <c r="D73" s="1" t="s">
        <v>242</v>
      </c>
      <c r="E73" s="1" t="s">
        <v>13</v>
      </c>
      <c r="F73" s="2">
        <v>10000</v>
      </c>
      <c r="G73" s="1">
        <v>2</v>
      </c>
      <c r="H73" s="12" t="s">
        <v>357</v>
      </c>
      <c r="I73" s="10">
        <f t="shared" si="2"/>
        <v>0</v>
      </c>
      <c r="J73" t="str">
        <f t="shared" si="3"/>
        <v>STITCH-K</v>
      </c>
      <c r="K73" t="s">
        <v>101</v>
      </c>
      <c r="L73" t="s">
        <v>102</v>
      </c>
    </row>
    <row r="74" spans="1:12" x14ac:dyDescent="0.25">
      <c r="A74" s="1" t="s">
        <v>162</v>
      </c>
      <c r="B74" s="1" t="s">
        <v>161</v>
      </c>
      <c r="C74" s="1" t="s">
        <v>12</v>
      </c>
      <c r="D74" s="1" t="s">
        <v>242</v>
      </c>
      <c r="E74" s="1" t="s">
        <v>13</v>
      </c>
      <c r="F74" s="2">
        <v>9430.8795576619268</v>
      </c>
      <c r="G74" s="1">
        <v>14</v>
      </c>
      <c r="H74" s="12" t="s">
        <v>377</v>
      </c>
      <c r="I74" s="10">
        <f t="shared" si="2"/>
        <v>0</v>
      </c>
      <c r="J74" t="str">
        <f t="shared" si="3"/>
        <v>STITCH-K</v>
      </c>
      <c r="K74" t="s">
        <v>158</v>
      </c>
      <c r="L74" t="s">
        <v>159</v>
      </c>
    </row>
    <row r="75" spans="1:12" x14ac:dyDescent="0.25">
      <c r="A75" s="1" t="s">
        <v>163</v>
      </c>
      <c r="B75" s="1" t="s">
        <v>161</v>
      </c>
      <c r="C75" s="1" t="s">
        <v>16</v>
      </c>
      <c r="D75" s="1" t="s">
        <v>243</v>
      </c>
      <c r="E75" s="1" t="s">
        <v>13</v>
      </c>
      <c r="F75" s="2">
        <v>10000</v>
      </c>
      <c r="G75" s="1">
        <v>36</v>
      </c>
      <c r="H75" s="12" t="s">
        <v>395</v>
      </c>
      <c r="I75" s="10">
        <f t="shared" si="2"/>
        <v>0</v>
      </c>
      <c r="J75" t="str">
        <f t="shared" si="3"/>
        <v>STITCH-K</v>
      </c>
      <c r="K75" t="s">
        <v>150</v>
      </c>
      <c r="L75" t="s">
        <v>151</v>
      </c>
    </row>
    <row r="76" spans="1:12" x14ac:dyDescent="0.25">
      <c r="A76" s="1" t="s">
        <v>29</v>
      </c>
      <c r="B76" s="1" t="s">
        <v>30</v>
      </c>
      <c r="C76" s="1" t="s">
        <v>19</v>
      </c>
      <c r="D76" s="1" t="s">
        <v>180</v>
      </c>
      <c r="E76" s="1" t="s">
        <v>9</v>
      </c>
      <c r="F76" s="2">
        <v>9277.7199999999993</v>
      </c>
      <c r="G76" s="1">
        <v>120</v>
      </c>
      <c r="H76" s="12" t="s">
        <v>396</v>
      </c>
      <c r="I76" s="10">
        <f t="shared" si="2"/>
        <v>0</v>
      </c>
      <c r="J76" t="str">
        <f t="shared" si="3"/>
        <v>STRIPE HITAM-AB</v>
      </c>
      <c r="K76" t="s">
        <v>26</v>
      </c>
      <c r="L76" t="s">
        <v>27</v>
      </c>
    </row>
    <row r="77" spans="1:12" x14ac:dyDescent="0.25">
      <c r="A77" s="1" t="s">
        <v>31</v>
      </c>
      <c r="B77" s="1" t="s">
        <v>32</v>
      </c>
      <c r="C77" s="1" t="s">
        <v>12</v>
      </c>
      <c r="D77" s="1" t="s">
        <v>181</v>
      </c>
      <c r="E77" s="1" t="s">
        <v>9</v>
      </c>
      <c r="F77" s="2">
        <v>13532.983157894736</v>
      </c>
      <c r="G77" s="1">
        <v>4</v>
      </c>
      <c r="H77" s="12" t="s">
        <v>390</v>
      </c>
      <c r="I77" s="10">
        <f t="shared" si="2"/>
        <v>0</v>
      </c>
      <c r="J77" t="str">
        <f t="shared" si="3"/>
        <v>STRIPE LITTLE-AB</v>
      </c>
      <c r="K77" t="s">
        <v>148</v>
      </c>
      <c r="L77" t="s">
        <v>149</v>
      </c>
    </row>
    <row r="78" spans="1:12" x14ac:dyDescent="0.25">
      <c r="A78" s="1" t="s">
        <v>164</v>
      </c>
      <c r="B78" s="1" t="s">
        <v>165</v>
      </c>
      <c r="C78" s="1" t="s">
        <v>71</v>
      </c>
      <c r="D78" s="1" t="s">
        <v>244</v>
      </c>
      <c r="E78" s="1" t="s">
        <v>9</v>
      </c>
      <c r="F78" s="2">
        <v>9277.7199999999993</v>
      </c>
      <c r="G78" s="1">
        <v>38</v>
      </c>
      <c r="H78" s="12" t="s">
        <v>355</v>
      </c>
      <c r="I78" s="10">
        <f t="shared" si="2"/>
        <v>0</v>
      </c>
      <c r="J78" t="str">
        <f t="shared" si="3"/>
        <v>STRIPE MAROON-AB</v>
      </c>
      <c r="K78" t="s">
        <v>89</v>
      </c>
      <c r="L78" t="s">
        <v>90</v>
      </c>
    </row>
    <row r="79" spans="1:12" x14ac:dyDescent="0.25">
      <c r="A79" s="1" t="s">
        <v>33</v>
      </c>
      <c r="B79" s="1" t="s">
        <v>34</v>
      </c>
      <c r="C79" s="1" t="s">
        <v>12</v>
      </c>
      <c r="D79" s="1" t="s">
        <v>182</v>
      </c>
      <c r="E79" s="1" t="s">
        <v>9</v>
      </c>
      <c r="F79" s="2">
        <v>9277.7199999999993</v>
      </c>
      <c r="G79" s="1">
        <v>59</v>
      </c>
      <c r="H79" s="12" t="s">
        <v>397</v>
      </c>
      <c r="I79" s="10">
        <f t="shared" si="2"/>
        <v>0</v>
      </c>
      <c r="J79" t="str">
        <f t="shared" si="3"/>
        <v>STRIPE NAVY-AB</v>
      </c>
      <c r="K79" t="s">
        <v>140</v>
      </c>
      <c r="L79" t="s">
        <v>141</v>
      </c>
    </row>
    <row r="80" spans="1:12" x14ac:dyDescent="0.25">
      <c r="A80" s="1" t="s">
        <v>166</v>
      </c>
      <c r="B80" s="1" t="s">
        <v>167</v>
      </c>
      <c r="C80" s="1" t="s">
        <v>88</v>
      </c>
      <c r="D80" s="1" t="s">
        <v>245</v>
      </c>
      <c r="E80" s="1" t="s">
        <v>9</v>
      </c>
      <c r="F80" s="2">
        <v>13177.72</v>
      </c>
      <c r="G80" s="1">
        <v>1</v>
      </c>
      <c r="H80" s="12" t="s">
        <v>364</v>
      </c>
      <c r="I80" s="10">
        <f t="shared" si="2"/>
        <v>0</v>
      </c>
      <c r="J80" t="str">
        <f t="shared" si="3"/>
        <v>TRIBAL PINK-AB</v>
      </c>
      <c r="K80" t="s">
        <v>142</v>
      </c>
      <c r="L80" t="s">
        <v>141</v>
      </c>
    </row>
    <row r="81" spans="1:12" x14ac:dyDescent="0.25">
      <c r="A81" s="1" t="s">
        <v>168</v>
      </c>
      <c r="B81" s="1" t="s">
        <v>169</v>
      </c>
      <c r="C81" s="1" t="s">
        <v>66</v>
      </c>
      <c r="D81" s="1" t="s">
        <v>246</v>
      </c>
      <c r="E81" s="1" t="s">
        <v>20</v>
      </c>
      <c r="F81" s="2">
        <v>13177.72</v>
      </c>
      <c r="G81" s="1">
        <v>1</v>
      </c>
      <c r="H81" s="12" t="s">
        <v>364</v>
      </c>
      <c r="I81" s="10">
        <f t="shared" si="2"/>
        <v>0</v>
      </c>
      <c r="J81" t="str">
        <f t="shared" si="3"/>
        <v>TROPICAL PALM BIRU-T</v>
      </c>
      <c r="K81" t="s">
        <v>64</v>
      </c>
      <c r="L81" t="s">
        <v>65</v>
      </c>
    </row>
    <row r="82" spans="1:12" x14ac:dyDescent="0.25">
      <c r="A82" s="1" t="s">
        <v>170</v>
      </c>
      <c r="B82" s="1" t="s">
        <v>171</v>
      </c>
      <c r="C82" s="1" t="s">
        <v>129</v>
      </c>
      <c r="D82" s="1" t="s">
        <v>247</v>
      </c>
      <c r="E82" s="1" t="s">
        <v>20</v>
      </c>
      <c r="F82" s="2">
        <v>13177.72</v>
      </c>
      <c r="G82" s="1">
        <v>1</v>
      </c>
      <c r="H82" s="12" t="s">
        <v>364</v>
      </c>
      <c r="I82" s="10">
        <f t="shared" si="2"/>
        <v>0</v>
      </c>
      <c r="J82" t="str">
        <f t="shared" si="3"/>
        <v>TROPICAL PALM PUTIH-T</v>
      </c>
      <c r="K82" t="s">
        <v>69</v>
      </c>
      <c r="L82" t="s">
        <v>70</v>
      </c>
    </row>
    <row r="83" spans="1:12" x14ac:dyDescent="0.25">
      <c r="H83" s="13"/>
      <c r="I83" s="10"/>
      <c r="J83" t="str">
        <f t="shared" si="3"/>
        <v>-</v>
      </c>
      <c r="K83" t="s">
        <v>67</v>
      </c>
      <c r="L83" t="s">
        <v>68</v>
      </c>
    </row>
    <row r="84" spans="1:12" x14ac:dyDescent="0.25">
      <c r="H84" s="13"/>
      <c r="I84" s="10"/>
      <c r="J84" t="str">
        <f t="shared" si="3"/>
        <v>-</v>
      </c>
      <c r="K84" t="s">
        <v>248</v>
      </c>
    </row>
    <row r="85" spans="1:12" x14ac:dyDescent="0.25">
      <c r="G85">
        <f>SUM(G4:G84)</f>
        <v>5670</v>
      </c>
    </row>
  </sheetData>
  <autoFilter ref="A3:I85" xr:uid="{2071159F-872E-4896-996B-FE372B055006}"/>
  <sortState xmlns:xlrd2="http://schemas.microsoft.com/office/spreadsheetml/2017/richdata2" ref="A4:G82">
    <sortCondition ref="B4:B82"/>
  </sortState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5E45-CDAD-474C-ADF1-EF002E5C954D}">
  <dimension ref="A1:T80"/>
  <sheetViews>
    <sheetView topLeftCell="A59" workbookViewId="0">
      <selection activeCell="S2" sqref="S2:T80"/>
    </sheetView>
  </sheetViews>
  <sheetFormatPr defaultRowHeight="15" x14ac:dyDescent="0.25"/>
  <sheetData>
    <row r="1" spans="1:20" x14ac:dyDescent="0.25">
      <c r="S1" t="s">
        <v>344</v>
      </c>
      <c r="T1" t="s">
        <v>345</v>
      </c>
    </row>
    <row r="2" spans="1:20" x14ac:dyDescent="0.25">
      <c r="A2">
        <v>101.0001</v>
      </c>
      <c r="B2" t="s">
        <v>35</v>
      </c>
      <c r="C2" t="s">
        <v>271</v>
      </c>
      <c r="D2">
        <v>1008</v>
      </c>
      <c r="E2">
        <v>2001</v>
      </c>
      <c r="F2">
        <v>3006</v>
      </c>
      <c r="G2">
        <v>4003</v>
      </c>
      <c r="H2">
        <v>18000</v>
      </c>
      <c r="I2">
        <v>21000</v>
      </c>
      <c r="J2">
        <v>1</v>
      </c>
      <c r="K2" t="s">
        <v>269</v>
      </c>
      <c r="L2" t="s">
        <v>270</v>
      </c>
      <c r="M2" s="7">
        <v>44151.726469907408</v>
      </c>
      <c r="O2" s="7">
        <v>44151.726469907408</v>
      </c>
      <c r="P2">
        <v>1</v>
      </c>
      <c r="Q2">
        <v>0</v>
      </c>
      <c r="R2">
        <v>13027.72</v>
      </c>
      <c r="S2">
        <f>INDEX(Sheet1!G:G,MATCH(Sheet6!B:B,Sheet1!A:A,0))</f>
        <v>11</v>
      </c>
      <c r="T2">
        <f>INDEX(Sheet1!F:F,MATCH(Sheet6!B:B,Sheet1!A:A,0))</f>
        <v>13027.72</v>
      </c>
    </row>
    <row r="3" spans="1:20" x14ac:dyDescent="0.25">
      <c r="A3">
        <v>101.00020000000001</v>
      </c>
      <c r="B3" t="s">
        <v>38</v>
      </c>
      <c r="C3" t="s">
        <v>272</v>
      </c>
      <c r="D3">
        <v>1013</v>
      </c>
      <c r="E3">
        <v>2002</v>
      </c>
      <c r="F3">
        <v>3006</v>
      </c>
      <c r="G3">
        <v>4003</v>
      </c>
      <c r="H3">
        <v>18000</v>
      </c>
      <c r="I3">
        <v>21000</v>
      </c>
      <c r="J3">
        <v>1</v>
      </c>
      <c r="K3" t="s">
        <v>269</v>
      </c>
      <c r="L3" t="s">
        <v>270</v>
      </c>
      <c r="M3" s="7">
        <v>44151.726469907408</v>
      </c>
      <c r="O3" s="7">
        <v>44151.726469907408</v>
      </c>
      <c r="P3">
        <v>1</v>
      </c>
      <c r="Q3">
        <v>0</v>
      </c>
      <c r="R3">
        <v>14000</v>
      </c>
      <c r="S3">
        <f>INDEX(Sheet1!G:G,MATCH(Sheet6!B:B,Sheet1!A:A,0))</f>
        <v>42</v>
      </c>
      <c r="T3">
        <f>INDEX(Sheet1!F:F,MATCH(Sheet6!B:B,Sheet1!A:A,0))</f>
        <v>14000</v>
      </c>
    </row>
    <row r="4" spans="1:20" x14ac:dyDescent="0.25">
      <c r="A4">
        <v>101.0003</v>
      </c>
      <c r="B4" t="s">
        <v>40</v>
      </c>
      <c r="C4" t="s">
        <v>273</v>
      </c>
      <c r="D4">
        <v>1006</v>
      </c>
      <c r="E4">
        <v>2003</v>
      </c>
      <c r="F4">
        <v>3006</v>
      </c>
      <c r="G4">
        <v>4003</v>
      </c>
      <c r="H4">
        <v>18000</v>
      </c>
      <c r="I4">
        <v>21000</v>
      </c>
      <c r="J4">
        <v>1</v>
      </c>
      <c r="K4" t="s">
        <v>269</v>
      </c>
      <c r="L4" t="s">
        <v>270</v>
      </c>
      <c r="M4" s="7">
        <v>44151.726469907408</v>
      </c>
      <c r="O4" s="7">
        <v>44151.726469907408</v>
      </c>
      <c r="P4">
        <v>1</v>
      </c>
      <c r="Q4">
        <v>0</v>
      </c>
      <c r="R4">
        <v>13532.98</v>
      </c>
      <c r="S4">
        <f>INDEX(Sheet1!G:G,MATCH(Sheet6!B:B,Sheet1!A:A,0))</f>
        <v>38</v>
      </c>
      <c r="T4">
        <f>INDEX(Sheet1!F:F,MATCH(Sheet6!B:B,Sheet1!A:A,0))</f>
        <v>13532.983157894736</v>
      </c>
    </row>
    <row r="5" spans="1:20" x14ac:dyDescent="0.25">
      <c r="A5">
        <v>101.0004</v>
      </c>
      <c r="B5" t="s">
        <v>43</v>
      </c>
      <c r="C5" t="s">
        <v>273</v>
      </c>
      <c r="D5">
        <v>1021</v>
      </c>
      <c r="E5">
        <v>2003</v>
      </c>
      <c r="F5">
        <v>3006</v>
      </c>
      <c r="G5">
        <v>4003</v>
      </c>
      <c r="H5">
        <v>18000</v>
      </c>
      <c r="I5">
        <v>21000</v>
      </c>
      <c r="J5">
        <v>1</v>
      </c>
      <c r="K5" t="s">
        <v>269</v>
      </c>
      <c r="L5" t="s">
        <v>270</v>
      </c>
      <c r="M5" s="7">
        <v>44151.726469907408</v>
      </c>
      <c r="O5" s="7">
        <v>44151.726469907408</v>
      </c>
      <c r="P5">
        <v>1</v>
      </c>
      <c r="Q5">
        <v>0</v>
      </c>
      <c r="R5">
        <v>13532.98</v>
      </c>
      <c r="S5">
        <f>INDEX(Sheet1!G:G,MATCH(Sheet6!B:B,Sheet1!A:A,0))</f>
        <v>34</v>
      </c>
      <c r="T5">
        <f>INDEX(Sheet1!F:F,MATCH(Sheet6!B:B,Sheet1!A:A,0))</f>
        <v>13532.983157894736</v>
      </c>
    </row>
    <row r="6" spans="1:20" x14ac:dyDescent="0.25">
      <c r="A6">
        <v>101.0005</v>
      </c>
      <c r="B6" t="s">
        <v>44</v>
      </c>
      <c r="C6" t="s">
        <v>274</v>
      </c>
      <c r="D6">
        <v>1013</v>
      </c>
      <c r="E6">
        <v>2004</v>
      </c>
      <c r="F6">
        <v>3006</v>
      </c>
      <c r="G6">
        <v>4003</v>
      </c>
      <c r="H6">
        <v>18000</v>
      </c>
      <c r="I6">
        <v>21000</v>
      </c>
      <c r="J6">
        <v>1</v>
      </c>
      <c r="K6" t="s">
        <v>269</v>
      </c>
      <c r="L6" t="s">
        <v>270</v>
      </c>
      <c r="M6" s="7">
        <v>44151.726469907408</v>
      </c>
      <c r="O6" s="7">
        <v>44151.726469907408</v>
      </c>
      <c r="P6">
        <v>1</v>
      </c>
      <c r="Q6">
        <v>0</v>
      </c>
      <c r="R6">
        <v>13177.72</v>
      </c>
      <c r="S6">
        <f>INDEX(Sheet1!G:G,MATCH(Sheet6!B:B,Sheet1!A:A,0))</f>
        <v>2</v>
      </c>
      <c r="T6">
        <f>INDEX(Sheet1!F:F,MATCH(Sheet6!B:B,Sheet1!A:A,0))</f>
        <v>13177.72</v>
      </c>
    </row>
    <row r="7" spans="1:20" x14ac:dyDescent="0.25">
      <c r="A7">
        <v>101.00060000000001</v>
      </c>
      <c r="B7" t="s">
        <v>46</v>
      </c>
      <c r="C7" t="s">
        <v>275</v>
      </c>
      <c r="D7">
        <v>1006</v>
      </c>
      <c r="E7">
        <v>2005</v>
      </c>
      <c r="F7">
        <v>3006</v>
      </c>
      <c r="G7">
        <v>4003</v>
      </c>
      <c r="H7">
        <v>18000</v>
      </c>
      <c r="I7">
        <v>21000</v>
      </c>
      <c r="J7">
        <v>1</v>
      </c>
      <c r="K7" t="s">
        <v>269</v>
      </c>
      <c r="L7" t="s">
        <v>270</v>
      </c>
      <c r="M7" s="7">
        <v>44151.726469907408</v>
      </c>
      <c r="O7" s="7">
        <v>44151.726469907408</v>
      </c>
      <c r="P7">
        <v>1</v>
      </c>
      <c r="Q7">
        <v>0</v>
      </c>
      <c r="R7">
        <v>9430.8799999999992</v>
      </c>
      <c r="S7">
        <f>INDEX(Sheet1!G:G,MATCH(Sheet6!B:B,Sheet1!A:A,0))</f>
        <v>13</v>
      </c>
      <c r="T7">
        <f>INDEX(Sheet1!F:F,MATCH(Sheet6!B:B,Sheet1!A:A,0))</f>
        <v>9430.8795576619268</v>
      </c>
    </row>
    <row r="8" spans="1:20" x14ac:dyDescent="0.25">
      <c r="A8">
        <v>101.00069999999999</v>
      </c>
      <c r="B8" t="s">
        <v>48</v>
      </c>
      <c r="C8" t="s">
        <v>275</v>
      </c>
      <c r="D8">
        <v>1013</v>
      </c>
      <c r="E8">
        <v>2005</v>
      </c>
      <c r="F8">
        <v>3006</v>
      </c>
      <c r="G8">
        <v>4003</v>
      </c>
      <c r="H8">
        <v>18000</v>
      </c>
      <c r="I8">
        <v>21000</v>
      </c>
      <c r="J8">
        <v>1</v>
      </c>
      <c r="K8" t="s">
        <v>269</v>
      </c>
      <c r="L8" t="s">
        <v>270</v>
      </c>
      <c r="M8" s="7">
        <v>44151.726469907408</v>
      </c>
      <c r="O8" s="7">
        <v>44151.726469907408</v>
      </c>
      <c r="P8">
        <v>1</v>
      </c>
      <c r="Q8">
        <v>0</v>
      </c>
      <c r="R8">
        <v>9431.19</v>
      </c>
      <c r="S8">
        <f>INDEX(Sheet1!G:G,MATCH(Sheet6!B:B,Sheet1!A:A,0))</f>
        <v>7</v>
      </c>
      <c r="T8">
        <f>INDEX(Sheet1!F:F,MATCH(Sheet6!B:B,Sheet1!A:A,0))</f>
        <v>9431.192222222222</v>
      </c>
    </row>
    <row r="9" spans="1:20" x14ac:dyDescent="0.25">
      <c r="A9">
        <v>101.0008</v>
      </c>
      <c r="B9" t="s">
        <v>49</v>
      </c>
      <c r="C9" t="s">
        <v>276</v>
      </c>
      <c r="D9">
        <v>1020</v>
      </c>
      <c r="E9">
        <v>2006</v>
      </c>
      <c r="F9">
        <v>3006</v>
      </c>
      <c r="G9">
        <v>4003</v>
      </c>
      <c r="H9">
        <v>18000</v>
      </c>
      <c r="I9">
        <v>21000</v>
      </c>
      <c r="J9">
        <v>1</v>
      </c>
      <c r="K9" t="s">
        <v>269</v>
      </c>
      <c r="L9" t="s">
        <v>270</v>
      </c>
      <c r="M9" s="7">
        <v>44151.726469907408</v>
      </c>
      <c r="O9" s="7">
        <v>44151.726469907408</v>
      </c>
      <c r="P9">
        <v>1</v>
      </c>
      <c r="Q9">
        <v>0</v>
      </c>
      <c r="R9">
        <v>13000</v>
      </c>
      <c r="S9">
        <f>INDEX(Sheet1!G:G,MATCH(Sheet6!B:B,Sheet1!A:A,0))</f>
        <v>246</v>
      </c>
      <c r="T9">
        <f>INDEX(Sheet1!F:F,MATCH(Sheet6!B:B,Sheet1!A:A,0))</f>
        <v>13000</v>
      </c>
    </row>
    <row r="10" spans="1:20" x14ac:dyDescent="0.25">
      <c r="A10">
        <v>101.0009</v>
      </c>
      <c r="B10" t="s">
        <v>52</v>
      </c>
      <c r="C10" t="s">
        <v>277</v>
      </c>
      <c r="D10">
        <v>1013</v>
      </c>
      <c r="E10">
        <v>2007</v>
      </c>
      <c r="F10">
        <v>3006</v>
      </c>
      <c r="G10">
        <v>4003</v>
      </c>
      <c r="H10">
        <v>18000</v>
      </c>
      <c r="I10">
        <v>21000</v>
      </c>
      <c r="J10">
        <v>1</v>
      </c>
      <c r="K10" t="s">
        <v>269</v>
      </c>
      <c r="L10" t="s">
        <v>270</v>
      </c>
      <c r="M10" s="7">
        <v>44151.726469907408</v>
      </c>
      <c r="O10" s="7">
        <v>44151.726469907408</v>
      </c>
      <c r="P10">
        <v>1</v>
      </c>
      <c r="Q10">
        <v>0</v>
      </c>
      <c r="R10">
        <v>10000</v>
      </c>
      <c r="S10">
        <f>INDEX(Sheet1!G:G,MATCH(Sheet6!B:B,Sheet1!A:A,0))</f>
        <v>2</v>
      </c>
      <c r="T10">
        <f>INDEX(Sheet1!F:F,MATCH(Sheet6!B:B,Sheet1!A:A,0))</f>
        <v>10000</v>
      </c>
    </row>
    <row r="11" spans="1:20" x14ac:dyDescent="0.25">
      <c r="A11">
        <v>101.001</v>
      </c>
      <c r="B11" t="s">
        <v>54</v>
      </c>
      <c r="C11" t="s">
        <v>277</v>
      </c>
      <c r="D11">
        <v>1007</v>
      </c>
      <c r="E11">
        <v>2007</v>
      </c>
      <c r="F11">
        <v>3006</v>
      </c>
      <c r="G11">
        <v>4003</v>
      </c>
      <c r="H11">
        <v>18000</v>
      </c>
      <c r="I11">
        <v>21000</v>
      </c>
      <c r="J11">
        <v>1</v>
      </c>
      <c r="K11" t="s">
        <v>269</v>
      </c>
      <c r="L11" t="s">
        <v>270</v>
      </c>
      <c r="M11" s="7">
        <v>44151.726469907408</v>
      </c>
      <c r="O11" s="7">
        <v>44151.726469907408</v>
      </c>
      <c r="P11">
        <v>1</v>
      </c>
      <c r="Q11">
        <v>0</v>
      </c>
      <c r="R11">
        <v>9435.6299999999992</v>
      </c>
      <c r="S11">
        <f>INDEX(Sheet1!G:G,MATCH(Sheet6!B:B,Sheet1!A:A,0))</f>
        <v>86</v>
      </c>
      <c r="T11">
        <f>INDEX(Sheet1!F:F,MATCH(Sheet6!B:B,Sheet1!A:A,0))</f>
        <v>9435.6251383399194</v>
      </c>
    </row>
    <row r="12" spans="1:20" x14ac:dyDescent="0.25">
      <c r="A12">
        <v>101.00109999999999</v>
      </c>
      <c r="B12" t="s">
        <v>57</v>
      </c>
      <c r="C12" t="s">
        <v>278</v>
      </c>
      <c r="D12">
        <v>1013</v>
      </c>
      <c r="E12">
        <v>2008</v>
      </c>
      <c r="F12">
        <v>3006</v>
      </c>
      <c r="G12">
        <v>4003</v>
      </c>
      <c r="H12">
        <v>18000</v>
      </c>
      <c r="I12">
        <v>21000</v>
      </c>
      <c r="J12">
        <v>1</v>
      </c>
      <c r="K12" t="s">
        <v>269</v>
      </c>
      <c r="L12" t="s">
        <v>270</v>
      </c>
      <c r="M12" s="7">
        <v>44151.726469907408</v>
      </c>
      <c r="O12" s="7">
        <v>44151.726469907408</v>
      </c>
      <c r="P12">
        <v>1</v>
      </c>
      <c r="Q12">
        <v>0</v>
      </c>
      <c r="R12">
        <v>8177.06</v>
      </c>
      <c r="S12">
        <f>INDEX(Sheet1!G:G,MATCH(Sheet6!B:B,Sheet1!A:A,0))</f>
        <v>374</v>
      </c>
      <c r="T12">
        <f>INDEX(Sheet1!F:F,MATCH(Sheet6!B:B,Sheet1!A:A,0))</f>
        <v>8177.0603693931398</v>
      </c>
    </row>
    <row r="13" spans="1:20" x14ac:dyDescent="0.25">
      <c r="A13">
        <v>101.0012</v>
      </c>
      <c r="B13" t="s">
        <v>59</v>
      </c>
      <c r="C13" t="s">
        <v>278</v>
      </c>
      <c r="D13">
        <v>1009</v>
      </c>
      <c r="E13">
        <v>2008</v>
      </c>
      <c r="F13">
        <v>3006</v>
      </c>
      <c r="G13">
        <v>4003</v>
      </c>
      <c r="H13">
        <v>18000</v>
      </c>
      <c r="I13">
        <v>21000</v>
      </c>
      <c r="J13">
        <v>1</v>
      </c>
      <c r="K13" t="s">
        <v>269</v>
      </c>
      <c r="L13" t="s">
        <v>270</v>
      </c>
      <c r="M13" s="7">
        <v>44151.726469907408</v>
      </c>
      <c r="O13" s="7">
        <v>44151.726469907408</v>
      </c>
      <c r="P13">
        <v>1</v>
      </c>
      <c r="Q13">
        <v>0</v>
      </c>
      <c r="R13">
        <v>8170.8</v>
      </c>
      <c r="S13">
        <f>INDEX(Sheet1!G:G,MATCH(Sheet6!B:B,Sheet1!A:A,0))</f>
        <v>276</v>
      </c>
      <c r="T13">
        <f>INDEX(Sheet1!F:F,MATCH(Sheet6!B:B,Sheet1!A:A,0))</f>
        <v>8170.8030039525693</v>
      </c>
    </row>
    <row r="14" spans="1:20" x14ac:dyDescent="0.25">
      <c r="A14">
        <v>101.0013</v>
      </c>
      <c r="B14" t="s">
        <v>60</v>
      </c>
      <c r="C14" t="s">
        <v>279</v>
      </c>
      <c r="D14">
        <v>1008</v>
      </c>
      <c r="E14">
        <v>2009</v>
      </c>
      <c r="F14">
        <v>3006</v>
      </c>
      <c r="G14">
        <v>4003</v>
      </c>
      <c r="H14">
        <v>18000</v>
      </c>
      <c r="I14">
        <v>21000</v>
      </c>
      <c r="J14">
        <v>1</v>
      </c>
      <c r="K14" t="s">
        <v>269</v>
      </c>
      <c r="L14" t="s">
        <v>270</v>
      </c>
      <c r="M14" s="7">
        <v>44151.726469907408</v>
      </c>
      <c r="O14" s="7">
        <v>44151.726469907408</v>
      </c>
      <c r="P14">
        <v>1</v>
      </c>
      <c r="Q14">
        <v>0</v>
      </c>
      <c r="R14">
        <v>9277.7199999999993</v>
      </c>
      <c r="S14">
        <f>INDEX(Sheet1!G:G,MATCH(Sheet6!B:B,Sheet1!A:A,0))</f>
        <v>1</v>
      </c>
      <c r="T14">
        <f>INDEX(Sheet1!F:F,MATCH(Sheet6!B:B,Sheet1!A:A,0))</f>
        <v>9277.7199999999993</v>
      </c>
    </row>
    <row r="15" spans="1:20" x14ac:dyDescent="0.25">
      <c r="A15">
        <v>101.0014</v>
      </c>
      <c r="B15" t="s">
        <v>6</v>
      </c>
      <c r="C15" t="s">
        <v>280</v>
      </c>
      <c r="D15">
        <v>1021</v>
      </c>
      <c r="E15">
        <v>2010</v>
      </c>
      <c r="F15">
        <v>3006</v>
      </c>
      <c r="G15">
        <v>4003</v>
      </c>
      <c r="H15">
        <v>18000</v>
      </c>
      <c r="I15">
        <v>21000</v>
      </c>
      <c r="J15">
        <v>1</v>
      </c>
      <c r="K15" t="s">
        <v>269</v>
      </c>
      <c r="L15" t="s">
        <v>270</v>
      </c>
      <c r="M15" s="7">
        <v>44151.726469907408</v>
      </c>
      <c r="O15" s="7">
        <v>44151.726469907408</v>
      </c>
      <c r="P15">
        <v>1</v>
      </c>
      <c r="Q15">
        <v>0</v>
      </c>
      <c r="R15">
        <v>7853.84</v>
      </c>
      <c r="S15">
        <f>INDEX(Sheet1!G:G,MATCH(Sheet6!B:B,Sheet1!A:A,0))</f>
        <v>1</v>
      </c>
      <c r="T15">
        <f>INDEX(Sheet1!F:F,MATCH(Sheet6!B:B,Sheet1!A:A,0))</f>
        <v>7853.8368384879732</v>
      </c>
    </row>
    <row r="16" spans="1:20" x14ac:dyDescent="0.25">
      <c r="A16">
        <v>101.00149999999999</v>
      </c>
      <c r="B16" t="s">
        <v>62</v>
      </c>
      <c r="C16" t="s">
        <v>281</v>
      </c>
      <c r="D16">
        <v>1013</v>
      </c>
      <c r="E16">
        <v>2011</v>
      </c>
      <c r="F16">
        <v>3006</v>
      </c>
      <c r="G16">
        <v>4003</v>
      </c>
      <c r="H16">
        <v>18000</v>
      </c>
      <c r="I16">
        <v>21000</v>
      </c>
      <c r="J16">
        <v>1</v>
      </c>
      <c r="K16" t="s">
        <v>269</v>
      </c>
      <c r="L16" t="s">
        <v>270</v>
      </c>
      <c r="M16" s="7">
        <v>44151.726469907408</v>
      </c>
      <c r="O16" s="7">
        <v>44151.726469907408</v>
      </c>
      <c r="P16">
        <v>1</v>
      </c>
      <c r="Q16">
        <v>0</v>
      </c>
      <c r="R16">
        <v>13532.98</v>
      </c>
      <c r="S16">
        <f>INDEX(Sheet1!G:G,MATCH(Sheet6!B:B,Sheet1!A:A,0))</f>
        <v>18</v>
      </c>
      <c r="T16">
        <f>INDEX(Sheet1!F:F,MATCH(Sheet6!B:B,Sheet1!A:A,0))</f>
        <v>13532.983157894736</v>
      </c>
    </row>
    <row r="17" spans="1:20" x14ac:dyDescent="0.25">
      <c r="A17">
        <v>101.0016</v>
      </c>
      <c r="B17" t="s">
        <v>64</v>
      </c>
      <c r="C17" t="s">
        <v>282</v>
      </c>
      <c r="D17">
        <v>1003</v>
      </c>
      <c r="E17">
        <v>2012</v>
      </c>
      <c r="F17">
        <v>3006</v>
      </c>
      <c r="G17">
        <v>4003</v>
      </c>
      <c r="H17">
        <v>18000</v>
      </c>
      <c r="I17">
        <v>21000</v>
      </c>
      <c r="J17">
        <v>1</v>
      </c>
      <c r="K17" t="s">
        <v>269</v>
      </c>
      <c r="L17" t="s">
        <v>270</v>
      </c>
      <c r="M17" s="7">
        <v>44151.726469907408</v>
      </c>
      <c r="O17" s="7">
        <v>44151.726469907408</v>
      </c>
      <c r="P17">
        <v>1</v>
      </c>
      <c r="Q17">
        <v>0</v>
      </c>
      <c r="R17">
        <v>9277.7199999999993</v>
      </c>
      <c r="S17">
        <f>INDEX(Sheet1!G:G,MATCH(Sheet6!B:B,Sheet1!A:A,0))</f>
        <v>37</v>
      </c>
      <c r="T17">
        <f>INDEX(Sheet1!F:F,MATCH(Sheet6!B:B,Sheet1!A:A,0))</f>
        <v>9277.7199999999993</v>
      </c>
    </row>
    <row r="18" spans="1:20" x14ac:dyDescent="0.25">
      <c r="A18">
        <v>101.0017</v>
      </c>
      <c r="B18" t="s">
        <v>67</v>
      </c>
      <c r="C18" t="s">
        <v>283</v>
      </c>
      <c r="D18">
        <v>1009</v>
      </c>
      <c r="E18">
        <v>2013</v>
      </c>
      <c r="F18">
        <v>3006</v>
      </c>
      <c r="G18">
        <v>4003</v>
      </c>
      <c r="H18">
        <v>18000</v>
      </c>
      <c r="I18">
        <v>21000</v>
      </c>
      <c r="J18">
        <v>1</v>
      </c>
      <c r="K18" t="s">
        <v>269</v>
      </c>
      <c r="L18" t="s">
        <v>270</v>
      </c>
      <c r="M18" s="7">
        <v>44151.726469907408</v>
      </c>
      <c r="O18" s="7">
        <v>44151.726469907408</v>
      </c>
      <c r="P18">
        <v>1</v>
      </c>
      <c r="Q18">
        <v>0</v>
      </c>
      <c r="R18">
        <v>9277.7199999999993</v>
      </c>
      <c r="S18">
        <f>INDEX(Sheet1!G:G,MATCH(Sheet6!B:B,Sheet1!A:A,0))</f>
        <v>1</v>
      </c>
      <c r="T18">
        <f>INDEX(Sheet1!F:F,MATCH(Sheet6!B:B,Sheet1!A:A,0))</f>
        <v>9277.7199999999993</v>
      </c>
    </row>
    <row r="19" spans="1:20" x14ac:dyDescent="0.25">
      <c r="A19">
        <v>101.0018</v>
      </c>
      <c r="B19" t="s">
        <v>69</v>
      </c>
      <c r="C19" t="s">
        <v>284</v>
      </c>
      <c r="D19">
        <v>1011</v>
      </c>
      <c r="E19">
        <v>2014</v>
      </c>
      <c r="F19">
        <v>3006</v>
      </c>
      <c r="G19">
        <v>4003</v>
      </c>
      <c r="H19">
        <v>18000</v>
      </c>
      <c r="I19">
        <v>21000</v>
      </c>
      <c r="J19">
        <v>1</v>
      </c>
      <c r="K19" t="s">
        <v>269</v>
      </c>
      <c r="L19" t="s">
        <v>270</v>
      </c>
      <c r="M19" s="7">
        <v>44151.726469907408</v>
      </c>
      <c r="O19" s="7">
        <v>44151.726469907408</v>
      </c>
      <c r="P19">
        <v>1</v>
      </c>
      <c r="Q19">
        <v>0</v>
      </c>
      <c r="R19">
        <v>9277.7199999999993</v>
      </c>
      <c r="S19">
        <f>INDEX(Sheet1!G:G,MATCH(Sheet6!B:B,Sheet1!A:A,0))</f>
        <v>21</v>
      </c>
      <c r="T19">
        <f>INDEX(Sheet1!F:F,MATCH(Sheet6!B:B,Sheet1!A:A,0))</f>
        <v>9277.7199999999993</v>
      </c>
    </row>
    <row r="20" spans="1:20" x14ac:dyDescent="0.25">
      <c r="A20">
        <v>101.00190000000001</v>
      </c>
      <c r="B20" t="s">
        <v>72</v>
      </c>
      <c r="C20" t="s">
        <v>285</v>
      </c>
      <c r="D20">
        <v>1008</v>
      </c>
      <c r="E20">
        <v>2015</v>
      </c>
      <c r="F20">
        <v>3006</v>
      </c>
      <c r="G20">
        <v>4003</v>
      </c>
      <c r="H20">
        <v>18000</v>
      </c>
      <c r="I20">
        <v>21000</v>
      </c>
      <c r="J20">
        <v>1</v>
      </c>
      <c r="K20" t="s">
        <v>269</v>
      </c>
      <c r="L20" t="s">
        <v>270</v>
      </c>
      <c r="M20" s="7">
        <v>44151.726469907408</v>
      </c>
      <c r="O20" s="7">
        <v>44151.726469907408</v>
      </c>
      <c r="P20">
        <v>1</v>
      </c>
      <c r="Q20">
        <v>0</v>
      </c>
      <c r="R20">
        <v>13027.72</v>
      </c>
      <c r="S20">
        <f>INDEX(Sheet1!G:G,MATCH(Sheet6!B:B,Sheet1!A:A,0))</f>
        <v>1</v>
      </c>
      <c r="T20">
        <f>INDEX(Sheet1!F:F,MATCH(Sheet6!B:B,Sheet1!A:A,0))</f>
        <v>13027.72</v>
      </c>
    </row>
    <row r="21" spans="1:20" x14ac:dyDescent="0.25">
      <c r="A21">
        <v>101.002</v>
      </c>
      <c r="B21" t="s">
        <v>74</v>
      </c>
      <c r="C21" t="s">
        <v>286</v>
      </c>
      <c r="D21">
        <v>1006</v>
      </c>
      <c r="E21">
        <v>2016</v>
      </c>
      <c r="F21">
        <v>3006</v>
      </c>
      <c r="G21">
        <v>4003</v>
      </c>
      <c r="H21">
        <v>18000</v>
      </c>
      <c r="I21">
        <v>21000</v>
      </c>
      <c r="J21">
        <v>1</v>
      </c>
      <c r="K21" t="s">
        <v>269</v>
      </c>
      <c r="L21" t="s">
        <v>270</v>
      </c>
      <c r="M21" s="7">
        <v>44151.726469907408</v>
      </c>
      <c r="O21" s="7">
        <v>44151.726469907408</v>
      </c>
      <c r="P21">
        <v>1</v>
      </c>
      <c r="Q21">
        <v>0</v>
      </c>
      <c r="R21">
        <v>10000</v>
      </c>
      <c r="S21">
        <f>INDEX(Sheet1!G:G,MATCH(Sheet6!B:B,Sheet1!A:A,0))</f>
        <v>42</v>
      </c>
      <c r="T21">
        <f>INDEX(Sheet1!F:F,MATCH(Sheet6!B:B,Sheet1!A:A,0))</f>
        <v>10000</v>
      </c>
    </row>
    <row r="22" spans="1:20" x14ac:dyDescent="0.25">
      <c r="A22">
        <v>101.0021</v>
      </c>
      <c r="B22" t="s">
        <v>76</v>
      </c>
      <c r="C22" t="s">
        <v>287</v>
      </c>
      <c r="D22">
        <v>1017</v>
      </c>
      <c r="E22">
        <v>2017</v>
      </c>
      <c r="F22">
        <v>3006</v>
      </c>
      <c r="G22">
        <v>4003</v>
      </c>
      <c r="H22">
        <v>18000</v>
      </c>
      <c r="I22">
        <v>21000</v>
      </c>
      <c r="J22">
        <v>1</v>
      </c>
      <c r="K22" t="s">
        <v>269</v>
      </c>
      <c r="L22" t="s">
        <v>270</v>
      </c>
      <c r="M22" s="7">
        <v>44151.726469907408</v>
      </c>
      <c r="O22" s="7">
        <v>44151.726469907408</v>
      </c>
      <c r="P22">
        <v>1</v>
      </c>
      <c r="Q22">
        <v>0</v>
      </c>
      <c r="R22">
        <v>10000</v>
      </c>
      <c r="S22">
        <f>INDEX(Sheet1!G:G,MATCH(Sheet6!B:B,Sheet1!A:A,0))</f>
        <v>1</v>
      </c>
      <c r="T22">
        <f>INDEX(Sheet1!F:F,MATCH(Sheet6!B:B,Sheet1!A:A,0))</f>
        <v>10000</v>
      </c>
    </row>
    <row r="23" spans="1:20" x14ac:dyDescent="0.25">
      <c r="A23">
        <v>101.0022</v>
      </c>
      <c r="B23" t="s">
        <v>78</v>
      </c>
      <c r="C23" t="s">
        <v>287</v>
      </c>
      <c r="D23">
        <v>1017</v>
      </c>
      <c r="E23">
        <v>2017</v>
      </c>
      <c r="F23">
        <v>3006</v>
      </c>
      <c r="G23">
        <v>4003</v>
      </c>
      <c r="H23">
        <v>18000</v>
      </c>
      <c r="I23">
        <v>21000</v>
      </c>
      <c r="J23">
        <v>1</v>
      </c>
      <c r="K23" t="s">
        <v>269</v>
      </c>
      <c r="L23" t="s">
        <v>270</v>
      </c>
      <c r="M23" s="7">
        <v>44151.726469907408</v>
      </c>
      <c r="O23" s="7">
        <v>44151.726469907408</v>
      </c>
      <c r="P23">
        <v>1</v>
      </c>
      <c r="Q23">
        <v>0</v>
      </c>
      <c r="R23">
        <v>14000</v>
      </c>
      <c r="S23">
        <f>INDEX(Sheet1!G:G,MATCH(Sheet6!B:B,Sheet1!A:A,0))</f>
        <v>2</v>
      </c>
      <c r="T23">
        <f>INDEX(Sheet1!F:F,MATCH(Sheet6!B:B,Sheet1!A:A,0))</f>
        <v>14000</v>
      </c>
    </row>
    <row r="24" spans="1:20" x14ac:dyDescent="0.25">
      <c r="A24">
        <v>101.00230000000001</v>
      </c>
      <c r="B24" t="s">
        <v>10</v>
      </c>
      <c r="C24" t="s">
        <v>288</v>
      </c>
      <c r="D24">
        <v>1013</v>
      </c>
      <c r="E24">
        <v>2018</v>
      </c>
      <c r="F24">
        <v>3006</v>
      </c>
      <c r="G24">
        <v>4003</v>
      </c>
      <c r="H24">
        <v>18000</v>
      </c>
      <c r="I24">
        <v>21000</v>
      </c>
      <c r="J24">
        <v>1</v>
      </c>
      <c r="K24" t="s">
        <v>269</v>
      </c>
      <c r="L24" t="s">
        <v>270</v>
      </c>
      <c r="M24" s="7">
        <v>44151.726469907408</v>
      </c>
      <c r="O24" s="7">
        <v>44151.726469907408</v>
      </c>
      <c r="P24">
        <v>1</v>
      </c>
      <c r="Q24">
        <v>0</v>
      </c>
      <c r="R24">
        <v>10000</v>
      </c>
      <c r="S24">
        <f>INDEX(Sheet1!G:G,MATCH(Sheet6!B:B,Sheet1!A:A,0))</f>
        <v>22</v>
      </c>
      <c r="T24">
        <f>INDEX(Sheet1!F:F,MATCH(Sheet6!B:B,Sheet1!A:A,0))</f>
        <v>10000</v>
      </c>
    </row>
    <row r="25" spans="1:20" x14ac:dyDescent="0.25">
      <c r="A25">
        <v>101.00239999999999</v>
      </c>
      <c r="B25" t="s">
        <v>79</v>
      </c>
      <c r="C25" t="s">
        <v>289</v>
      </c>
      <c r="D25">
        <v>1014</v>
      </c>
      <c r="E25">
        <v>2019</v>
      </c>
      <c r="F25">
        <v>3006</v>
      </c>
      <c r="G25">
        <v>4003</v>
      </c>
      <c r="H25">
        <v>18000</v>
      </c>
      <c r="I25">
        <v>21000</v>
      </c>
      <c r="J25">
        <v>1</v>
      </c>
      <c r="K25" t="s">
        <v>269</v>
      </c>
      <c r="L25" t="s">
        <v>270</v>
      </c>
      <c r="M25" s="7">
        <v>44151.726469907408</v>
      </c>
      <c r="O25" s="7">
        <v>44151.726469907408</v>
      </c>
      <c r="P25">
        <v>1</v>
      </c>
      <c r="Q25">
        <v>0</v>
      </c>
      <c r="R25">
        <v>13027.72</v>
      </c>
      <c r="S25">
        <f>INDEX(Sheet1!G:G,MATCH(Sheet6!B:B,Sheet1!A:A,0))</f>
        <v>1</v>
      </c>
      <c r="T25">
        <f>INDEX(Sheet1!F:F,MATCH(Sheet6!B:B,Sheet1!A:A,0))</f>
        <v>13027.72</v>
      </c>
    </row>
    <row r="26" spans="1:20" x14ac:dyDescent="0.25">
      <c r="A26">
        <v>101.0025</v>
      </c>
      <c r="B26" t="s">
        <v>14</v>
      </c>
      <c r="C26" t="s">
        <v>290</v>
      </c>
      <c r="D26">
        <v>1017</v>
      </c>
      <c r="E26">
        <v>2020</v>
      </c>
      <c r="F26">
        <v>3006</v>
      </c>
      <c r="G26">
        <v>4003</v>
      </c>
      <c r="H26">
        <v>18000</v>
      </c>
      <c r="I26">
        <v>21000</v>
      </c>
      <c r="J26">
        <v>1</v>
      </c>
      <c r="K26" t="s">
        <v>269</v>
      </c>
      <c r="L26" t="s">
        <v>270</v>
      </c>
      <c r="M26" s="7">
        <v>44151.726469907408</v>
      </c>
      <c r="O26" s="7">
        <v>44151.726469907408</v>
      </c>
      <c r="P26">
        <v>1</v>
      </c>
      <c r="Q26">
        <v>0</v>
      </c>
      <c r="R26">
        <v>10000</v>
      </c>
      <c r="S26">
        <f>INDEX(Sheet1!G:G,MATCH(Sheet6!B:B,Sheet1!A:A,0))</f>
        <v>1</v>
      </c>
      <c r="T26">
        <f>INDEX(Sheet1!F:F,MATCH(Sheet6!B:B,Sheet1!A:A,0))</f>
        <v>10000</v>
      </c>
    </row>
    <row r="27" spans="1:20" x14ac:dyDescent="0.25">
      <c r="A27">
        <v>101.0026</v>
      </c>
      <c r="B27" t="s">
        <v>82</v>
      </c>
      <c r="C27" t="s">
        <v>290</v>
      </c>
      <c r="D27">
        <v>1004</v>
      </c>
      <c r="E27">
        <v>2020</v>
      </c>
      <c r="F27">
        <v>3006</v>
      </c>
      <c r="G27">
        <v>4003</v>
      </c>
      <c r="H27">
        <v>18000</v>
      </c>
      <c r="I27">
        <v>21000</v>
      </c>
      <c r="J27">
        <v>1</v>
      </c>
      <c r="K27" t="s">
        <v>269</v>
      </c>
      <c r="L27" t="s">
        <v>270</v>
      </c>
      <c r="M27" s="7">
        <v>44151.726469907408</v>
      </c>
      <c r="O27" s="7">
        <v>44151.726469907408</v>
      </c>
      <c r="P27">
        <v>1</v>
      </c>
      <c r="Q27">
        <v>0</v>
      </c>
      <c r="R27">
        <v>9443.5499999999993</v>
      </c>
      <c r="S27">
        <f>INDEX(Sheet1!G:G,MATCH(Sheet6!B:B,Sheet1!A:A,0))</f>
        <v>206</v>
      </c>
      <c r="T27">
        <f>INDEX(Sheet1!F:F,MATCH(Sheet6!B:B,Sheet1!A:A,0))</f>
        <v>9443.5511345646428</v>
      </c>
    </row>
    <row r="28" spans="1:20" x14ac:dyDescent="0.25">
      <c r="A28">
        <v>101.0027</v>
      </c>
      <c r="B28" t="s">
        <v>84</v>
      </c>
      <c r="C28" t="s">
        <v>290</v>
      </c>
      <c r="D28">
        <v>1006</v>
      </c>
      <c r="E28">
        <v>2020</v>
      </c>
      <c r="F28">
        <v>3006</v>
      </c>
      <c r="G28">
        <v>4003</v>
      </c>
      <c r="H28">
        <v>18000</v>
      </c>
      <c r="I28">
        <v>21000</v>
      </c>
      <c r="J28">
        <v>1</v>
      </c>
      <c r="K28" t="s">
        <v>269</v>
      </c>
      <c r="L28" t="s">
        <v>270</v>
      </c>
      <c r="M28" s="7">
        <v>44151.726469907408</v>
      </c>
      <c r="O28" s="7">
        <v>44151.726469907408</v>
      </c>
      <c r="P28">
        <v>1</v>
      </c>
      <c r="Q28">
        <v>0</v>
      </c>
      <c r="R28">
        <v>9585.61</v>
      </c>
      <c r="S28">
        <f>INDEX(Sheet1!G:G,MATCH(Sheet6!B:B,Sheet1!A:A,0))</f>
        <v>49</v>
      </c>
      <c r="T28">
        <f>INDEX(Sheet1!F:F,MATCH(Sheet6!B:B,Sheet1!A:A,0))</f>
        <v>9585.6147368421043</v>
      </c>
    </row>
    <row r="29" spans="1:20" x14ac:dyDescent="0.25">
      <c r="A29">
        <v>101.00279999999999</v>
      </c>
      <c r="B29" t="s">
        <v>85</v>
      </c>
      <c r="C29" t="s">
        <v>291</v>
      </c>
      <c r="D29">
        <v>1021</v>
      </c>
      <c r="E29">
        <v>2021</v>
      </c>
      <c r="F29">
        <v>3006</v>
      </c>
      <c r="G29">
        <v>4003</v>
      </c>
      <c r="H29">
        <v>18000</v>
      </c>
      <c r="I29">
        <v>21000</v>
      </c>
      <c r="J29">
        <v>1</v>
      </c>
      <c r="K29" t="s">
        <v>269</v>
      </c>
      <c r="L29" t="s">
        <v>270</v>
      </c>
      <c r="M29" s="7">
        <v>44151.726469907408</v>
      </c>
      <c r="O29" s="7">
        <v>44151.726469907408</v>
      </c>
      <c r="P29">
        <v>1</v>
      </c>
      <c r="Q29">
        <v>0</v>
      </c>
      <c r="R29">
        <v>13532.98</v>
      </c>
      <c r="S29">
        <f>INDEX(Sheet1!G:G,MATCH(Sheet6!B:B,Sheet1!A:A,0))</f>
        <v>80</v>
      </c>
      <c r="T29">
        <f>INDEX(Sheet1!F:F,MATCH(Sheet6!B:B,Sheet1!A:A,0))</f>
        <v>13532.983157894736</v>
      </c>
    </row>
    <row r="30" spans="1:20" x14ac:dyDescent="0.25">
      <c r="A30">
        <v>101.0029</v>
      </c>
      <c r="B30" t="s">
        <v>87</v>
      </c>
      <c r="C30" t="s">
        <v>291</v>
      </c>
      <c r="D30">
        <v>1015</v>
      </c>
      <c r="E30">
        <v>2021</v>
      </c>
      <c r="F30">
        <v>3006</v>
      </c>
      <c r="G30">
        <v>4003</v>
      </c>
      <c r="H30">
        <v>18000</v>
      </c>
      <c r="I30">
        <v>21000</v>
      </c>
      <c r="J30">
        <v>1</v>
      </c>
      <c r="K30" t="s">
        <v>269</v>
      </c>
      <c r="L30" t="s">
        <v>270</v>
      </c>
      <c r="M30" s="7">
        <v>44151.726469907408</v>
      </c>
      <c r="O30" s="7">
        <v>44151.726469907408</v>
      </c>
      <c r="P30">
        <v>1</v>
      </c>
      <c r="Q30">
        <v>0</v>
      </c>
      <c r="R30">
        <v>13532.98</v>
      </c>
      <c r="S30">
        <f>INDEX(Sheet1!G:G,MATCH(Sheet6!B:B,Sheet1!A:A,0))</f>
        <v>34</v>
      </c>
      <c r="T30">
        <f>INDEX(Sheet1!F:F,MATCH(Sheet6!B:B,Sheet1!A:A,0))</f>
        <v>13532.983157894736</v>
      </c>
    </row>
    <row r="31" spans="1:20" x14ac:dyDescent="0.25">
      <c r="A31">
        <v>101.003</v>
      </c>
      <c r="B31" t="s">
        <v>89</v>
      </c>
      <c r="C31" t="s">
        <v>292</v>
      </c>
      <c r="D31">
        <v>1018</v>
      </c>
      <c r="E31">
        <v>2022</v>
      </c>
      <c r="F31">
        <v>3006</v>
      </c>
      <c r="G31">
        <v>4003</v>
      </c>
      <c r="H31">
        <v>18000</v>
      </c>
      <c r="I31">
        <v>21000</v>
      </c>
      <c r="J31">
        <v>1</v>
      </c>
      <c r="K31" t="s">
        <v>269</v>
      </c>
      <c r="L31" t="s">
        <v>270</v>
      </c>
      <c r="M31" s="7">
        <v>44151.726469907408</v>
      </c>
      <c r="O31" s="7">
        <v>44151.726469907408</v>
      </c>
      <c r="P31">
        <v>1</v>
      </c>
      <c r="Q31">
        <v>0</v>
      </c>
      <c r="R31">
        <v>9277.7199999999993</v>
      </c>
      <c r="S31">
        <f>INDEX(Sheet1!G:G,MATCH(Sheet6!B:B,Sheet1!A:A,0))</f>
        <v>32</v>
      </c>
      <c r="T31">
        <f>INDEX(Sheet1!F:F,MATCH(Sheet6!B:B,Sheet1!A:A,0))</f>
        <v>9277.7199999999993</v>
      </c>
    </row>
    <row r="32" spans="1:20" x14ac:dyDescent="0.25">
      <c r="A32">
        <v>101.0031</v>
      </c>
      <c r="B32" t="s">
        <v>91</v>
      </c>
      <c r="C32" t="s">
        <v>293</v>
      </c>
      <c r="D32">
        <v>1018</v>
      </c>
      <c r="E32">
        <v>2023</v>
      </c>
      <c r="F32">
        <v>3006</v>
      </c>
      <c r="G32">
        <v>4003</v>
      </c>
      <c r="H32">
        <v>18000</v>
      </c>
      <c r="I32">
        <v>21000</v>
      </c>
      <c r="J32">
        <v>1</v>
      </c>
      <c r="K32" t="s">
        <v>269</v>
      </c>
      <c r="L32" t="s">
        <v>270</v>
      </c>
      <c r="M32" s="7">
        <v>44151.726469907408</v>
      </c>
      <c r="O32" s="7">
        <v>44151.726469907408</v>
      </c>
      <c r="P32">
        <v>1</v>
      </c>
      <c r="Q32">
        <v>0</v>
      </c>
      <c r="R32">
        <v>8166.85</v>
      </c>
      <c r="S32">
        <f>INDEX(Sheet1!G:G,MATCH(Sheet6!B:B,Sheet1!A:A,0))</f>
        <v>260</v>
      </c>
      <c r="T32">
        <f>INDEX(Sheet1!F:F,MATCH(Sheet6!B:B,Sheet1!A:A,0))</f>
        <v>8166.8504347826092</v>
      </c>
    </row>
    <row r="33" spans="1:20" x14ac:dyDescent="0.25">
      <c r="A33">
        <v>101.00320000000001</v>
      </c>
      <c r="B33" t="s">
        <v>96</v>
      </c>
      <c r="C33" t="s">
        <v>294</v>
      </c>
      <c r="D33">
        <v>1009</v>
      </c>
      <c r="E33">
        <v>2024</v>
      </c>
      <c r="F33">
        <v>3006</v>
      </c>
      <c r="G33">
        <v>4003</v>
      </c>
      <c r="H33">
        <v>18000</v>
      </c>
      <c r="I33">
        <v>21000</v>
      </c>
      <c r="J33">
        <v>1</v>
      </c>
      <c r="K33" t="s">
        <v>269</v>
      </c>
      <c r="L33" t="s">
        <v>270</v>
      </c>
      <c r="M33" s="7">
        <v>44151.726469907408</v>
      </c>
      <c r="O33" s="7">
        <v>44151.726469907408</v>
      </c>
      <c r="P33">
        <v>1</v>
      </c>
      <c r="Q33">
        <v>0</v>
      </c>
      <c r="R33">
        <v>8469.74</v>
      </c>
      <c r="S33">
        <f>INDEX(Sheet1!G:G,MATCH(Sheet6!B:B,Sheet1!A:A,0))</f>
        <v>248</v>
      </c>
      <c r="T33">
        <f>INDEX(Sheet1!F:F,MATCH(Sheet6!B:B,Sheet1!A:A,0))</f>
        <v>8469.7368067226871</v>
      </c>
    </row>
    <row r="34" spans="1:20" x14ac:dyDescent="0.25">
      <c r="A34">
        <v>101.0033</v>
      </c>
      <c r="B34" t="s">
        <v>93</v>
      </c>
      <c r="C34" t="s">
        <v>295</v>
      </c>
      <c r="D34">
        <v>1005</v>
      </c>
      <c r="E34">
        <v>2025</v>
      </c>
      <c r="F34">
        <v>3006</v>
      </c>
      <c r="G34">
        <v>4003</v>
      </c>
      <c r="H34">
        <v>18000</v>
      </c>
      <c r="I34">
        <v>21000</v>
      </c>
      <c r="J34">
        <v>1</v>
      </c>
      <c r="K34" t="s">
        <v>269</v>
      </c>
      <c r="L34" t="s">
        <v>270</v>
      </c>
      <c r="M34" s="7">
        <v>44151.726469907408</v>
      </c>
      <c r="O34" s="7">
        <v>44151.726469907408</v>
      </c>
      <c r="P34">
        <v>1</v>
      </c>
      <c r="Q34">
        <v>0</v>
      </c>
      <c r="R34">
        <v>10000</v>
      </c>
      <c r="S34">
        <f>INDEX(Sheet1!G:G,MATCH(Sheet6!B:B,Sheet1!A:A,0))</f>
        <v>31</v>
      </c>
      <c r="T34">
        <f>INDEX(Sheet1!F:F,MATCH(Sheet6!B:B,Sheet1!A:A,0))</f>
        <v>10000</v>
      </c>
    </row>
    <row r="35" spans="1:20" x14ac:dyDescent="0.25">
      <c r="A35">
        <v>101.0034</v>
      </c>
      <c r="B35" t="s">
        <v>17</v>
      </c>
      <c r="C35" t="s">
        <v>296</v>
      </c>
      <c r="D35">
        <v>1009</v>
      </c>
      <c r="E35">
        <v>2026</v>
      </c>
      <c r="F35">
        <v>3006</v>
      </c>
      <c r="G35">
        <v>4003</v>
      </c>
      <c r="H35">
        <v>18000</v>
      </c>
      <c r="I35">
        <v>21000</v>
      </c>
      <c r="J35">
        <v>1</v>
      </c>
      <c r="K35" t="s">
        <v>269</v>
      </c>
      <c r="L35" t="s">
        <v>270</v>
      </c>
      <c r="M35" s="7">
        <v>44151.726469907408</v>
      </c>
      <c r="O35" s="7">
        <v>44151.726469907408</v>
      </c>
      <c r="P35">
        <v>1</v>
      </c>
      <c r="Q35">
        <v>0</v>
      </c>
      <c r="R35">
        <v>13177.72</v>
      </c>
      <c r="S35">
        <f>INDEX(Sheet1!G:G,MATCH(Sheet6!B:B,Sheet1!A:A,0))</f>
        <v>3</v>
      </c>
      <c r="T35">
        <f>INDEX(Sheet1!F:F,MATCH(Sheet6!B:B,Sheet1!A:A,0))</f>
        <v>13177.72</v>
      </c>
    </row>
    <row r="36" spans="1:20" x14ac:dyDescent="0.25">
      <c r="A36">
        <v>101.0035</v>
      </c>
      <c r="B36" t="s">
        <v>98</v>
      </c>
      <c r="C36" t="s">
        <v>297</v>
      </c>
      <c r="D36">
        <v>1001</v>
      </c>
      <c r="E36">
        <v>2027</v>
      </c>
      <c r="F36">
        <v>3006</v>
      </c>
      <c r="G36">
        <v>4003</v>
      </c>
      <c r="H36">
        <v>18000</v>
      </c>
      <c r="I36">
        <v>21000</v>
      </c>
      <c r="J36">
        <v>1</v>
      </c>
      <c r="K36" t="s">
        <v>269</v>
      </c>
      <c r="L36" t="s">
        <v>270</v>
      </c>
      <c r="M36" s="7">
        <v>44151.726469907408</v>
      </c>
      <c r="O36" s="7">
        <v>44151.726469907408</v>
      </c>
      <c r="P36">
        <v>1</v>
      </c>
      <c r="Q36">
        <v>0</v>
      </c>
      <c r="R36">
        <v>13177.72</v>
      </c>
      <c r="S36">
        <f>INDEX(Sheet1!G:G,MATCH(Sheet6!B:B,Sheet1!A:A,0))</f>
        <v>1</v>
      </c>
      <c r="T36">
        <f>INDEX(Sheet1!F:F,MATCH(Sheet6!B:B,Sheet1!A:A,0))</f>
        <v>13177.72</v>
      </c>
    </row>
    <row r="37" spans="1:20" x14ac:dyDescent="0.25">
      <c r="A37">
        <v>101.00360000000001</v>
      </c>
      <c r="B37" t="s">
        <v>101</v>
      </c>
      <c r="C37" t="s">
        <v>298</v>
      </c>
      <c r="D37">
        <v>1013</v>
      </c>
      <c r="E37">
        <v>2028</v>
      </c>
      <c r="F37">
        <v>3006</v>
      </c>
      <c r="G37">
        <v>4003</v>
      </c>
      <c r="H37">
        <v>18000</v>
      </c>
      <c r="I37">
        <v>21000</v>
      </c>
      <c r="J37">
        <v>1</v>
      </c>
      <c r="K37" t="s">
        <v>269</v>
      </c>
      <c r="L37" t="s">
        <v>270</v>
      </c>
      <c r="M37" s="7">
        <v>44151.726469907408</v>
      </c>
      <c r="O37" s="7">
        <v>44151.726469907408</v>
      </c>
      <c r="P37">
        <v>1</v>
      </c>
      <c r="Q37">
        <v>0</v>
      </c>
      <c r="R37">
        <v>9277.7199999999993</v>
      </c>
      <c r="S37">
        <f>INDEX(Sheet1!G:G,MATCH(Sheet6!B:B,Sheet1!A:A,0))</f>
        <v>14</v>
      </c>
      <c r="T37">
        <f>INDEX(Sheet1!F:F,MATCH(Sheet6!B:B,Sheet1!A:A,0))</f>
        <v>9277.7199999999993</v>
      </c>
    </row>
    <row r="38" spans="1:20" x14ac:dyDescent="0.25">
      <c r="A38">
        <v>101.00369999999999</v>
      </c>
      <c r="B38" t="s">
        <v>103</v>
      </c>
      <c r="C38" t="s">
        <v>299</v>
      </c>
      <c r="D38">
        <v>1013</v>
      </c>
      <c r="E38">
        <v>2029</v>
      </c>
      <c r="F38">
        <v>3006</v>
      </c>
      <c r="G38">
        <v>4003</v>
      </c>
      <c r="H38">
        <v>18000</v>
      </c>
      <c r="I38">
        <v>21000</v>
      </c>
      <c r="J38">
        <v>1</v>
      </c>
      <c r="K38" t="s">
        <v>269</v>
      </c>
      <c r="L38" t="s">
        <v>270</v>
      </c>
      <c r="M38" s="7">
        <v>44151.726469907408</v>
      </c>
      <c r="O38" s="7">
        <v>44151.726469907408</v>
      </c>
      <c r="P38">
        <v>1</v>
      </c>
      <c r="Q38">
        <v>0</v>
      </c>
      <c r="R38">
        <v>10000</v>
      </c>
      <c r="S38">
        <f>INDEX(Sheet1!G:G,MATCH(Sheet6!B:B,Sheet1!A:A,0))</f>
        <v>17</v>
      </c>
      <c r="T38">
        <f>INDEX(Sheet1!F:F,MATCH(Sheet6!B:B,Sheet1!A:A,0))</f>
        <v>10000</v>
      </c>
    </row>
    <row r="39" spans="1:20" x14ac:dyDescent="0.25">
      <c r="A39">
        <v>101.0038</v>
      </c>
      <c r="B39" t="s">
        <v>105</v>
      </c>
      <c r="C39" t="s">
        <v>299</v>
      </c>
      <c r="D39">
        <v>1017</v>
      </c>
      <c r="E39">
        <v>2029</v>
      </c>
      <c r="F39">
        <v>3006</v>
      </c>
      <c r="G39">
        <v>4003</v>
      </c>
      <c r="H39">
        <v>18000</v>
      </c>
      <c r="I39">
        <v>21000</v>
      </c>
      <c r="J39">
        <v>1</v>
      </c>
      <c r="K39" t="s">
        <v>269</v>
      </c>
      <c r="L39" t="s">
        <v>270</v>
      </c>
      <c r="M39" s="7">
        <v>44151.726469907408</v>
      </c>
      <c r="O39" s="7">
        <v>44151.726469907408</v>
      </c>
      <c r="P39">
        <v>1</v>
      </c>
      <c r="Q39">
        <v>0</v>
      </c>
      <c r="R39">
        <v>10000</v>
      </c>
      <c r="S39">
        <f>INDEX(Sheet1!G:G,MATCH(Sheet6!B:B,Sheet1!A:A,0))</f>
        <v>55</v>
      </c>
      <c r="T39">
        <f>INDEX(Sheet1!F:F,MATCH(Sheet6!B:B,Sheet1!A:A,0))</f>
        <v>10000</v>
      </c>
    </row>
    <row r="40" spans="1:20" x14ac:dyDescent="0.25">
      <c r="A40">
        <v>101.0039</v>
      </c>
      <c r="B40" t="s">
        <v>106</v>
      </c>
      <c r="C40" t="s">
        <v>300</v>
      </c>
      <c r="D40">
        <v>1012</v>
      </c>
      <c r="E40">
        <v>2030</v>
      </c>
      <c r="F40">
        <v>3006</v>
      </c>
      <c r="G40">
        <v>4003</v>
      </c>
      <c r="H40">
        <v>18000</v>
      </c>
      <c r="I40">
        <v>21000</v>
      </c>
      <c r="J40">
        <v>1</v>
      </c>
      <c r="K40" t="s">
        <v>269</v>
      </c>
      <c r="L40" t="s">
        <v>270</v>
      </c>
      <c r="M40" s="7">
        <v>44151.726469907408</v>
      </c>
      <c r="O40" s="7">
        <v>44151.726469907408</v>
      </c>
      <c r="P40">
        <v>1</v>
      </c>
      <c r="Q40">
        <v>0</v>
      </c>
      <c r="R40">
        <v>9427.7199999999993</v>
      </c>
      <c r="S40">
        <f>INDEX(Sheet1!G:G,MATCH(Sheet6!B:B,Sheet1!A:A,0))</f>
        <v>1</v>
      </c>
      <c r="T40">
        <f>INDEX(Sheet1!F:F,MATCH(Sheet6!B:B,Sheet1!A:A,0))</f>
        <v>9427.7199999999993</v>
      </c>
    </row>
    <row r="41" spans="1:20" x14ac:dyDescent="0.25">
      <c r="A41">
        <v>101.004</v>
      </c>
      <c r="B41" t="s">
        <v>109</v>
      </c>
      <c r="C41" t="s">
        <v>301</v>
      </c>
      <c r="D41">
        <v>1002</v>
      </c>
      <c r="E41">
        <v>2031</v>
      </c>
      <c r="F41">
        <v>3006</v>
      </c>
      <c r="G41">
        <v>4003</v>
      </c>
      <c r="H41">
        <v>18000</v>
      </c>
      <c r="I41">
        <v>21000</v>
      </c>
      <c r="J41">
        <v>1</v>
      </c>
      <c r="K41" t="s">
        <v>269</v>
      </c>
      <c r="L41" t="s">
        <v>270</v>
      </c>
      <c r="M41" s="7">
        <v>44151.726469907408</v>
      </c>
      <c r="O41" s="7">
        <v>44151.726469907408</v>
      </c>
      <c r="P41">
        <v>1</v>
      </c>
      <c r="Q41">
        <v>0</v>
      </c>
      <c r="R41">
        <v>13690.88</v>
      </c>
      <c r="S41">
        <f>INDEX(Sheet1!G:G,MATCH(Sheet6!B:B,Sheet1!A:A,0))</f>
        <v>2</v>
      </c>
      <c r="T41">
        <f>INDEX(Sheet1!F:F,MATCH(Sheet6!B:B,Sheet1!A:A,0))</f>
        <v>13690.877894736841</v>
      </c>
    </row>
    <row r="42" spans="1:20" x14ac:dyDescent="0.25">
      <c r="A42">
        <v>101.00409999999999</v>
      </c>
      <c r="B42" t="s">
        <v>112</v>
      </c>
      <c r="C42" t="s">
        <v>302</v>
      </c>
      <c r="D42">
        <v>1019</v>
      </c>
      <c r="E42">
        <v>2032</v>
      </c>
      <c r="F42">
        <v>3006</v>
      </c>
      <c r="G42">
        <v>4003</v>
      </c>
      <c r="H42">
        <v>18000</v>
      </c>
      <c r="I42">
        <v>21000</v>
      </c>
      <c r="J42">
        <v>1</v>
      </c>
      <c r="K42" t="s">
        <v>269</v>
      </c>
      <c r="L42" t="s">
        <v>270</v>
      </c>
      <c r="M42" s="7">
        <v>44151.726469907408</v>
      </c>
      <c r="O42" s="7">
        <v>44151.726469907408</v>
      </c>
      <c r="P42">
        <v>1</v>
      </c>
      <c r="Q42">
        <v>0</v>
      </c>
      <c r="R42">
        <v>10000</v>
      </c>
      <c r="S42">
        <f>INDEX(Sheet1!G:G,MATCH(Sheet6!B:B,Sheet1!A:A,0))</f>
        <v>86</v>
      </c>
      <c r="T42">
        <f>INDEX(Sheet1!F:F,MATCH(Sheet6!B:B,Sheet1!A:A,0))</f>
        <v>10000</v>
      </c>
    </row>
    <row r="43" spans="1:20" x14ac:dyDescent="0.25">
      <c r="A43">
        <v>101.0042</v>
      </c>
      <c r="B43" t="s">
        <v>115</v>
      </c>
      <c r="C43" t="s">
        <v>303</v>
      </c>
      <c r="D43">
        <v>1020</v>
      </c>
      <c r="E43">
        <v>2033</v>
      </c>
      <c r="F43">
        <v>3006</v>
      </c>
      <c r="G43">
        <v>4003</v>
      </c>
      <c r="H43">
        <v>18000</v>
      </c>
      <c r="I43">
        <v>21000</v>
      </c>
      <c r="J43">
        <v>1</v>
      </c>
      <c r="K43" t="s">
        <v>269</v>
      </c>
      <c r="L43" t="s">
        <v>270</v>
      </c>
      <c r="M43" s="7">
        <v>44151.726469907408</v>
      </c>
      <c r="O43" s="7">
        <v>44151.726469907408</v>
      </c>
      <c r="P43">
        <v>1</v>
      </c>
      <c r="Q43">
        <v>0</v>
      </c>
      <c r="R43">
        <v>14000</v>
      </c>
      <c r="S43">
        <f>INDEX(Sheet1!G:G,MATCH(Sheet6!B:B,Sheet1!A:A,0))</f>
        <v>7</v>
      </c>
      <c r="T43">
        <f>INDEX(Sheet1!F:F,MATCH(Sheet6!B:B,Sheet1!A:A,0))</f>
        <v>14000</v>
      </c>
    </row>
    <row r="44" spans="1:20" x14ac:dyDescent="0.25">
      <c r="A44">
        <v>101.0043</v>
      </c>
      <c r="B44" t="s">
        <v>21</v>
      </c>
      <c r="C44" t="s">
        <v>304</v>
      </c>
      <c r="D44">
        <v>1013</v>
      </c>
      <c r="E44">
        <v>2034</v>
      </c>
      <c r="F44">
        <v>3006</v>
      </c>
      <c r="G44">
        <v>4003</v>
      </c>
      <c r="H44">
        <v>18000</v>
      </c>
      <c r="I44">
        <v>21000</v>
      </c>
      <c r="J44">
        <v>1</v>
      </c>
      <c r="K44" t="s">
        <v>269</v>
      </c>
      <c r="L44" t="s">
        <v>270</v>
      </c>
      <c r="M44" s="7">
        <v>44151.726469907408</v>
      </c>
      <c r="O44" s="7">
        <v>44151.726469907408</v>
      </c>
      <c r="P44">
        <v>1</v>
      </c>
      <c r="Q44">
        <v>0</v>
      </c>
      <c r="R44">
        <v>10000</v>
      </c>
      <c r="S44">
        <f>INDEX(Sheet1!G:G,MATCH(Sheet6!B:B,Sheet1!A:A,0))</f>
        <v>1</v>
      </c>
      <c r="T44">
        <f>INDEX(Sheet1!F:F,MATCH(Sheet6!B:B,Sheet1!A:A,0))</f>
        <v>10000</v>
      </c>
    </row>
    <row r="45" spans="1:20" x14ac:dyDescent="0.25">
      <c r="A45">
        <v>101.0044</v>
      </c>
      <c r="B45" t="s">
        <v>23</v>
      </c>
      <c r="C45" t="s">
        <v>304</v>
      </c>
      <c r="D45">
        <v>1013</v>
      </c>
      <c r="E45">
        <v>2034</v>
      </c>
      <c r="F45">
        <v>3006</v>
      </c>
      <c r="G45">
        <v>4003</v>
      </c>
      <c r="H45">
        <v>18000</v>
      </c>
      <c r="I45">
        <v>21000</v>
      </c>
      <c r="J45">
        <v>1</v>
      </c>
      <c r="K45" t="s">
        <v>269</v>
      </c>
      <c r="L45" t="s">
        <v>270</v>
      </c>
      <c r="M45" s="7">
        <v>44151.726469907408</v>
      </c>
      <c r="O45" s="7">
        <v>44151.726469907408</v>
      </c>
      <c r="P45">
        <v>1</v>
      </c>
      <c r="Q45">
        <v>0</v>
      </c>
      <c r="R45">
        <v>9585.61</v>
      </c>
      <c r="S45">
        <f>INDEX(Sheet1!G:G,MATCH(Sheet6!B:B,Sheet1!A:A,0))</f>
        <v>22</v>
      </c>
      <c r="T45">
        <f>INDEX(Sheet1!F:F,MATCH(Sheet6!B:B,Sheet1!A:A,0))</f>
        <v>9585.6147368421043</v>
      </c>
    </row>
    <row r="46" spans="1:20" x14ac:dyDescent="0.25">
      <c r="A46">
        <v>101.00449999999999</v>
      </c>
      <c r="B46" t="s">
        <v>117</v>
      </c>
      <c r="C46" t="s">
        <v>304</v>
      </c>
      <c r="D46">
        <v>1021</v>
      </c>
      <c r="E46">
        <v>2034</v>
      </c>
      <c r="F46">
        <v>3006</v>
      </c>
      <c r="G46">
        <v>4003</v>
      </c>
      <c r="H46">
        <v>18000</v>
      </c>
      <c r="I46">
        <v>21000</v>
      </c>
      <c r="J46">
        <v>1</v>
      </c>
      <c r="K46" t="s">
        <v>269</v>
      </c>
      <c r="L46" t="s">
        <v>270</v>
      </c>
      <c r="M46" s="7">
        <v>44151.726469907408</v>
      </c>
      <c r="O46" s="7">
        <v>44151.726469907408</v>
      </c>
      <c r="P46">
        <v>1</v>
      </c>
      <c r="Q46">
        <v>0</v>
      </c>
      <c r="R46">
        <v>9585.61</v>
      </c>
      <c r="S46">
        <f>INDEX(Sheet1!G:G,MATCH(Sheet6!B:B,Sheet1!A:A,0))</f>
        <v>29</v>
      </c>
      <c r="T46">
        <f>INDEX(Sheet1!F:F,MATCH(Sheet6!B:B,Sheet1!A:A,0))</f>
        <v>9585.6147368421043</v>
      </c>
    </row>
    <row r="47" spans="1:20" x14ac:dyDescent="0.25">
      <c r="A47">
        <v>101.0046</v>
      </c>
      <c r="B47" t="s">
        <v>118</v>
      </c>
      <c r="C47" t="s">
        <v>305</v>
      </c>
      <c r="D47">
        <v>1006</v>
      </c>
      <c r="E47">
        <v>2035</v>
      </c>
      <c r="F47">
        <v>3006</v>
      </c>
      <c r="G47">
        <v>4003</v>
      </c>
      <c r="H47">
        <v>18000</v>
      </c>
      <c r="I47">
        <v>21000</v>
      </c>
      <c r="J47">
        <v>1</v>
      </c>
      <c r="K47" t="s">
        <v>269</v>
      </c>
      <c r="L47" t="s">
        <v>270</v>
      </c>
      <c r="M47" s="7">
        <v>44151.726469907408</v>
      </c>
      <c r="O47" s="7">
        <v>44151.726469907408</v>
      </c>
      <c r="P47">
        <v>1</v>
      </c>
      <c r="Q47">
        <v>0</v>
      </c>
      <c r="R47">
        <v>8963.75</v>
      </c>
      <c r="S47">
        <f>INDEX(Sheet1!G:G,MATCH(Sheet6!B:B,Sheet1!A:A,0))</f>
        <v>820</v>
      </c>
      <c r="T47">
        <f>INDEX(Sheet1!F:F,MATCH(Sheet6!B:B,Sheet1!A:A,0))</f>
        <v>8963.7481195079072</v>
      </c>
    </row>
    <row r="48" spans="1:20" x14ac:dyDescent="0.25">
      <c r="A48">
        <v>101.0047</v>
      </c>
      <c r="B48" t="s">
        <v>120</v>
      </c>
      <c r="C48" t="s">
        <v>306</v>
      </c>
      <c r="D48">
        <v>1009</v>
      </c>
      <c r="E48">
        <v>2036</v>
      </c>
      <c r="F48">
        <v>3006</v>
      </c>
      <c r="G48">
        <v>4003</v>
      </c>
      <c r="H48">
        <v>18000</v>
      </c>
      <c r="I48">
        <v>21000</v>
      </c>
      <c r="J48">
        <v>1</v>
      </c>
      <c r="K48" t="s">
        <v>269</v>
      </c>
      <c r="L48" t="s">
        <v>270</v>
      </c>
      <c r="M48" s="7">
        <v>44151.726469907408</v>
      </c>
      <c r="O48" s="7">
        <v>44151.726469907408</v>
      </c>
      <c r="P48">
        <v>1</v>
      </c>
      <c r="Q48">
        <v>0</v>
      </c>
      <c r="R48">
        <v>13177.72</v>
      </c>
      <c r="S48">
        <f>INDEX(Sheet1!G:G,MATCH(Sheet6!B:B,Sheet1!A:A,0))</f>
        <v>3</v>
      </c>
      <c r="T48">
        <f>INDEX(Sheet1!F:F,MATCH(Sheet6!B:B,Sheet1!A:A,0))</f>
        <v>13177.72</v>
      </c>
    </row>
    <row r="49" spans="1:20" x14ac:dyDescent="0.25">
      <c r="A49">
        <v>101.0048</v>
      </c>
      <c r="B49" t="s">
        <v>122</v>
      </c>
      <c r="C49" t="s">
        <v>307</v>
      </c>
      <c r="D49">
        <v>1017</v>
      </c>
      <c r="E49">
        <v>2037</v>
      </c>
      <c r="F49">
        <v>3006</v>
      </c>
      <c r="G49">
        <v>4003</v>
      </c>
      <c r="H49">
        <v>18000</v>
      </c>
      <c r="I49">
        <v>21000</v>
      </c>
      <c r="J49">
        <v>1</v>
      </c>
      <c r="K49" t="s">
        <v>269</v>
      </c>
      <c r="L49" t="s">
        <v>270</v>
      </c>
      <c r="M49" s="7">
        <v>44151.726469907408</v>
      </c>
      <c r="O49" s="7">
        <v>44151.726469907408</v>
      </c>
      <c r="P49">
        <v>1</v>
      </c>
      <c r="Q49">
        <v>0</v>
      </c>
      <c r="R49">
        <v>13000</v>
      </c>
      <c r="S49">
        <f>INDEX(Sheet1!G:G,MATCH(Sheet6!B:B,Sheet1!A:A,0))</f>
        <v>229</v>
      </c>
      <c r="T49">
        <f>INDEX(Sheet1!F:F,MATCH(Sheet6!B:B,Sheet1!A:A,0))</f>
        <v>13000</v>
      </c>
    </row>
    <row r="50" spans="1:20" x14ac:dyDescent="0.25">
      <c r="A50">
        <v>101.00490000000001</v>
      </c>
      <c r="B50" t="s">
        <v>124</v>
      </c>
      <c r="C50" t="s">
        <v>307</v>
      </c>
      <c r="D50">
        <v>1013</v>
      </c>
      <c r="E50">
        <v>2037</v>
      </c>
      <c r="F50">
        <v>3006</v>
      </c>
      <c r="G50">
        <v>4003</v>
      </c>
      <c r="H50">
        <v>18000</v>
      </c>
      <c r="I50">
        <v>21000</v>
      </c>
      <c r="J50">
        <v>1</v>
      </c>
      <c r="K50" t="s">
        <v>269</v>
      </c>
      <c r="L50" t="s">
        <v>270</v>
      </c>
      <c r="M50" s="7">
        <v>44151.726469907408</v>
      </c>
      <c r="O50" s="7">
        <v>44151.726469907408</v>
      </c>
      <c r="P50">
        <v>1</v>
      </c>
      <c r="Q50">
        <v>0</v>
      </c>
      <c r="R50">
        <v>13000</v>
      </c>
      <c r="S50">
        <f>INDEX(Sheet1!G:G,MATCH(Sheet6!B:B,Sheet1!A:A,0))</f>
        <v>178</v>
      </c>
      <c r="T50">
        <f>INDEX(Sheet1!F:F,MATCH(Sheet6!B:B,Sheet1!A:A,0))</f>
        <v>13000</v>
      </c>
    </row>
    <row r="51" spans="1:20" x14ac:dyDescent="0.25">
      <c r="A51">
        <v>101.005</v>
      </c>
      <c r="B51" t="s">
        <v>125</v>
      </c>
      <c r="C51" t="s">
        <v>308</v>
      </c>
      <c r="D51">
        <v>1013</v>
      </c>
      <c r="E51">
        <v>2038</v>
      </c>
      <c r="F51">
        <v>3006</v>
      </c>
      <c r="G51">
        <v>4003</v>
      </c>
      <c r="H51">
        <v>18000</v>
      </c>
      <c r="I51">
        <v>21000</v>
      </c>
      <c r="J51">
        <v>1</v>
      </c>
      <c r="K51" t="s">
        <v>269</v>
      </c>
      <c r="L51" t="s">
        <v>270</v>
      </c>
      <c r="M51" s="7">
        <v>44151.726469907408</v>
      </c>
      <c r="O51" s="7">
        <v>44151.726469907408</v>
      </c>
      <c r="P51">
        <v>1</v>
      </c>
      <c r="Q51">
        <v>0</v>
      </c>
      <c r="R51">
        <v>13177.72</v>
      </c>
      <c r="S51">
        <f>INDEX(Sheet1!G:G,MATCH(Sheet6!B:B,Sheet1!A:A,0))</f>
        <v>3</v>
      </c>
      <c r="T51">
        <f>INDEX(Sheet1!F:F,MATCH(Sheet6!B:B,Sheet1!A:A,0))</f>
        <v>13177.72</v>
      </c>
    </row>
    <row r="52" spans="1:20" x14ac:dyDescent="0.25">
      <c r="A52">
        <v>101.0051</v>
      </c>
      <c r="B52" t="s">
        <v>127</v>
      </c>
      <c r="C52" t="s">
        <v>309</v>
      </c>
      <c r="D52">
        <v>1016</v>
      </c>
      <c r="E52">
        <v>2039</v>
      </c>
      <c r="F52">
        <v>3006</v>
      </c>
      <c r="G52">
        <v>4003</v>
      </c>
      <c r="H52">
        <v>18000</v>
      </c>
      <c r="I52">
        <v>21000</v>
      </c>
      <c r="J52">
        <v>1</v>
      </c>
      <c r="K52" t="s">
        <v>269</v>
      </c>
      <c r="L52" t="s">
        <v>270</v>
      </c>
      <c r="M52" s="7">
        <v>44151.726469907408</v>
      </c>
      <c r="O52" s="7">
        <v>44151.726469907408</v>
      </c>
      <c r="P52">
        <v>1</v>
      </c>
      <c r="Q52">
        <v>0</v>
      </c>
      <c r="R52">
        <v>13177.72</v>
      </c>
      <c r="S52">
        <f>INDEX(Sheet1!G:G,MATCH(Sheet6!B:B,Sheet1!A:A,0))</f>
        <v>1</v>
      </c>
      <c r="T52">
        <f>INDEX(Sheet1!F:F,MATCH(Sheet6!B:B,Sheet1!A:A,0))</f>
        <v>13177.72</v>
      </c>
    </row>
    <row r="53" spans="1:20" x14ac:dyDescent="0.25">
      <c r="A53">
        <v>101.0052</v>
      </c>
      <c r="B53" t="s">
        <v>130</v>
      </c>
      <c r="C53" t="s">
        <v>310</v>
      </c>
      <c r="D53">
        <v>1008</v>
      </c>
      <c r="E53">
        <v>2040</v>
      </c>
      <c r="F53">
        <v>3006</v>
      </c>
      <c r="G53">
        <v>4003</v>
      </c>
      <c r="H53">
        <v>18000</v>
      </c>
      <c r="I53">
        <v>21000</v>
      </c>
      <c r="J53">
        <v>1</v>
      </c>
      <c r="K53" t="s">
        <v>269</v>
      </c>
      <c r="L53" t="s">
        <v>270</v>
      </c>
      <c r="M53" s="7">
        <v>44151.726469907408</v>
      </c>
      <c r="O53" s="7">
        <v>44151.726469907408</v>
      </c>
      <c r="P53">
        <v>1</v>
      </c>
      <c r="Q53">
        <v>0</v>
      </c>
      <c r="R53">
        <v>13177.72</v>
      </c>
      <c r="S53">
        <f>INDEX(Sheet1!G:G,MATCH(Sheet6!B:B,Sheet1!A:A,0))</f>
        <v>33</v>
      </c>
      <c r="T53">
        <f>INDEX(Sheet1!F:F,MATCH(Sheet6!B:B,Sheet1!A:A,0))</f>
        <v>13177.72</v>
      </c>
    </row>
    <row r="54" spans="1:20" x14ac:dyDescent="0.25">
      <c r="A54">
        <v>101.00530000000001</v>
      </c>
      <c r="B54" t="s">
        <v>132</v>
      </c>
      <c r="C54" t="s">
        <v>311</v>
      </c>
      <c r="D54">
        <v>1016</v>
      </c>
      <c r="E54">
        <v>2041</v>
      </c>
      <c r="F54">
        <v>3006</v>
      </c>
      <c r="G54">
        <v>4003</v>
      </c>
      <c r="H54">
        <v>18000</v>
      </c>
      <c r="I54">
        <v>21000</v>
      </c>
      <c r="J54">
        <v>1</v>
      </c>
      <c r="K54" t="s">
        <v>269</v>
      </c>
      <c r="L54" t="s">
        <v>270</v>
      </c>
      <c r="M54" s="7">
        <v>44151.726469907408</v>
      </c>
      <c r="O54" s="7">
        <v>44151.726469907408</v>
      </c>
      <c r="P54">
        <v>1</v>
      </c>
      <c r="Q54">
        <v>0</v>
      </c>
      <c r="R54">
        <v>13177.72</v>
      </c>
      <c r="S54">
        <f>INDEX(Sheet1!G:G,MATCH(Sheet6!B:B,Sheet1!A:A,0))</f>
        <v>7</v>
      </c>
      <c r="T54">
        <f>INDEX(Sheet1!F:F,MATCH(Sheet6!B:B,Sheet1!A:A,0))</f>
        <v>13177.72</v>
      </c>
    </row>
    <row r="55" spans="1:20" x14ac:dyDescent="0.25">
      <c r="A55">
        <v>101.00539999999999</v>
      </c>
      <c r="B55" t="s">
        <v>134</v>
      </c>
      <c r="C55" t="s">
        <v>312</v>
      </c>
      <c r="D55">
        <v>1009</v>
      </c>
      <c r="E55">
        <v>2042</v>
      </c>
      <c r="F55">
        <v>3006</v>
      </c>
      <c r="G55">
        <v>4003</v>
      </c>
      <c r="H55">
        <v>18000</v>
      </c>
      <c r="I55">
        <v>21000</v>
      </c>
      <c r="J55">
        <v>1</v>
      </c>
      <c r="K55" t="s">
        <v>269</v>
      </c>
      <c r="L55" t="s">
        <v>270</v>
      </c>
      <c r="M55" s="7">
        <v>44151.726469907408</v>
      </c>
      <c r="O55" s="7">
        <v>44151.726469907408</v>
      </c>
      <c r="P55">
        <v>1</v>
      </c>
      <c r="Q55">
        <v>0</v>
      </c>
      <c r="R55">
        <v>8177.06</v>
      </c>
      <c r="S55">
        <f>INDEX(Sheet1!G:G,MATCH(Sheet6!B:B,Sheet1!A:A,0))</f>
        <v>190</v>
      </c>
      <c r="T55">
        <f>INDEX(Sheet1!F:F,MATCH(Sheet6!B:B,Sheet1!A:A,0))</f>
        <v>8177.0603693931398</v>
      </c>
    </row>
    <row r="56" spans="1:20" x14ac:dyDescent="0.25">
      <c r="A56">
        <v>101.0055</v>
      </c>
      <c r="B56" t="s">
        <v>136</v>
      </c>
      <c r="C56" t="s">
        <v>313</v>
      </c>
      <c r="D56">
        <v>1016</v>
      </c>
      <c r="E56">
        <v>2043</v>
      </c>
      <c r="F56">
        <v>3006</v>
      </c>
      <c r="G56">
        <v>4003</v>
      </c>
      <c r="H56">
        <v>18000</v>
      </c>
      <c r="I56">
        <v>21000</v>
      </c>
      <c r="J56">
        <v>1</v>
      </c>
      <c r="K56" t="s">
        <v>269</v>
      </c>
      <c r="L56" t="s">
        <v>270</v>
      </c>
      <c r="M56" s="7">
        <v>44151.726469907408</v>
      </c>
      <c r="O56" s="7">
        <v>44151.726469907408</v>
      </c>
      <c r="P56">
        <v>1</v>
      </c>
      <c r="Q56">
        <v>0</v>
      </c>
      <c r="R56">
        <v>13177.72</v>
      </c>
      <c r="S56">
        <f>INDEX(Sheet1!G:G,MATCH(Sheet6!B:B,Sheet1!A:A,0))</f>
        <v>3</v>
      </c>
      <c r="T56">
        <f>INDEX(Sheet1!F:F,MATCH(Sheet6!B:B,Sheet1!A:A,0))</f>
        <v>13177.72</v>
      </c>
    </row>
    <row r="57" spans="1:20" x14ac:dyDescent="0.25">
      <c r="A57">
        <v>101.0056</v>
      </c>
      <c r="B57" t="s">
        <v>138</v>
      </c>
      <c r="C57" t="s">
        <v>314</v>
      </c>
      <c r="D57">
        <v>1013</v>
      </c>
      <c r="E57">
        <v>2044</v>
      </c>
      <c r="F57">
        <v>3006</v>
      </c>
      <c r="G57">
        <v>4003</v>
      </c>
      <c r="H57">
        <v>18000</v>
      </c>
      <c r="I57">
        <v>21000</v>
      </c>
      <c r="J57">
        <v>1</v>
      </c>
      <c r="K57" t="s">
        <v>269</v>
      </c>
      <c r="L57" t="s">
        <v>270</v>
      </c>
      <c r="M57" s="7">
        <v>44151.726469907408</v>
      </c>
      <c r="O57" s="7">
        <v>44151.726469907408</v>
      </c>
      <c r="P57">
        <v>1</v>
      </c>
      <c r="Q57">
        <v>0</v>
      </c>
      <c r="R57">
        <v>14000</v>
      </c>
      <c r="S57">
        <f>INDEX(Sheet1!G:G,MATCH(Sheet6!B:B,Sheet1!A:A,0))</f>
        <v>1</v>
      </c>
      <c r="T57">
        <f>INDEX(Sheet1!F:F,MATCH(Sheet6!B:B,Sheet1!A:A,0))</f>
        <v>14000</v>
      </c>
    </row>
    <row r="58" spans="1:20" x14ac:dyDescent="0.25">
      <c r="A58">
        <v>101.0057</v>
      </c>
      <c r="B58" t="s">
        <v>24</v>
      </c>
      <c r="C58" t="s">
        <v>315</v>
      </c>
      <c r="D58">
        <v>1021</v>
      </c>
      <c r="E58">
        <v>2045</v>
      </c>
      <c r="F58">
        <v>3006</v>
      </c>
      <c r="G58">
        <v>4003</v>
      </c>
      <c r="H58">
        <v>18000</v>
      </c>
      <c r="I58">
        <v>21000</v>
      </c>
      <c r="J58">
        <v>1</v>
      </c>
      <c r="K58" t="s">
        <v>269</v>
      </c>
      <c r="L58" t="s">
        <v>270</v>
      </c>
      <c r="M58" s="7">
        <v>44151.726469907408</v>
      </c>
      <c r="O58" s="7">
        <v>44151.726469907408</v>
      </c>
      <c r="P58">
        <v>1</v>
      </c>
      <c r="Q58">
        <v>0</v>
      </c>
      <c r="R58">
        <v>13000</v>
      </c>
      <c r="S58">
        <f>INDEX(Sheet1!G:G,MATCH(Sheet6!B:B,Sheet1!A:A,0))</f>
        <v>63</v>
      </c>
      <c r="T58">
        <f>INDEX(Sheet1!F:F,MATCH(Sheet6!B:B,Sheet1!A:A,0))</f>
        <v>13000</v>
      </c>
    </row>
    <row r="59" spans="1:20" x14ac:dyDescent="0.25">
      <c r="A59">
        <v>101.00579999999999</v>
      </c>
      <c r="B59" t="s">
        <v>140</v>
      </c>
      <c r="C59" t="s">
        <v>316</v>
      </c>
      <c r="D59">
        <v>1013</v>
      </c>
      <c r="E59">
        <v>2046</v>
      </c>
      <c r="F59">
        <v>3006</v>
      </c>
      <c r="G59">
        <v>4003</v>
      </c>
      <c r="H59">
        <v>18000</v>
      </c>
      <c r="I59">
        <v>21000</v>
      </c>
      <c r="J59">
        <v>1</v>
      </c>
      <c r="K59" t="s">
        <v>269</v>
      </c>
      <c r="L59" t="s">
        <v>270</v>
      </c>
      <c r="M59" s="7">
        <v>44151.726469907408</v>
      </c>
      <c r="O59" s="7">
        <v>44151.726469907408</v>
      </c>
      <c r="P59">
        <v>1</v>
      </c>
      <c r="Q59">
        <v>0</v>
      </c>
      <c r="R59">
        <v>9277.7199999999993</v>
      </c>
      <c r="S59">
        <f>INDEX(Sheet1!G:G,MATCH(Sheet6!B:B,Sheet1!A:A,0))</f>
        <v>3</v>
      </c>
      <c r="T59">
        <f>INDEX(Sheet1!F:F,MATCH(Sheet6!B:B,Sheet1!A:A,0))</f>
        <v>9277.7199999999993</v>
      </c>
    </row>
    <row r="60" spans="1:20" x14ac:dyDescent="0.25">
      <c r="A60">
        <v>101.0059</v>
      </c>
      <c r="B60" t="s">
        <v>142</v>
      </c>
      <c r="C60" t="s">
        <v>317</v>
      </c>
      <c r="D60">
        <v>1013</v>
      </c>
      <c r="E60">
        <v>2046</v>
      </c>
      <c r="F60">
        <v>3006</v>
      </c>
      <c r="G60">
        <v>4003</v>
      </c>
      <c r="H60">
        <v>18000</v>
      </c>
      <c r="I60">
        <v>21000</v>
      </c>
      <c r="J60">
        <v>1</v>
      </c>
      <c r="K60" t="s">
        <v>269</v>
      </c>
      <c r="L60" t="s">
        <v>270</v>
      </c>
      <c r="M60" s="7">
        <v>44151.726469907408</v>
      </c>
      <c r="O60" s="7">
        <v>44151.726469907408</v>
      </c>
      <c r="P60">
        <v>1</v>
      </c>
      <c r="Q60">
        <v>0</v>
      </c>
      <c r="R60">
        <v>9277.7199999999993</v>
      </c>
      <c r="S60">
        <f>INDEX(Sheet1!G:G,MATCH(Sheet6!B:B,Sheet1!A:A,0))</f>
        <v>20</v>
      </c>
      <c r="T60">
        <f>INDEX(Sheet1!F:F,MATCH(Sheet6!B:B,Sheet1!A:A,0))</f>
        <v>9277.7199999999993</v>
      </c>
    </row>
    <row r="61" spans="1:20" x14ac:dyDescent="0.25">
      <c r="A61">
        <v>101.006</v>
      </c>
      <c r="B61" t="s">
        <v>143</v>
      </c>
      <c r="C61" t="s">
        <v>318</v>
      </c>
      <c r="D61">
        <v>1018</v>
      </c>
      <c r="E61">
        <v>2047</v>
      </c>
      <c r="F61">
        <v>3006</v>
      </c>
      <c r="G61">
        <v>4003</v>
      </c>
      <c r="H61">
        <v>18000</v>
      </c>
      <c r="I61">
        <v>21000</v>
      </c>
      <c r="J61">
        <v>1</v>
      </c>
      <c r="K61" t="s">
        <v>269</v>
      </c>
      <c r="L61" t="s">
        <v>270</v>
      </c>
      <c r="M61" s="7">
        <v>44151.726469907408</v>
      </c>
      <c r="O61" s="7">
        <v>44151.726469907408</v>
      </c>
      <c r="P61">
        <v>1</v>
      </c>
      <c r="Q61">
        <v>0</v>
      </c>
      <c r="R61">
        <v>14000</v>
      </c>
      <c r="S61">
        <f>INDEX(Sheet1!G:G,MATCH(Sheet6!B:B,Sheet1!A:A,0))</f>
        <v>31</v>
      </c>
      <c r="T61">
        <f>INDEX(Sheet1!F:F,MATCH(Sheet6!B:B,Sheet1!A:A,0))</f>
        <v>14000</v>
      </c>
    </row>
    <row r="62" spans="1:20" x14ac:dyDescent="0.25">
      <c r="A62">
        <v>101.0061</v>
      </c>
      <c r="B62" t="s">
        <v>145</v>
      </c>
      <c r="C62" t="s">
        <v>319</v>
      </c>
      <c r="D62">
        <v>1021</v>
      </c>
      <c r="E62">
        <v>2048</v>
      </c>
      <c r="F62">
        <v>3006</v>
      </c>
      <c r="G62">
        <v>4003</v>
      </c>
      <c r="H62">
        <v>18000</v>
      </c>
      <c r="I62">
        <v>21000</v>
      </c>
      <c r="J62">
        <v>1</v>
      </c>
      <c r="K62" t="s">
        <v>269</v>
      </c>
      <c r="L62" t="s">
        <v>270</v>
      </c>
      <c r="M62" s="7">
        <v>44151.726469907408</v>
      </c>
      <c r="O62" s="7">
        <v>44151.726469907408</v>
      </c>
      <c r="P62">
        <v>1</v>
      </c>
      <c r="Q62">
        <v>0</v>
      </c>
      <c r="R62">
        <v>9585.61</v>
      </c>
      <c r="S62">
        <f>INDEX(Sheet1!G:G,MATCH(Sheet6!B:B,Sheet1!A:A,0))</f>
        <v>88</v>
      </c>
      <c r="T62">
        <f>INDEX(Sheet1!F:F,MATCH(Sheet6!B:B,Sheet1!A:A,0))</f>
        <v>9585.6147368421043</v>
      </c>
    </row>
    <row r="63" spans="1:20" x14ac:dyDescent="0.25">
      <c r="A63">
        <v>101.00620000000001</v>
      </c>
      <c r="B63" t="s">
        <v>147</v>
      </c>
      <c r="C63" t="s">
        <v>319</v>
      </c>
      <c r="D63">
        <v>1015</v>
      </c>
      <c r="E63">
        <v>2048</v>
      </c>
      <c r="F63">
        <v>3006</v>
      </c>
      <c r="G63">
        <v>4003</v>
      </c>
      <c r="H63">
        <v>18000</v>
      </c>
      <c r="I63">
        <v>21000</v>
      </c>
      <c r="J63">
        <v>1</v>
      </c>
      <c r="K63" t="s">
        <v>269</v>
      </c>
      <c r="L63" t="s">
        <v>270</v>
      </c>
      <c r="M63" s="7">
        <v>44151.726469907408</v>
      </c>
      <c r="O63" s="7">
        <v>44151.726469907408</v>
      </c>
      <c r="P63">
        <v>1</v>
      </c>
      <c r="Q63">
        <v>0</v>
      </c>
      <c r="R63">
        <v>9585.61</v>
      </c>
      <c r="S63">
        <f>INDEX(Sheet1!G:G,MATCH(Sheet6!B:B,Sheet1!A:A,0))</f>
        <v>77</v>
      </c>
      <c r="T63">
        <f>INDEX(Sheet1!F:F,MATCH(Sheet6!B:B,Sheet1!A:A,0))</f>
        <v>9585.6147368421043</v>
      </c>
    </row>
    <row r="64" spans="1:20" x14ac:dyDescent="0.25">
      <c r="A64">
        <v>101.0063</v>
      </c>
      <c r="B64" t="s">
        <v>148</v>
      </c>
      <c r="C64" t="s">
        <v>320</v>
      </c>
      <c r="D64">
        <v>1001</v>
      </c>
      <c r="E64">
        <v>2049</v>
      </c>
      <c r="F64">
        <v>3006</v>
      </c>
      <c r="G64">
        <v>4003</v>
      </c>
      <c r="H64">
        <v>18000</v>
      </c>
      <c r="I64">
        <v>21000</v>
      </c>
      <c r="J64">
        <v>1</v>
      </c>
      <c r="K64" t="s">
        <v>269</v>
      </c>
      <c r="L64" t="s">
        <v>270</v>
      </c>
      <c r="M64" s="7">
        <v>44151.726469907408</v>
      </c>
      <c r="O64" s="7">
        <v>44151.726469907408</v>
      </c>
      <c r="P64">
        <v>1</v>
      </c>
      <c r="Q64">
        <v>0</v>
      </c>
      <c r="R64">
        <v>9277.7199999999993</v>
      </c>
      <c r="S64">
        <f>INDEX(Sheet1!G:G,MATCH(Sheet6!B:B,Sheet1!A:A,0))</f>
        <v>3</v>
      </c>
      <c r="T64">
        <f>INDEX(Sheet1!F:F,MATCH(Sheet6!B:B,Sheet1!A:A,0))</f>
        <v>9277.7199999999993</v>
      </c>
    </row>
    <row r="65" spans="1:20" x14ac:dyDescent="0.25">
      <c r="A65">
        <v>101.0064</v>
      </c>
      <c r="B65" t="s">
        <v>150</v>
      </c>
      <c r="C65" t="s">
        <v>321</v>
      </c>
      <c r="D65">
        <v>1009</v>
      </c>
      <c r="E65">
        <v>2050</v>
      </c>
      <c r="F65">
        <v>3006</v>
      </c>
      <c r="G65">
        <v>4003</v>
      </c>
      <c r="H65">
        <v>18000</v>
      </c>
      <c r="I65">
        <v>21000</v>
      </c>
      <c r="J65">
        <v>1</v>
      </c>
      <c r="K65" t="s">
        <v>269</v>
      </c>
      <c r="L65" t="s">
        <v>270</v>
      </c>
      <c r="M65" s="7">
        <v>44151.726469907408</v>
      </c>
      <c r="O65" s="7">
        <v>44151.726469907408</v>
      </c>
      <c r="P65">
        <v>1</v>
      </c>
      <c r="Q65">
        <v>0</v>
      </c>
      <c r="R65">
        <v>9277.7199999999993</v>
      </c>
      <c r="S65">
        <f>INDEX(Sheet1!G:G,MATCH(Sheet6!B:B,Sheet1!A:A,0))</f>
        <v>4</v>
      </c>
      <c r="T65">
        <f>INDEX(Sheet1!F:F,MATCH(Sheet6!B:B,Sheet1!A:A,0))</f>
        <v>9277.7199999999993</v>
      </c>
    </row>
    <row r="66" spans="1:20" x14ac:dyDescent="0.25">
      <c r="A66">
        <v>101.0065</v>
      </c>
      <c r="B66" t="s">
        <v>26</v>
      </c>
      <c r="C66" t="s">
        <v>322</v>
      </c>
      <c r="D66">
        <v>1013</v>
      </c>
      <c r="E66">
        <v>2051</v>
      </c>
      <c r="F66">
        <v>3006</v>
      </c>
      <c r="G66">
        <v>4003</v>
      </c>
      <c r="H66">
        <v>18000</v>
      </c>
      <c r="I66">
        <v>21000</v>
      </c>
      <c r="J66">
        <v>1</v>
      </c>
      <c r="K66" t="s">
        <v>269</v>
      </c>
      <c r="L66" t="s">
        <v>270</v>
      </c>
      <c r="M66" s="7">
        <v>44151.726469907408</v>
      </c>
      <c r="O66" s="7">
        <v>44151.726469907408</v>
      </c>
      <c r="P66">
        <v>1</v>
      </c>
      <c r="Q66">
        <v>0</v>
      </c>
      <c r="R66">
        <v>9277.7199999999993</v>
      </c>
      <c r="S66">
        <f>INDEX(Sheet1!G:G,MATCH(Sheet6!B:B,Sheet1!A:A,0))</f>
        <v>3</v>
      </c>
      <c r="T66">
        <f>INDEX(Sheet1!F:F,MATCH(Sheet6!B:B,Sheet1!A:A,0))</f>
        <v>9277.7199999999993</v>
      </c>
    </row>
    <row r="67" spans="1:20" x14ac:dyDescent="0.25">
      <c r="A67">
        <v>101.00660000000001</v>
      </c>
      <c r="B67" t="s">
        <v>152</v>
      </c>
      <c r="C67" t="s">
        <v>323</v>
      </c>
      <c r="D67">
        <v>1020</v>
      </c>
      <c r="E67">
        <v>2052</v>
      </c>
      <c r="F67">
        <v>3006</v>
      </c>
      <c r="G67">
        <v>4003</v>
      </c>
      <c r="H67">
        <v>18000</v>
      </c>
      <c r="I67">
        <v>21000</v>
      </c>
      <c r="J67">
        <v>1</v>
      </c>
      <c r="K67" t="s">
        <v>269</v>
      </c>
      <c r="L67" t="s">
        <v>270</v>
      </c>
      <c r="M67" s="7">
        <v>44151.726469907408</v>
      </c>
      <c r="O67" s="7">
        <v>44151.726469907408</v>
      </c>
      <c r="P67">
        <v>1</v>
      </c>
      <c r="Q67">
        <v>0</v>
      </c>
      <c r="R67">
        <v>10000</v>
      </c>
      <c r="S67">
        <f>INDEX(Sheet1!G:G,MATCH(Sheet6!B:B,Sheet1!A:A,0))</f>
        <v>463</v>
      </c>
      <c r="T67">
        <f>INDEX(Sheet1!F:F,MATCH(Sheet6!B:B,Sheet1!A:A,0))</f>
        <v>10000</v>
      </c>
    </row>
    <row r="68" spans="1:20" x14ac:dyDescent="0.25">
      <c r="A68">
        <v>101.0067</v>
      </c>
      <c r="B68" t="s">
        <v>154</v>
      </c>
      <c r="C68" t="s">
        <v>324</v>
      </c>
      <c r="D68">
        <v>1006</v>
      </c>
      <c r="E68">
        <v>2053</v>
      </c>
      <c r="F68">
        <v>3006</v>
      </c>
      <c r="G68">
        <v>4003</v>
      </c>
      <c r="H68">
        <v>18000</v>
      </c>
      <c r="I68">
        <v>21000</v>
      </c>
      <c r="J68">
        <v>1</v>
      </c>
      <c r="K68" t="s">
        <v>269</v>
      </c>
      <c r="L68" t="s">
        <v>270</v>
      </c>
      <c r="M68" s="7">
        <v>44151.726469907408</v>
      </c>
      <c r="O68" s="7">
        <v>44151.726469907408</v>
      </c>
      <c r="P68">
        <v>1</v>
      </c>
      <c r="Q68">
        <v>0</v>
      </c>
      <c r="R68">
        <v>13296.14</v>
      </c>
      <c r="S68">
        <f>INDEX(Sheet1!G:G,MATCH(Sheet6!B:B,Sheet1!A:A,0))</f>
        <v>5</v>
      </c>
      <c r="T68">
        <f>INDEX(Sheet1!F:F,MATCH(Sheet6!B:B,Sheet1!A:A,0))</f>
        <v>13296.141052631578</v>
      </c>
    </row>
    <row r="69" spans="1:20" x14ac:dyDescent="0.25">
      <c r="A69">
        <v>101.0068</v>
      </c>
      <c r="B69" t="s">
        <v>156</v>
      </c>
      <c r="C69" t="s">
        <v>325</v>
      </c>
      <c r="D69">
        <v>1013</v>
      </c>
      <c r="E69">
        <v>2054</v>
      </c>
      <c r="F69">
        <v>3006</v>
      </c>
      <c r="G69">
        <v>4003</v>
      </c>
      <c r="H69">
        <v>18000</v>
      </c>
      <c r="I69">
        <v>21000</v>
      </c>
      <c r="J69">
        <v>1</v>
      </c>
      <c r="K69" t="s">
        <v>269</v>
      </c>
      <c r="L69" t="s">
        <v>270</v>
      </c>
      <c r="M69" s="7">
        <v>44151.726469907408</v>
      </c>
      <c r="O69" s="7">
        <v>44151.726469907408</v>
      </c>
      <c r="P69">
        <v>1</v>
      </c>
      <c r="Q69">
        <v>0</v>
      </c>
      <c r="R69">
        <v>8167.68</v>
      </c>
      <c r="S69">
        <f>INDEX(Sheet1!G:G,MATCH(Sheet6!B:B,Sheet1!A:A,0))</f>
        <v>692</v>
      </c>
      <c r="T69">
        <f>INDEX(Sheet1!F:F,MATCH(Sheet6!B:B,Sheet1!A:A,0))</f>
        <v>8167.6805003291638</v>
      </c>
    </row>
    <row r="70" spans="1:20" x14ac:dyDescent="0.25">
      <c r="A70">
        <v>101.0069</v>
      </c>
      <c r="B70" t="s">
        <v>158</v>
      </c>
      <c r="C70" t="s">
        <v>326</v>
      </c>
      <c r="D70">
        <v>1010</v>
      </c>
      <c r="E70">
        <v>2055</v>
      </c>
      <c r="F70">
        <v>3006</v>
      </c>
      <c r="G70">
        <v>4003</v>
      </c>
      <c r="H70">
        <v>18000</v>
      </c>
      <c r="I70">
        <v>21000</v>
      </c>
      <c r="J70">
        <v>1</v>
      </c>
      <c r="K70" t="s">
        <v>269</v>
      </c>
      <c r="L70" t="s">
        <v>270</v>
      </c>
      <c r="M70" s="7">
        <v>44151.726469907408</v>
      </c>
      <c r="O70" s="7">
        <v>44151.726469907408</v>
      </c>
      <c r="P70">
        <v>1</v>
      </c>
      <c r="Q70">
        <v>0</v>
      </c>
      <c r="R70">
        <v>9427.7199999999993</v>
      </c>
      <c r="S70">
        <f>INDEX(Sheet1!G:G,MATCH(Sheet6!B:B,Sheet1!A:A,0))</f>
        <v>16</v>
      </c>
      <c r="T70">
        <f>INDEX(Sheet1!F:F,MATCH(Sheet6!B:B,Sheet1!A:A,0))</f>
        <v>9427.7199999999993</v>
      </c>
    </row>
    <row r="71" spans="1:20" x14ac:dyDescent="0.25">
      <c r="A71">
        <v>101.00700000000001</v>
      </c>
      <c r="B71" t="s">
        <v>160</v>
      </c>
      <c r="C71" t="s">
        <v>327</v>
      </c>
      <c r="D71">
        <v>1013</v>
      </c>
      <c r="E71">
        <v>2056</v>
      </c>
      <c r="F71">
        <v>3006</v>
      </c>
      <c r="G71">
        <v>4003</v>
      </c>
      <c r="H71">
        <v>18000</v>
      </c>
      <c r="I71">
        <v>21000</v>
      </c>
      <c r="J71">
        <v>1</v>
      </c>
      <c r="K71" t="s">
        <v>269</v>
      </c>
      <c r="L71" t="s">
        <v>270</v>
      </c>
      <c r="M71" s="7">
        <v>44151.726469907408</v>
      </c>
      <c r="O71" s="7">
        <v>44151.726469907408</v>
      </c>
      <c r="P71">
        <v>1</v>
      </c>
      <c r="Q71">
        <v>0</v>
      </c>
      <c r="R71">
        <v>10000</v>
      </c>
      <c r="S71">
        <f>INDEX(Sheet1!G:G,MATCH(Sheet6!B:B,Sheet1!A:A,0))</f>
        <v>2</v>
      </c>
      <c r="T71">
        <f>INDEX(Sheet1!F:F,MATCH(Sheet6!B:B,Sheet1!A:A,0))</f>
        <v>10000</v>
      </c>
    </row>
    <row r="72" spans="1:20" x14ac:dyDescent="0.25">
      <c r="A72">
        <v>101.00709999999999</v>
      </c>
      <c r="B72" t="s">
        <v>162</v>
      </c>
      <c r="C72" t="s">
        <v>327</v>
      </c>
      <c r="D72">
        <v>1013</v>
      </c>
      <c r="E72">
        <v>2056</v>
      </c>
      <c r="F72">
        <v>3006</v>
      </c>
      <c r="G72">
        <v>4003</v>
      </c>
      <c r="H72">
        <v>18000</v>
      </c>
      <c r="I72">
        <v>21000</v>
      </c>
      <c r="J72">
        <v>1</v>
      </c>
      <c r="K72" t="s">
        <v>269</v>
      </c>
      <c r="L72" t="s">
        <v>270</v>
      </c>
      <c r="M72" s="7">
        <v>44151.726469907408</v>
      </c>
      <c r="O72" s="7">
        <v>44151.726469907408</v>
      </c>
      <c r="P72">
        <v>1</v>
      </c>
      <c r="Q72">
        <v>0</v>
      </c>
      <c r="R72">
        <v>9430.8799999999992</v>
      </c>
      <c r="S72">
        <f>INDEX(Sheet1!G:G,MATCH(Sheet6!B:B,Sheet1!A:A,0))</f>
        <v>14</v>
      </c>
      <c r="T72">
        <f>INDEX(Sheet1!F:F,MATCH(Sheet6!B:B,Sheet1!A:A,0))</f>
        <v>9430.8795576619268</v>
      </c>
    </row>
    <row r="73" spans="1:20" x14ac:dyDescent="0.25">
      <c r="A73">
        <v>101.0072</v>
      </c>
      <c r="B73" t="s">
        <v>163</v>
      </c>
      <c r="C73" t="s">
        <v>327</v>
      </c>
      <c r="D73">
        <v>1017</v>
      </c>
      <c r="E73">
        <v>2056</v>
      </c>
      <c r="F73">
        <v>3006</v>
      </c>
      <c r="G73">
        <v>4003</v>
      </c>
      <c r="H73">
        <v>18000</v>
      </c>
      <c r="I73">
        <v>21000</v>
      </c>
      <c r="J73">
        <v>1</v>
      </c>
      <c r="K73" t="s">
        <v>269</v>
      </c>
      <c r="L73" t="s">
        <v>270</v>
      </c>
      <c r="M73" s="7">
        <v>44151.726469907408</v>
      </c>
      <c r="O73" s="7">
        <v>44151.726469907408</v>
      </c>
      <c r="P73">
        <v>1</v>
      </c>
      <c r="Q73">
        <v>0</v>
      </c>
      <c r="R73">
        <v>10000</v>
      </c>
      <c r="S73">
        <f>INDEX(Sheet1!G:G,MATCH(Sheet6!B:B,Sheet1!A:A,0))</f>
        <v>36</v>
      </c>
      <c r="T73">
        <f>INDEX(Sheet1!F:F,MATCH(Sheet6!B:B,Sheet1!A:A,0))</f>
        <v>10000</v>
      </c>
    </row>
    <row r="74" spans="1:20" x14ac:dyDescent="0.25">
      <c r="A74">
        <v>101.0073</v>
      </c>
      <c r="B74" t="s">
        <v>29</v>
      </c>
      <c r="C74" t="s">
        <v>328</v>
      </c>
      <c r="D74">
        <v>1009</v>
      </c>
      <c r="E74">
        <v>2057</v>
      </c>
      <c r="F74">
        <v>3006</v>
      </c>
      <c r="G74">
        <v>4003</v>
      </c>
      <c r="H74">
        <v>18000</v>
      </c>
      <c r="I74">
        <v>21000</v>
      </c>
      <c r="J74">
        <v>1</v>
      </c>
      <c r="K74" t="s">
        <v>269</v>
      </c>
      <c r="L74" t="s">
        <v>270</v>
      </c>
      <c r="M74" s="7">
        <v>44151.726469907408</v>
      </c>
      <c r="O74" s="7">
        <v>44151.726469907408</v>
      </c>
      <c r="P74">
        <v>1</v>
      </c>
      <c r="Q74">
        <v>0</v>
      </c>
      <c r="R74">
        <v>9277.7199999999993</v>
      </c>
      <c r="S74">
        <f>INDEX(Sheet1!G:G,MATCH(Sheet6!B:B,Sheet1!A:A,0))</f>
        <v>120</v>
      </c>
      <c r="T74">
        <f>INDEX(Sheet1!F:F,MATCH(Sheet6!B:B,Sheet1!A:A,0))</f>
        <v>9277.7199999999993</v>
      </c>
    </row>
    <row r="75" spans="1:20" x14ac:dyDescent="0.25">
      <c r="A75">
        <v>101.0074</v>
      </c>
      <c r="B75" t="s">
        <v>31</v>
      </c>
      <c r="C75" t="s">
        <v>329</v>
      </c>
      <c r="D75">
        <v>1013</v>
      </c>
      <c r="E75">
        <v>2058</v>
      </c>
      <c r="F75">
        <v>3006</v>
      </c>
      <c r="G75">
        <v>4003</v>
      </c>
      <c r="H75">
        <v>18000</v>
      </c>
      <c r="I75">
        <v>21000</v>
      </c>
      <c r="J75">
        <v>1</v>
      </c>
      <c r="K75" t="s">
        <v>269</v>
      </c>
      <c r="L75" t="s">
        <v>270</v>
      </c>
      <c r="M75" s="7">
        <v>44151.726469907408</v>
      </c>
      <c r="O75" s="7">
        <v>44151.726469907408</v>
      </c>
      <c r="P75">
        <v>1</v>
      </c>
      <c r="Q75">
        <v>0</v>
      </c>
      <c r="R75">
        <v>13532.98</v>
      </c>
      <c r="S75">
        <f>INDEX(Sheet1!G:G,MATCH(Sheet6!B:B,Sheet1!A:A,0))</f>
        <v>4</v>
      </c>
      <c r="T75">
        <f>INDEX(Sheet1!F:F,MATCH(Sheet6!B:B,Sheet1!A:A,0))</f>
        <v>13532.983157894736</v>
      </c>
    </row>
    <row r="76" spans="1:20" x14ac:dyDescent="0.25">
      <c r="A76">
        <v>101.00749999999999</v>
      </c>
      <c r="B76" t="s">
        <v>164</v>
      </c>
      <c r="C76" t="s">
        <v>330</v>
      </c>
      <c r="D76">
        <v>1011</v>
      </c>
      <c r="E76">
        <v>2059</v>
      </c>
      <c r="F76">
        <v>3006</v>
      </c>
      <c r="G76">
        <v>4003</v>
      </c>
      <c r="H76">
        <v>18000</v>
      </c>
      <c r="I76">
        <v>21000</v>
      </c>
      <c r="J76">
        <v>1</v>
      </c>
      <c r="K76" t="s">
        <v>269</v>
      </c>
      <c r="L76" t="s">
        <v>270</v>
      </c>
      <c r="M76" s="7">
        <v>44151.726469907408</v>
      </c>
      <c r="O76" s="7">
        <v>44151.726469907408</v>
      </c>
      <c r="P76">
        <v>1</v>
      </c>
      <c r="Q76">
        <v>0</v>
      </c>
      <c r="R76">
        <v>9277.7199999999993</v>
      </c>
      <c r="S76">
        <f>INDEX(Sheet1!G:G,MATCH(Sheet6!B:B,Sheet1!A:A,0))</f>
        <v>38</v>
      </c>
      <c r="T76">
        <f>INDEX(Sheet1!F:F,MATCH(Sheet6!B:B,Sheet1!A:A,0))</f>
        <v>9277.7199999999993</v>
      </c>
    </row>
    <row r="77" spans="1:20" x14ac:dyDescent="0.25">
      <c r="A77">
        <v>101.0076</v>
      </c>
      <c r="B77" t="s">
        <v>33</v>
      </c>
      <c r="C77" t="s">
        <v>331</v>
      </c>
      <c r="D77">
        <v>1013</v>
      </c>
      <c r="E77">
        <v>2060</v>
      </c>
      <c r="F77">
        <v>3006</v>
      </c>
      <c r="G77">
        <v>4003</v>
      </c>
      <c r="H77">
        <v>18000</v>
      </c>
      <c r="I77">
        <v>21000</v>
      </c>
      <c r="J77">
        <v>1</v>
      </c>
      <c r="K77" t="s">
        <v>269</v>
      </c>
      <c r="L77" t="s">
        <v>270</v>
      </c>
      <c r="M77" s="7">
        <v>44151.726469907408</v>
      </c>
      <c r="O77" s="7">
        <v>44151.726469907408</v>
      </c>
      <c r="P77">
        <v>1</v>
      </c>
      <c r="Q77">
        <v>0</v>
      </c>
      <c r="R77">
        <v>9277.7199999999993</v>
      </c>
      <c r="S77">
        <f>INDEX(Sheet1!G:G,MATCH(Sheet6!B:B,Sheet1!A:A,0))</f>
        <v>59</v>
      </c>
      <c r="T77">
        <f>INDEX(Sheet1!F:F,MATCH(Sheet6!B:B,Sheet1!A:A,0))</f>
        <v>9277.7199999999993</v>
      </c>
    </row>
    <row r="78" spans="1:20" x14ac:dyDescent="0.25">
      <c r="A78">
        <v>101.0077</v>
      </c>
      <c r="B78" t="s">
        <v>166</v>
      </c>
      <c r="C78" t="s">
        <v>332</v>
      </c>
      <c r="D78">
        <v>1015</v>
      </c>
      <c r="E78">
        <v>2061</v>
      </c>
      <c r="F78">
        <v>3006</v>
      </c>
      <c r="G78">
        <v>4003</v>
      </c>
      <c r="H78">
        <v>18000</v>
      </c>
      <c r="I78">
        <v>21000</v>
      </c>
      <c r="J78">
        <v>1</v>
      </c>
      <c r="K78" t="s">
        <v>269</v>
      </c>
      <c r="L78" t="s">
        <v>270</v>
      </c>
      <c r="M78" s="7">
        <v>44151.726469907408</v>
      </c>
      <c r="O78" s="7">
        <v>44151.726469907408</v>
      </c>
      <c r="P78">
        <v>1</v>
      </c>
      <c r="Q78">
        <v>0</v>
      </c>
      <c r="R78">
        <v>13177.72</v>
      </c>
      <c r="S78">
        <f>INDEX(Sheet1!G:G,MATCH(Sheet6!B:B,Sheet1!A:A,0))</f>
        <v>1</v>
      </c>
      <c r="T78">
        <f>INDEX(Sheet1!F:F,MATCH(Sheet6!B:B,Sheet1!A:A,0))</f>
        <v>13177.72</v>
      </c>
    </row>
    <row r="79" spans="1:20" x14ac:dyDescent="0.25">
      <c r="A79">
        <v>101.0078</v>
      </c>
      <c r="B79" t="s">
        <v>168</v>
      </c>
      <c r="C79" t="s">
        <v>333</v>
      </c>
      <c r="D79">
        <v>1003</v>
      </c>
      <c r="E79">
        <v>2062</v>
      </c>
      <c r="F79">
        <v>3006</v>
      </c>
      <c r="G79">
        <v>4003</v>
      </c>
      <c r="H79">
        <v>18000</v>
      </c>
      <c r="I79">
        <v>21000</v>
      </c>
      <c r="J79">
        <v>1</v>
      </c>
      <c r="K79" t="s">
        <v>269</v>
      </c>
      <c r="L79" t="s">
        <v>270</v>
      </c>
      <c r="M79" s="7">
        <v>44151.726469907408</v>
      </c>
      <c r="O79" s="7">
        <v>44151.726469907408</v>
      </c>
      <c r="P79">
        <v>1</v>
      </c>
      <c r="Q79">
        <v>0</v>
      </c>
      <c r="R79">
        <v>13177.72</v>
      </c>
      <c r="S79">
        <f>INDEX(Sheet1!G:G,MATCH(Sheet6!B:B,Sheet1!A:A,0))</f>
        <v>1</v>
      </c>
      <c r="T79">
        <f>INDEX(Sheet1!F:F,MATCH(Sheet6!B:B,Sheet1!A:A,0))</f>
        <v>13177.72</v>
      </c>
    </row>
    <row r="80" spans="1:20" x14ac:dyDescent="0.25">
      <c r="A80">
        <v>101.00790000000001</v>
      </c>
      <c r="B80" t="s">
        <v>170</v>
      </c>
      <c r="C80" t="s">
        <v>334</v>
      </c>
      <c r="D80">
        <v>1016</v>
      </c>
      <c r="E80">
        <v>2063</v>
      </c>
      <c r="F80">
        <v>3006</v>
      </c>
      <c r="G80">
        <v>4003</v>
      </c>
      <c r="H80">
        <v>18000</v>
      </c>
      <c r="I80">
        <v>21000</v>
      </c>
      <c r="J80">
        <v>1</v>
      </c>
      <c r="K80" t="s">
        <v>269</v>
      </c>
      <c r="L80" t="s">
        <v>270</v>
      </c>
      <c r="M80" s="7">
        <v>44151.726469907408</v>
      </c>
      <c r="O80" s="7">
        <v>44151.726469907408</v>
      </c>
      <c r="P80">
        <v>1</v>
      </c>
      <c r="Q80">
        <v>0</v>
      </c>
      <c r="R80">
        <v>13177.72</v>
      </c>
      <c r="S80">
        <f>INDEX(Sheet1!G:G,MATCH(Sheet6!B:B,Sheet1!A:A,0))</f>
        <v>1</v>
      </c>
      <c r="T80">
        <f>INDEX(Sheet1!F:F,MATCH(Sheet6!B:B,Sheet1!A:A,0))</f>
        <v>13177.72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69DA-696D-4393-BAAB-94A36DD0035A}">
  <dimension ref="A1:B64"/>
  <sheetViews>
    <sheetView workbookViewId="0">
      <selection activeCell="B2" sqref="B2"/>
    </sheetView>
  </sheetViews>
  <sheetFormatPr defaultRowHeight="15" x14ac:dyDescent="0.25"/>
  <cols>
    <col min="2" max="2" width="22.42578125" bestFit="1" customWidth="1"/>
  </cols>
  <sheetData>
    <row r="1" spans="1:2" x14ac:dyDescent="0.25">
      <c r="A1" t="s">
        <v>249</v>
      </c>
      <c r="B1" t="s">
        <v>250</v>
      </c>
    </row>
    <row r="2" spans="1:2" x14ac:dyDescent="0.25">
      <c r="A2">
        <v>2001</v>
      </c>
      <c r="B2" t="s">
        <v>36</v>
      </c>
    </row>
    <row r="3" spans="1:2" x14ac:dyDescent="0.25">
      <c r="A3">
        <v>2002</v>
      </c>
      <c r="B3" t="s">
        <v>39</v>
      </c>
    </row>
    <row r="4" spans="1:2" x14ac:dyDescent="0.25">
      <c r="A4">
        <v>2003</v>
      </c>
      <c r="B4" t="s">
        <v>41</v>
      </c>
    </row>
    <row r="5" spans="1:2" x14ac:dyDescent="0.25">
      <c r="A5">
        <v>2004</v>
      </c>
      <c r="B5" t="s">
        <v>45</v>
      </c>
    </row>
    <row r="6" spans="1:2" x14ac:dyDescent="0.25">
      <c r="A6">
        <v>2005</v>
      </c>
      <c r="B6" t="s">
        <v>47</v>
      </c>
    </row>
    <row r="7" spans="1:2" x14ac:dyDescent="0.25">
      <c r="A7">
        <v>2006</v>
      </c>
      <c r="B7" t="s">
        <v>50</v>
      </c>
    </row>
    <row r="8" spans="1:2" x14ac:dyDescent="0.25">
      <c r="A8">
        <v>2007</v>
      </c>
      <c r="B8" t="s">
        <v>53</v>
      </c>
    </row>
    <row r="9" spans="1:2" x14ac:dyDescent="0.25">
      <c r="A9">
        <v>2008</v>
      </c>
      <c r="B9" t="s">
        <v>58</v>
      </c>
    </row>
    <row r="10" spans="1:2" x14ac:dyDescent="0.25">
      <c r="A10">
        <v>2009</v>
      </c>
      <c r="B10" t="s">
        <v>61</v>
      </c>
    </row>
    <row r="11" spans="1:2" x14ac:dyDescent="0.25">
      <c r="A11">
        <v>2010</v>
      </c>
      <c r="B11" t="s">
        <v>7</v>
      </c>
    </row>
    <row r="12" spans="1:2" x14ac:dyDescent="0.25">
      <c r="A12">
        <v>2011</v>
      </c>
      <c r="B12" t="s">
        <v>63</v>
      </c>
    </row>
    <row r="13" spans="1:2" x14ac:dyDescent="0.25">
      <c r="A13">
        <v>2012</v>
      </c>
      <c r="B13" t="s">
        <v>65</v>
      </c>
    </row>
    <row r="14" spans="1:2" x14ac:dyDescent="0.25">
      <c r="A14">
        <v>2013</v>
      </c>
      <c r="B14" t="s">
        <v>68</v>
      </c>
    </row>
    <row r="15" spans="1:2" x14ac:dyDescent="0.25">
      <c r="A15">
        <v>2014</v>
      </c>
      <c r="B15" t="s">
        <v>70</v>
      </c>
    </row>
    <row r="16" spans="1:2" x14ac:dyDescent="0.25">
      <c r="A16">
        <v>2015</v>
      </c>
      <c r="B16" t="s">
        <v>73</v>
      </c>
    </row>
    <row r="17" spans="1:2" x14ac:dyDescent="0.25">
      <c r="A17">
        <v>2016</v>
      </c>
      <c r="B17" t="s">
        <v>75</v>
      </c>
    </row>
    <row r="18" spans="1:2" x14ac:dyDescent="0.25">
      <c r="A18">
        <v>2017</v>
      </c>
      <c r="B18" t="s">
        <v>77</v>
      </c>
    </row>
    <row r="19" spans="1:2" x14ac:dyDescent="0.25">
      <c r="A19">
        <v>2018</v>
      </c>
      <c r="B19" t="s">
        <v>11</v>
      </c>
    </row>
    <row r="20" spans="1:2" x14ac:dyDescent="0.25">
      <c r="A20">
        <v>2019</v>
      </c>
      <c r="B20" t="s">
        <v>80</v>
      </c>
    </row>
    <row r="21" spans="1:2" x14ac:dyDescent="0.25">
      <c r="A21">
        <v>2020</v>
      </c>
      <c r="B21" t="s">
        <v>15</v>
      </c>
    </row>
    <row r="22" spans="1:2" x14ac:dyDescent="0.25">
      <c r="A22">
        <v>2021</v>
      </c>
      <c r="B22" t="s">
        <v>86</v>
      </c>
    </row>
    <row r="23" spans="1:2" x14ac:dyDescent="0.25">
      <c r="A23">
        <v>2022</v>
      </c>
      <c r="B23" t="s">
        <v>90</v>
      </c>
    </row>
    <row r="24" spans="1:2" x14ac:dyDescent="0.25">
      <c r="A24">
        <v>2023</v>
      </c>
      <c r="B24" t="s">
        <v>92</v>
      </c>
    </row>
    <row r="25" spans="1:2" x14ac:dyDescent="0.25">
      <c r="A25">
        <v>2024</v>
      </c>
      <c r="B25" t="s">
        <v>97</v>
      </c>
    </row>
    <row r="26" spans="1:2" x14ac:dyDescent="0.25">
      <c r="A26">
        <v>2025</v>
      </c>
      <c r="B26" t="s">
        <v>94</v>
      </c>
    </row>
    <row r="27" spans="1:2" x14ac:dyDescent="0.25">
      <c r="A27">
        <v>2026</v>
      </c>
      <c r="B27" t="s">
        <v>18</v>
      </c>
    </row>
    <row r="28" spans="1:2" x14ac:dyDescent="0.25">
      <c r="A28">
        <v>2027</v>
      </c>
      <c r="B28" t="s">
        <v>99</v>
      </c>
    </row>
    <row r="29" spans="1:2" x14ac:dyDescent="0.25">
      <c r="A29">
        <v>2028</v>
      </c>
      <c r="B29" t="s">
        <v>102</v>
      </c>
    </row>
    <row r="30" spans="1:2" x14ac:dyDescent="0.25">
      <c r="A30">
        <v>2029</v>
      </c>
      <c r="B30" t="s">
        <v>104</v>
      </c>
    </row>
    <row r="31" spans="1:2" x14ac:dyDescent="0.25">
      <c r="A31">
        <v>2030</v>
      </c>
      <c r="B31" t="s">
        <v>107</v>
      </c>
    </row>
    <row r="32" spans="1:2" x14ac:dyDescent="0.25">
      <c r="A32">
        <v>2031</v>
      </c>
      <c r="B32" t="s">
        <v>110</v>
      </c>
    </row>
    <row r="33" spans="1:2" x14ac:dyDescent="0.25">
      <c r="A33">
        <v>2032</v>
      </c>
      <c r="B33" t="s">
        <v>113</v>
      </c>
    </row>
    <row r="34" spans="1:2" x14ac:dyDescent="0.25">
      <c r="A34">
        <v>2033</v>
      </c>
      <c r="B34" t="s">
        <v>116</v>
      </c>
    </row>
    <row r="35" spans="1:2" x14ac:dyDescent="0.25">
      <c r="A35">
        <v>2034</v>
      </c>
      <c r="B35" t="s">
        <v>22</v>
      </c>
    </row>
    <row r="36" spans="1:2" x14ac:dyDescent="0.25">
      <c r="A36">
        <v>2035</v>
      </c>
      <c r="B36" t="s">
        <v>119</v>
      </c>
    </row>
    <row r="37" spans="1:2" x14ac:dyDescent="0.25">
      <c r="A37">
        <v>2036</v>
      </c>
      <c r="B37" t="s">
        <v>121</v>
      </c>
    </row>
    <row r="38" spans="1:2" x14ac:dyDescent="0.25">
      <c r="A38">
        <v>2037</v>
      </c>
      <c r="B38" t="s">
        <v>123</v>
      </c>
    </row>
    <row r="39" spans="1:2" x14ac:dyDescent="0.25">
      <c r="A39">
        <v>2038</v>
      </c>
      <c r="B39" t="s">
        <v>126</v>
      </c>
    </row>
    <row r="40" spans="1:2" x14ac:dyDescent="0.25">
      <c r="A40">
        <v>2039</v>
      </c>
      <c r="B40" t="s">
        <v>128</v>
      </c>
    </row>
    <row r="41" spans="1:2" x14ac:dyDescent="0.25">
      <c r="A41">
        <v>2040</v>
      </c>
      <c r="B41" t="s">
        <v>131</v>
      </c>
    </row>
    <row r="42" spans="1:2" x14ac:dyDescent="0.25">
      <c r="A42">
        <v>2041</v>
      </c>
      <c r="B42" t="s">
        <v>133</v>
      </c>
    </row>
    <row r="43" spans="1:2" x14ac:dyDescent="0.25">
      <c r="A43">
        <v>2042</v>
      </c>
      <c r="B43" t="s">
        <v>135</v>
      </c>
    </row>
    <row r="44" spans="1:2" x14ac:dyDescent="0.25">
      <c r="A44">
        <v>2043</v>
      </c>
      <c r="B44" t="s">
        <v>137</v>
      </c>
    </row>
    <row r="45" spans="1:2" x14ac:dyDescent="0.25">
      <c r="A45">
        <v>2044</v>
      </c>
      <c r="B45" t="s">
        <v>139</v>
      </c>
    </row>
    <row r="46" spans="1:2" x14ac:dyDescent="0.25">
      <c r="A46">
        <v>2045</v>
      </c>
      <c r="B46" t="s">
        <v>25</v>
      </c>
    </row>
    <row r="47" spans="1:2" x14ac:dyDescent="0.25">
      <c r="A47">
        <v>2046</v>
      </c>
      <c r="B47" t="s">
        <v>141</v>
      </c>
    </row>
    <row r="48" spans="1:2" x14ac:dyDescent="0.25">
      <c r="A48">
        <v>2047</v>
      </c>
      <c r="B48" t="s">
        <v>144</v>
      </c>
    </row>
    <row r="49" spans="1:2" x14ac:dyDescent="0.25">
      <c r="A49">
        <v>2048</v>
      </c>
      <c r="B49" t="s">
        <v>146</v>
      </c>
    </row>
    <row r="50" spans="1:2" x14ac:dyDescent="0.25">
      <c r="A50">
        <v>2049</v>
      </c>
      <c r="B50" t="s">
        <v>149</v>
      </c>
    </row>
    <row r="51" spans="1:2" x14ac:dyDescent="0.25">
      <c r="A51">
        <v>2050</v>
      </c>
      <c r="B51" t="s">
        <v>151</v>
      </c>
    </row>
    <row r="52" spans="1:2" x14ac:dyDescent="0.25">
      <c r="A52">
        <v>2051</v>
      </c>
      <c r="B52" t="s">
        <v>27</v>
      </c>
    </row>
    <row r="53" spans="1:2" x14ac:dyDescent="0.25">
      <c r="A53">
        <v>2052</v>
      </c>
      <c r="B53" t="s">
        <v>153</v>
      </c>
    </row>
    <row r="54" spans="1:2" x14ac:dyDescent="0.25">
      <c r="A54">
        <v>2053</v>
      </c>
      <c r="B54" t="s">
        <v>155</v>
      </c>
    </row>
    <row r="55" spans="1:2" x14ac:dyDescent="0.25">
      <c r="A55">
        <v>2054</v>
      </c>
      <c r="B55" t="s">
        <v>157</v>
      </c>
    </row>
    <row r="56" spans="1:2" x14ac:dyDescent="0.25">
      <c r="A56">
        <v>2055</v>
      </c>
      <c r="B56" t="s">
        <v>159</v>
      </c>
    </row>
    <row r="57" spans="1:2" x14ac:dyDescent="0.25">
      <c r="A57">
        <v>2056</v>
      </c>
      <c r="B57" t="s">
        <v>161</v>
      </c>
    </row>
    <row r="58" spans="1:2" x14ac:dyDescent="0.25">
      <c r="A58">
        <v>2057</v>
      </c>
      <c r="B58" t="s">
        <v>30</v>
      </c>
    </row>
    <row r="59" spans="1:2" x14ac:dyDescent="0.25">
      <c r="A59">
        <v>2058</v>
      </c>
      <c r="B59" t="s">
        <v>32</v>
      </c>
    </row>
    <row r="60" spans="1:2" x14ac:dyDescent="0.25">
      <c r="A60">
        <v>2059</v>
      </c>
      <c r="B60" t="s">
        <v>165</v>
      </c>
    </row>
    <row r="61" spans="1:2" x14ac:dyDescent="0.25">
      <c r="A61">
        <v>2060</v>
      </c>
      <c r="B61" t="s">
        <v>34</v>
      </c>
    </row>
    <row r="62" spans="1:2" x14ac:dyDescent="0.25">
      <c r="A62">
        <v>2061</v>
      </c>
      <c r="B62" t="s">
        <v>167</v>
      </c>
    </row>
    <row r="63" spans="1:2" x14ac:dyDescent="0.25">
      <c r="A63">
        <v>2062</v>
      </c>
      <c r="B63" t="s">
        <v>169</v>
      </c>
    </row>
    <row r="64" spans="1:2" x14ac:dyDescent="0.25">
      <c r="A64">
        <v>2063</v>
      </c>
      <c r="B64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DE1F-3F32-42C0-8D24-AFA5CF3B5BDA}">
  <dimension ref="A1:B2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249</v>
      </c>
      <c r="B1" t="s">
        <v>250</v>
      </c>
    </row>
    <row r="2" spans="1:2" x14ac:dyDescent="0.25">
      <c r="A2">
        <v>1001</v>
      </c>
      <c r="B2" t="s">
        <v>100</v>
      </c>
    </row>
    <row r="3" spans="1:2" x14ac:dyDescent="0.25">
      <c r="A3">
        <v>1002</v>
      </c>
      <c r="B3" t="s">
        <v>111</v>
      </c>
    </row>
    <row r="4" spans="1:2" x14ac:dyDescent="0.25">
      <c r="A4">
        <v>1003</v>
      </c>
      <c r="B4" t="s">
        <v>66</v>
      </c>
    </row>
    <row r="5" spans="1:2" x14ac:dyDescent="0.25">
      <c r="A5">
        <v>1004</v>
      </c>
      <c r="B5" t="s">
        <v>83</v>
      </c>
    </row>
    <row r="6" spans="1:2" x14ac:dyDescent="0.25">
      <c r="A6">
        <v>1005</v>
      </c>
      <c r="B6" t="s">
        <v>95</v>
      </c>
    </row>
    <row r="7" spans="1:2" x14ac:dyDescent="0.25">
      <c r="A7">
        <v>1006</v>
      </c>
      <c r="B7" t="s">
        <v>42</v>
      </c>
    </row>
    <row r="8" spans="1:2" x14ac:dyDescent="0.25">
      <c r="A8">
        <v>1007</v>
      </c>
      <c r="B8" t="s">
        <v>55</v>
      </c>
    </row>
    <row r="9" spans="1:2" x14ac:dyDescent="0.25">
      <c r="A9">
        <v>1008</v>
      </c>
      <c r="B9" t="s">
        <v>37</v>
      </c>
    </row>
    <row r="10" spans="1:2" x14ac:dyDescent="0.25">
      <c r="A10">
        <v>1009</v>
      </c>
      <c r="B10" t="s">
        <v>19</v>
      </c>
    </row>
    <row r="11" spans="1:2" x14ac:dyDescent="0.25">
      <c r="A11">
        <v>1010</v>
      </c>
      <c r="B11" t="s">
        <v>28</v>
      </c>
    </row>
    <row r="12" spans="1:2" x14ac:dyDescent="0.25">
      <c r="A12">
        <v>1011</v>
      </c>
      <c r="B12" t="s">
        <v>71</v>
      </c>
    </row>
    <row r="13" spans="1:2" x14ac:dyDescent="0.25">
      <c r="A13">
        <v>1012</v>
      </c>
      <c r="B13" t="s">
        <v>108</v>
      </c>
    </row>
    <row r="14" spans="1:2" x14ac:dyDescent="0.25">
      <c r="A14">
        <v>1013</v>
      </c>
      <c r="B14" t="s">
        <v>12</v>
      </c>
    </row>
    <row r="15" spans="1:2" x14ac:dyDescent="0.25">
      <c r="A15">
        <v>1014</v>
      </c>
      <c r="B15" t="s">
        <v>81</v>
      </c>
    </row>
    <row r="16" spans="1:2" x14ac:dyDescent="0.25">
      <c r="A16">
        <v>1015</v>
      </c>
      <c r="B16" t="s">
        <v>88</v>
      </c>
    </row>
    <row r="17" spans="1:2" x14ac:dyDescent="0.25">
      <c r="A17">
        <v>1016</v>
      </c>
      <c r="B17" t="s">
        <v>129</v>
      </c>
    </row>
    <row r="18" spans="1:2" x14ac:dyDescent="0.25">
      <c r="A18">
        <v>1017</v>
      </c>
      <c r="B18" t="s">
        <v>16</v>
      </c>
    </row>
    <row r="19" spans="1:2" x14ac:dyDescent="0.25">
      <c r="A19">
        <v>1018</v>
      </c>
      <c r="B19" t="s">
        <v>56</v>
      </c>
    </row>
    <row r="20" spans="1:2" x14ac:dyDescent="0.25">
      <c r="A20">
        <v>1019</v>
      </c>
      <c r="B20" t="s">
        <v>114</v>
      </c>
    </row>
    <row r="21" spans="1:2" x14ac:dyDescent="0.25">
      <c r="A21">
        <v>1020</v>
      </c>
      <c r="B21" t="s">
        <v>51</v>
      </c>
    </row>
    <row r="22" spans="1:2" x14ac:dyDescent="0.25">
      <c r="A22">
        <v>1021</v>
      </c>
      <c r="B2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0621-5ECB-4540-BEB9-4CE0D4A2EE36}">
  <dimension ref="A1:R80"/>
  <sheetViews>
    <sheetView topLeftCell="A64" workbookViewId="0">
      <selection activeCell="D76" sqref="D76"/>
    </sheetView>
  </sheetViews>
  <sheetFormatPr defaultRowHeight="15" x14ac:dyDescent="0.25"/>
  <cols>
    <col min="13" max="13" width="15.85546875" bestFit="1" customWidth="1"/>
  </cols>
  <sheetData>
    <row r="1" spans="1:18" x14ac:dyDescent="0.25">
      <c r="A1" t="s">
        <v>251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</row>
    <row r="2" spans="1:18" x14ac:dyDescent="0.25">
      <c r="A2">
        <v>101.0001</v>
      </c>
      <c r="B2" t="s">
        <v>35</v>
      </c>
      <c r="C2" t="s">
        <v>271</v>
      </c>
      <c r="D2">
        <v>1008</v>
      </c>
      <c r="E2">
        <v>2001</v>
      </c>
      <c r="F2">
        <v>3006</v>
      </c>
      <c r="G2">
        <v>4003</v>
      </c>
      <c r="H2">
        <v>18000</v>
      </c>
      <c r="I2">
        <v>21000</v>
      </c>
      <c r="J2">
        <v>1</v>
      </c>
      <c r="K2" t="s">
        <v>269</v>
      </c>
      <c r="L2" t="s">
        <v>270</v>
      </c>
      <c r="M2" s="7">
        <f ca="1">NOW()</f>
        <v>44151.766676157407</v>
      </c>
      <c r="N2" t="s">
        <v>270</v>
      </c>
      <c r="O2" s="7">
        <f ca="1">NOW()</f>
        <v>44151.766676157407</v>
      </c>
      <c r="P2">
        <v>1</v>
      </c>
      <c r="Q2">
        <v>0</v>
      </c>
      <c r="R2">
        <v>13027.72</v>
      </c>
    </row>
    <row r="3" spans="1:18" x14ac:dyDescent="0.25">
      <c r="A3">
        <v>101.00020000000001</v>
      </c>
      <c r="B3" t="s">
        <v>38</v>
      </c>
      <c r="C3" t="s">
        <v>272</v>
      </c>
      <c r="D3">
        <v>1013</v>
      </c>
      <c r="E3">
        <v>2002</v>
      </c>
      <c r="F3">
        <v>3006</v>
      </c>
      <c r="G3">
        <v>4003</v>
      </c>
      <c r="H3">
        <v>18000</v>
      </c>
      <c r="I3">
        <v>21000</v>
      </c>
      <c r="J3">
        <v>1</v>
      </c>
      <c r="K3" t="s">
        <v>269</v>
      </c>
      <c r="L3" t="s">
        <v>270</v>
      </c>
      <c r="M3" s="7">
        <f t="shared" ref="M3:M66" ca="1" si="0">NOW()</f>
        <v>44151.766676157407</v>
      </c>
      <c r="N3" t="s">
        <v>270</v>
      </c>
      <c r="O3" s="7">
        <f t="shared" ref="O3:O66" ca="1" si="1">NOW()</f>
        <v>44151.766676157407</v>
      </c>
      <c r="P3">
        <v>1</v>
      </c>
      <c r="Q3">
        <v>0</v>
      </c>
      <c r="R3">
        <v>14000</v>
      </c>
    </row>
    <row r="4" spans="1:18" x14ac:dyDescent="0.25">
      <c r="A4">
        <v>101.0003</v>
      </c>
      <c r="B4" t="s">
        <v>40</v>
      </c>
      <c r="C4" t="s">
        <v>273</v>
      </c>
      <c r="D4">
        <v>1006</v>
      </c>
      <c r="E4">
        <v>2003</v>
      </c>
      <c r="F4">
        <v>3006</v>
      </c>
      <c r="G4">
        <v>4003</v>
      </c>
      <c r="H4">
        <v>18000</v>
      </c>
      <c r="I4">
        <v>21000</v>
      </c>
      <c r="J4">
        <v>1</v>
      </c>
      <c r="K4" t="s">
        <v>269</v>
      </c>
      <c r="L4" t="s">
        <v>270</v>
      </c>
      <c r="M4" s="7">
        <f t="shared" ca="1" si="0"/>
        <v>44151.766676157407</v>
      </c>
      <c r="N4" t="s">
        <v>270</v>
      </c>
      <c r="O4" s="7">
        <f t="shared" ca="1" si="1"/>
        <v>44151.766676157407</v>
      </c>
      <c r="P4">
        <v>1</v>
      </c>
      <c r="Q4">
        <v>0</v>
      </c>
      <c r="R4">
        <v>13532.983157894736</v>
      </c>
    </row>
    <row r="5" spans="1:18" x14ac:dyDescent="0.25">
      <c r="A5">
        <v>101.0004</v>
      </c>
      <c r="B5" t="s">
        <v>43</v>
      </c>
      <c r="C5" t="s">
        <v>273</v>
      </c>
      <c r="D5">
        <v>1021</v>
      </c>
      <c r="E5">
        <v>2003</v>
      </c>
      <c r="F5">
        <v>3006</v>
      </c>
      <c r="G5">
        <v>4003</v>
      </c>
      <c r="H5">
        <v>18000</v>
      </c>
      <c r="I5">
        <v>21000</v>
      </c>
      <c r="J5">
        <v>1</v>
      </c>
      <c r="K5" t="s">
        <v>269</v>
      </c>
      <c r="L5" t="s">
        <v>270</v>
      </c>
      <c r="M5" s="7">
        <f t="shared" ca="1" si="0"/>
        <v>44151.766676157407</v>
      </c>
      <c r="N5" t="s">
        <v>270</v>
      </c>
      <c r="O5" s="7">
        <f t="shared" ca="1" si="1"/>
        <v>44151.766676157407</v>
      </c>
      <c r="P5">
        <v>1</v>
      </c>
      <c r="Q5">
        <v>0</v>
      </c>
      <c r="R5">
        <v>13532.983157894736</v>
      </c>
    </row>
    <row r="6" spans="1:18" x14ac:dyDescent="0.25">
      <c r="A6">
        <v>101.0005</v>
      </c>
      <c r="B6" t="s">
        <v>44</v>
      </c>
      <c r="C6" t="s">
        <v>274</v>
      </c>
      <c r="D6">
        <v>1013</v>
      </c>
      <c r="E6">
        <v>2004</v>
      </c>
      <c r="F6">
        <v>3006</v>
      </c>
      <c r="G6">
        <v>4003</v>
      </c>
      <c r="H6">
        <v>18000</v>
      </c>
      <c r="I6">
        <v>21000</v>
      </c>
      <c r="J6">
        <v>1</v>
      </c>
      <c r="K6" t="s">
        <v>269</v>
      </c>
      <c r="L6" t="s">
        <v>270</v>
      </c>
      <c r="M6" s="7">
        <f t="shared" ca="1" si="0"/>
        <v>44151.766676157407</v>
      </c>
      <c r="N6" t="s">
        <v>270</v>
      </c>
      <c r="O6" s="7">
        <f t="shared" ca="1" si="1"/>
        <v>44151.766676157407</v>
      </c>
      <c r="P6">
        <v>1</v>
      </c>
      <c r="Q6">
        <v>0</v>
      </c>
      <c r="R6">
        <v>13177.72</v>
      </c>
    </row>
    <row r="7" spans="1:18" x14ac:dyDescent="0.25">
      <c r="A7">
        <v>101.00060000000001</v>
      </c>
      <c r="B7" t="s">
        <v>46</v>
      </c>
      <c r="C7" t="s">
        <v>275</v>
      </c>
      <c r="D7">
        <v>1006</v>
      </c>
      <c r="E7">
        <v>2005</v>
      </c>
      <c r="F7">
        <v>3006</v>
      </c>
      <c r="G7">
        <v>4003</v>
      </c>
      <c r="H7">
        <v>18000</v>
      </c>
      <c r="I7">
        <v>21000</v>
      </c>
      <c r="J7">
        <v>1</v>
      </c>
      <c r="K7" t="s">
        <v>269</v>
      </c>
      <c r="L7" t="s">
        <v>270</v>
      </c>
      <c r="M7" s="7">
        <f t="shared" ca="1" si="0"/>
        <v>44151.766676157407</v>
      </c>
      <c r="N7" t="s">
        <v>270</v>
      </c>
      <c r="O7" s="7">
        <f t="shared" ca="1" si="1"/>
        <v>44151.766676157407</v>
      </c>
      <c r="P7">
        <v>1</v>
      </c>
      <c r="Q7">
        <v>0</v>
      </c>
      <c r="R7">
        <v>9430.8795576619268</v>
      </c>
    </row>
    <row r="8" spans="1:18" x14ac:dyDescent="0.25">
      <c r="A8">
        <v>101.00069999999999</v>
      </c>
      <c r="B8" t="s">
        <v>48</v>
      </c>
      <c r="C8" t="s">
        <v>275</v>
      </c>
      <c r="D8">
        <v>1013</v>
      </c>
      <c r="E8">
        <v>2005</v>
      </c>
      <c r="F8">
        <v>3006</v>
      </c>
      <c r="G8">
        <v>4003</v>
      </c>
      <c r="H8">
        <v>18000</v>
      </c>
      <c r="I8">
        <v>21000</v>
      </c>
      <c r="J8">
        <v>1</v>
      </c>
      <c r="K8" t="s">
        <v>269</v>
      </c>
      <c r="L8" t="s">
        <v>270</v>
      </c>
      <c r="M8" s="7">
        <f t="shared" ca="1" si="0"/>
        <v>44151.766676157407</v>
      </c>
      <c r="N8" t="s">
        <v>270</v>
      </c>
      <c r="O8" s="7">
        <f t="shared" ca="1" si="1"/>
        <v>44151.766676157407</v>
      </c>
      <c r="P8">
        <v>1</v>
      </c>
      <c r="Q8">
        <v>0</v>
      </c>
      <c r="R8">
        <v>9431.192222222222</v>
      </c>
    </row>
    <row r="9" spans="1:18" x14ac:dyDescent="0.25">
      <c r="A9">
        <v>101.0008</v>
      </c>
      <c r="B9" t="s">
        <v>49</v>
      </c>
      <c r="C9" t="s">
        <v>276</v>
      </c>
      <c r="D9">
        <v>1020</v>
      </c>
      <c r="E9">
        <v>2006</v>
      </c>
      <c r="F9">
        <v>3006</v>
      </c>
      <c r="G9">
        <v>4003</v>
      </c>
      <c r="H9">
        <v>18000</v>
      </c>
      <c r="I9">
        <v>21000</v>
      </c>
      <c r="J9">
        <v>1</v>
      </c>
      <c r="K9" t="s">
        <v>269</v>
      </c>
      <c r="L9" t="s">
        <v>270</v>
      </c>
      <c r="M9" s="7">
        <f t="shared" ca="1" si="0"/>
        <v>44151.766676157407</v>
      </c>
      <c r="N9" t="s">
        <v>270</v>
      </c>
      <c r="O9" s="7">
        <f t="shared" ca="1" si="1"/>
        <v>44151.766676157407</v>
      </c>
      <c r="P9">
        <v>1</v>
      </c>
      <c r="Q9">
        <v>0</v>
      </c>
      <c r="R9">
        <v>13000</v>
      </c>
    </row>
    <row r="10" spans="1:18" x14ac:dyDescent="0.25">
      <c r="A10">
        <v>101.0009</v>
      </c>
      <c r="B10" t="s">
        <v>52</v>
      </c>
      <c r="C10" t="s">
        <v>277</v>
      </c>
      <c r="D10">
        <v>1013</v>
      </c>
      <c r="E10">
        <v>2007</v>
      </c>
      <c r="F10">
        <v>3006</v>
      </c>
      <c r="G10">
        <v>4003</v>
      </c>
      <c r="H10">
        <v>18000</v>
      </c>
      <c r="I10">
        <v>21000</v>
      </c>
      <c r="J10">
        <v>1</v>
      </c>
      <c r="K10" t="s">
        <v>269</v>
      </c>
      <c r="L10" t="s">
        <v>270</v>
      </c>
      <c r="M10" s="7">
        <f t="shared" ca="1" si="0"/>
        <v>44151.766676157407</v>
      </c>
      <c r="N10" t="s">
        <v>270</v>
      </c>
      <c r="O10" s="7">
        <f t="shared" ca="1" si="1"/>
        <v>44151.766676157407</v>
      </c>
      <c r="P10">
        <v>1</v>
      </c>
      <c r="Q10">
        <v>0</v>
      </c>
      <c r="R10">
        <v>10000</v>
      </c>
    </row>
    <row r="11" spans="1:18" x14ac:dyDescent="0.25">
      <c r="A11">
        <v>101.001</v>
      </c>
      <c r="B11" t="s">
        <v>54</v>
      </c>
      <c r="C11" t="s">
        <v>277</v>
      </c>
      <c r="D11">
        <v>1007</v>
      </c>
      <c r="E11">
        <v>2007</v>
      </c>
      <c r="F11">
        <v>3006</v>
      </c>
      <c r="G11">
        <v>4003</v>
      </c>
      <c r="H11">
        <v>18000</v>
      </c>
      <c r="I11">
        <v>21000</v>
      </c>
      <c r="J11">
        <v>1</v>
      </c>
      <c r="K11" t="s">
        <v>269</v>
      </c>
      <c r="L11" t="s">
        <v>270</v>
      </c>
      <c r="M11" s="7">
        <f t="shared" ca="1" si="0"/>
        <v>44151.766676157407</v>
      </c>
      <c r="N11" t="s">
        <v>270</v>
      </c>
      <c r="O11" s="7">
        <f t="shared" ca="1" si="1"/>
        <v>44151.766676157407</v>
      </c>
      <c r="P11">
        <v>1</v>
      </c>
      <c r="Q11">
        <v>0</v>
      </c>
      <c r="R11">
        <v>9435.6251383399194</v>
      </c>
    </row>
    <row r="12" spans="1:18" x14ac:dyDescent="0.25">
      <c r="A12">
        <v>101.00109999999999</v>
      </c>
      <c r="B12" t="s">
        <v>57</v>
      </c>
      <c r="C12" t="s">
        <v>278</v>
      </c>
      <c r="D12">
        <v>1013</v>
      </c>
      <c r="E12">
        <v>2008</v>
      </c>
      <c r="F12">
        <v>3006</v>
      </c>
      <c r="G12">
        <v>4003</v>
      </c>
      <c r="H12">
        <v>18000</v>
      </c>
      <c r="I12">
        <v>21000</v>
      </c>
      <c r="J12">
        <v>1</v>
      </c>
      <c r="K12" t="s">
        <v>269</v>
      </c>
      <c r="L12" t="s">
        <v>270</v>
      </c>
      <c r="M12" s="7">
        <f t="shared" ca="1" si="0"/>
        <v>44151.766676157407</v>
      </c>
      <c r="N12" t="s">
        <v>270</v>
      </c>
      <c r="O12" s="7">
        <f t="shared" ca="1" si="1"/>
        <v>44151.766676157407</v>
      </c>
      <c r="P12">
        <v>1</v>
      </c>
      <c r="Q12">
        <v>0</v>
      </c>
      <c r="R12">
        <v>8177.0603693931398</v>
      </c>
    </row>
    <row r="13" spans="1:18" x14ac:dyDescent="0.25">
      <c r="A13">
        <v>101.0012</v>
      </c>
      <c r="B13" t="s">
        <v>59</v>
      </c>
      <c r="C13" t="s">
        <v>278</v>
      </c>
      <c r="D13">
        <v>1009</v>
      </c>
      <c r="E13">
        <v>2008</v>
      </c>
      <c r="F13">
        <v>3006</v>
      </c>
      <c r="G13">
        <v>4003</v>
      </c>
      <c r="H13">
        <v>18000</v>
      </c>
      <c r="I13">
        <v>21000</v>
      </c>
      <c r="J13">
        <v>1</v>
      </c>
      <c r="K13" t="s">
        <v>269</v>
      </c>
      <c r="L13" t="s">
        <v>270</v>
      </c>
      <c r="M13" s="7">
        <f t="shared" ca="1" si="0"/>
        <v>44151.766676157407</v>
      </c>
      <c r="N13" t="s">
        <v>270</v>
      </c>
      <c r="O13" s="7">
        <f t="shared" ca="1" si="1"/>
        <v>44151.766676157407</v>
      </c>
      <c r="P13">
        <v>1</v>
      </c>
      <c r="Q13">
        <v>0</v>
      </c>
      <c r="R13">
        <v>8170.8030039525693</v>
      </c>
    </row>
    <row r="14" spans="1:18" x14ac:dyDescent="0.25">
      <c r="A14">
        <v>101.0013</v>
      </c>
      <c r="B14" t="s">
        <v>60</v>
      </c>
      <c r="C14" t="s">
        <v>279</v>
      </c>
      <c r="D14">
        <v>1008</v>
      </c>
      <c r="E14">
        <v>2009</v>
      </c>
      <c r="F14">
        <v>3006</v>
      </c>
      <c r="G14">
        <v>4003</v>
      </c>
      <c r="H14">
        <v>18000</v>
      </c>
      <c r="I14">
        <v>21000</v>
      </c>
      <c r="J14">
        <v>1</v>
      </c>
      <c r="K14" t="s">
        <v>269</v>
      </c>
      <c r="L14" t="s">
        <v>270</v>
      </c>
      <c r="M14" s="7">
        <f t="shared" ca="1" si="0"/>
        <v>44151.766676157407</v>
      </c>
      <c r="N14" t="s">
        <v>270</v>
      </c>
      <c r="O14" s="7">
        <f t="shared" ca="1" si="1"/>
        <v>44151.766676157407</v>
      </c>
      <c r="P14">
        <v>1</v>
      </c>
      <c r="Q14">
        <v>0</v>
      </c>
      <c r="R14">
        <v>9277.7199999999993</v>
      </c>
    </row>
    <row r="15" spans="1:18" x14ac:dyDescent="0.25">
      <c r="A15">
        <v>101.0014</v>
      </c>
      <c r="B15" t="s">
        <v>6</v>
      </c>
      <c r="C15" t="s">
        <v>280</v>
      </c>
      <c r="D15">
        <v>1021</v>
      </c>
      <c r="E15">
        <v>2010</v>
      </c>
      <c r="F15">
        <v>3006</v>
      </c>
      <c r="G15">
        <v>4003</v>
      </c>
      <c r="H15">
        <v>18000</v>
      </c>
      <c r="I15">
        <v>21000</v>
      </c>
      <c r="J15">
        <v>1</v>
      </c>
      <c r="K15" t="s">
        <v>269</v>
      </c>
      <c r="L15" t="s">
        <v>270</v>
      </c>
      <c r="M15" s="7">
        <f t="shared" ca="1" si="0"/>
        <v>44151.766676157407</v>
      </c>
      <c r="N15" t="s">
        <v>270</v>
      </c>
      <c r="O15" s="7">
        <f t="shared" ca="1" si="1"/>
        <v>44151.766676157407</v>
      </c>
      <c r="P15">
        <v>1</v>
      </c>
      <c r="Q15">
        <v>0</v>
      </c>
      <c r="R15">
        <v>7853.8368384879732</v>
      </c>
    </row>
    <row r="16" spans="1:18" x14ac:dyDescent="0.25">
      <c r="A16">
        <v>101.00149999999999</v>
      </c>
      <c r="B16" t="s">
        <v>62</v>
      </c>
      <c r="C16" t="s">
        <v>281</v>
      </c>
      <c r="D16">
        <v>1013</v>
      </c>
      <c r="E16">
        <v>2011</v>
      </c>
      <c r="F16">
        <v>3006</v>
      </c>
      <c r="G16">
        <v>4003</v>
      </c>
      <c r="H16">
        <v>18000</v>
      </c>
      <c r="I16">
        <v>21000</v>
      </c>
      <c r="J16">
        <v>1</v>
      </c>
      <c r="K16" t="s">
        <v>269</v>
      </c>
      <c r="L16" t="s">
        <v>270</v>
      </c>
      <c r="M16" s="7">
        <f t="shared" ca="1" si="0"/>
        <v>44151.766676157407</v>
      </c>
      <c r="N16" t="s">
        <v>270</v>
      </c>
      <c r="O16" s="7">
        <f t="shared" ca="1" si="1"/>
        <v>44151.766676157407</v>
      </c>
      <c r="P16">
        <v>1</v>
      </c>
      <c r="Q16">
        <v>0</v>
      </c>
      <c r="R16">
        <v>13532.983157894736</v>
      </c>
    </row>
    <row r="17" spans="1:18" x14ac:dyDescent="0.25">
      <c r="A17">
        <v>101.0016</v>
      </c>
      <c r="B17" t="s">
        <v>64</v>
      </c>
      <c r="C17" t="s">
        <v>282</v>
      </c>
      <c r="D17">
        <v>1003</v>
      </c>
      <c r="E17">
        <v>2012</v>
      </c>
      <c r="F17">
        <v>3006</v>
      </c>
      <c r="G17">
        <v>4003</v>
      </c>
      <c r="H17">
        <v>18000</v>
      </c>
      <c r="I17">
        <v>21000</v>
      </c>
      <c r="J17">
        <v>1</v>
      </c>
      <c r="K17" t="s">
        <v>269</v>
      </c>
      <c r="L17" t="s">
        <v>270</v>
      </c>
      <c r="M17" s="7">
        <f t="shared" ca="1" si="0"/>
        <v>44151.766676157407</v>
      </c>
      <c r="N17" t="s">
        <v>270</v>
      </c>
      <c r="O17" s="7">
        <f t="shared" ca="1" si="1"/>
        <v>44151.766676157407</v>
      </c>
      <c r="P17">
        <v>1</v>
      </c>
      <c r="Q17">
        <v>0</v>
      </c>
      <c r="R17">
        <v>9277.7199999999993</v>
      </c>
    </row>
    <row r="18" spans="1:18" x14ac:dyDescent="0.25">
      <c r="A18">
        <v>101.0017</v>
      </c>
      <c r="B18" t="s">
        <v>67</v>
      </c>
      <c r="C18" t="s">
        <v>283</v>
      </c>
      <c r="D18">
        <v>1009</v>
      </c>
      <c r="E18">
        <v>2013</v>
      </c>
      <c r="F18">
        <v>3006</v>
      </c>
      <c r="G18">
        <v>4003</v>
      </c>
      <c r="H18">
        <v>18000</v>
      </c>
      <c r="I18">
        <v>21000</v>
      </c>
      <c r="J18">
        <v>1</v>
      </c>
      <c r="K18" t="s">
        <v>269</v>
      </c>
      <c r="L18" t="s">
        <v>270</v>
      </c>
      <c r="M18" s="7">
        <f t="shared" ca="1" si="0"/>
        <v>44151.766676157407</v>
      </c>
      <c r="N18" t="s">
        <v>270</v>
      </c>
      <c r="O18" s="7">
        <f t="shared" ca="1" si="1"/>
        <v>44151.766676157407</v>
      </c>
      <c r="P18">
        <v>1</v>
      </c>
      <c r="Q18">
        <v>0</v>
      </c>
      <c r="R18">
        <v>9277.7199999999993</v>
      </c>
    </row>
    <row r="19" spans="1:18" x14ac:dyDescent="0.25">
      <c r="A19">
        <v>101.0018</v>
      </c>
      <c r="B19" t="s">
        <v>69</v>
      </c>
      <c r="C19" t="s">
        <v>284</v>
      </c>
      <c r="D19">
        <v>1011</v>
      </c>
      <c r="E19">
        <v>2014</v>
      </c>
      <c r="F19">
        <v>3006</v>
      </c>
      <c r="G19">
        <v>4003</v>
      </c>
      <c r="H19">
        <v>18000</v>
      </c>
      <c r="I19">
        <v>21000</v>
      </c>
      <c r="J19">
        <v>1</v>
      </c>
      <c r="K19" t="s">
        <v>269</v>
      </c>
      <c r="L19" t="s">
        <v>270</v>
      </c>
      <c r="M19" s="7">
        <f t="shared" ca="1" si="0"/>
        <v>44151.766676157407</v>
      </c>
      <c r="N19" t="s">
        <v>270</v>
      </c>
      <c r="O19" s="7">
        <f t="shared" ca="1" si="1"/>
        <v>44151.766676157407</v>
      </c>
      <c r="P19">
        <v>1</v>
      </c>
      <c r="Q19">
        <v>0</v>
      </c>
      <c r="R19">
        <v>9277.7199999999993</v>
      </c>
    </row>
    <row r="20" spans="1:18" x14ac:dyDescent="0.25">
      <c r="A20">
        <v>101.00190000000001</v>
      </c>
      <c r="B20" t="s">
        <v>72</v>
      </c>
      <c r="C20" t="s">
        <v>285</v>
      </c>
      <c r="D20">
        <v>1008</v>
      </c>
      <c r="E20">
        <v>2015</v>
      </c>
      <c r="F20">
        <v>3006</v>
      </c>
      <c r="G20">
        <v>4003</v>
      </c>
      <c r="H20">
        <v>18000</v>
      </c>
      <c r="I20">
        <v>21000</v>
      </c>
      <c r="J20">
        <v>1</v>
      </c>
      <c r="K20" t="s">
        <v>269</v>
      </c>
      <c r="L20" t="s">
        <v>270</v>
      </c>
      <c r="M20" s="7">
        <f t="shared" ca="1" si="0"/>
        <v>44151.766676157407</v>
      </c>
      <c r="N20" t="s">
        <v>270</v>
      </c>
      <c r="O20" s="7">
        <f t="shared" ca="1" si="1"/>
        <v>44151.766676157407</v>
      </c>
      <c r="P20">
        <v>1</v>
      </c>
      <c r="Q20">
        <v>0</v>
      </c>
      <c r="R20">
        <v>13027.72</v>
      </c>
    </row>
    <row r="21" spans="1:18" x14ac:dyDescent="0.25">
      <c r="A21">
        <v>101.002</v>
      </c>
      <c r="B21" t="s">
        <v>74</v>
      </c>
      <c r="C21" t="s">
        <v>286</v>
      </c>
      <c r="D21">
        <v>1006</v>
      </c>
      <c r="E21">
        <v>2016</v>
      </c>
      <c r="F21">
        <v>3006</v>
      </c>
      <c r="G21">
        <v>4003</v>
      </c>
      <c r="H21">
        <v>18000</v>
      </c>
      <c r="I21">
        <v>21000</v>
      </c>
      <c r="J21">
        <v>1</v>
      </c>
      <c r="K21" t="s">
        <v>269</v>
      </c>
      <c r="L21" t="s">
        <v>270</v>
      </c>
      <c r="M21" s="7">
        <f t="shared" ca="1" si="0"/>
        <v>44151.766676157407</v>
      </c>
      <c r="N21" t="s">
        <v>270</v>
      </c>
      <c r="O21" s="7">
        <f t="shared" ca="1" si="1"/>
        <v>44151.766676157407</v>
      </c>
      <c r="P21">
        <v>1</v>
      </c>
      <c r="Q21">
        <v>0</v>
      </c>
      <c r="R21">
        <v>10000</v>
      </c>
    </row>
    <row r="22" spans="1:18" x14ac:dyDescent="0.25">
      <c r="A22">
        <v>101.0021</v>
      </c>
      <c r="B22" t="s">
        <v>76</v>
      </c>
      <c r="C22" t="s">
        <v>287</v>
      </c>
      <c r="D22">
        <v>1017</v>
      </c>
      <c r="E22">
        <v>2017</v>
      </c>
      <c r="F22">
        <v>3006</v>
      </c>
      <c r="G22">
        <v>4003</v>
      </c>
      <c r="H22">
        <v>18000</v>
      </c>
      <c r="I22">
        <v>21000</v>
      </c>
      <c r="J22">
        <v>1</v>
      </c>
      <c r="K22" t="s">
        <v>269</v>
      </c>
      <c r="L22" t="s">
        <v>270</v>
      </c>
      <c r="M22" s="7">
        <f t="shared" ca="1" si="0"/>
        <v>44151.766676157407</v>
      </c>
      <c r="N22" t="s">
        <v>270</v>
      </c>
      <c r="O22" s="7">
        <f t="shared" ca="1" si="1"/>
        <v>44151.766676157407</v>
      </c>
      <c r="P22">
        <v>1</v>
      </c>
      <c r="Q22">
        <v>0</v>
      </c>
      <c r="R22">
        <v>10000</v>
      </c>
    </row>
    <row r="23" spans="1:18" x14ac:dyDescent="0.25">
      <c r="A23">
        <v>101.0022</v>
      </c>
      <c r="B23" t="s">
        <v>78</v>
      </c>
      <c r="C23" t="s">
        <v>287</v>
      </c>
      <c r="D23">
        <v>1017</v>
      </c>
      <c r="E23">
        <v>2017</v>
      </c>
      <c r="F23">
        <v>3006</v>
      </c>
      <c r="G23">
        <v>4003</v>
      </c>
      <c r="H23">
        <v>18000</v>
      </c>
      <c r="I23">
        <v>21000</v>
      </c>
      <c r="J23">
        <v>1</v>
      </c>
      <c r="K23" t="s">
        <v>269</v>
      </c>
      <c r="L23" t="s">
        <v>270</v>
      </c>
      <c r="M23" s="7">
        <f t="shared" ca="1" si="0"/>
        <v>44151.766676157407</v>
      </c>
      <c r="N23" t="s">
        <v>270</v>
      </c>
      <c r="O23" s="7">
        <f t="shared" ca="1" si="1"/>
        <v>44151.766676157407</v>
      </c>
      <c r="P23">
        <v>1</v>
      </c>
      <c r="Q23">
        <v>0</v>
      </c>
      <c r="R23">
        <v>14000</v>
      </c>
    </row>
    <row r="24" spans="1:18" x14ac:dyDescent="0.25">
      <c r="A24">
        <v>101.00230000000001</v>
      </c>
      <c r="B24" t="s">
        <v>10</v>
      </c>
      <c r="C24" t="s">
        <v>288</v>
      </c>
      <c r="D24">
        <v>1013</v>
      </c>
      <c r="E24">
        <v>2018</v>
      </c>
      <c r="F24">
        <v>3006</v>
      </c>
      <c r="G24">
        <v>4003</v>
      </c>
      <c r="H24">
        <v>18000</v>
      </c>
      <c r="I24">
        <v>21000</v>
      </c>
      <c r="J24">
        <v>1</v>
      </c>
      <c r="K24" t="s">
        <v>269</v>
      </c>
      <c r="L24" t="s">
        <v>270</v>
      </c>
      <c r="M24" s="7">
        <f t="shared" ca="1" si="0"/>
        <v>44151.766676157407</v>
      </c>
      <c r="N24" t="s">
        <v>270</v>
      </c>
      <c r="O24" s="7">
        <f t="shared" ca="1" si="1"/>
        <v>44151.766676157407</v>
      </c>
      <c r="P24">
        <v>1</v>
      </c>
      <c r="Q24">
        <v>0</v>
      </c>
      <c r="R24">
        <v>10000</v>
      </c>
    </row>
    <row r="25" spans="1:18" x14ac:dyDescent="0.25">
      <c r="A25">
        <v>101.00239999999999</v>
      </c>
      <c r="B25" t="s">
        <v>79</v>
      </c>
      <c r="C25" t="s">
        <v>289</v>
      </c>
      <c r="D25">
        <v>1014</v>
      </c>
      <c r="E25">
        <v>2019</v>
      </c>
      <c r="F25">
        <v>3006</v>
      </c>
      <c r="G25">
        <v>4003</v>
      </c>
      <c r="H25">
        <v>18000</v>
      </c>
      <c r="I25">
        <v>21000</v>
      </c>
      <c r="J25">
        <v>1</v>
      </c>
      <c r="K25" t="s">
        <v>269</v>
      </c>
      <c r="L25" t="s">
        <v>270</v>
      </c>
      <c r="M25" s="7">
        <f t="shared" ca="1" si="0"/>
        <v>44151.766676157407</v>
      </c>
      <c r="N25" t="s">
        <v>270</v>
      </c>
      <c r="O25" s="7">
        <f t="shared" ca="1" si="1"/>
        <v>44151.766676157407</v>
      </c>
      <c r="P25">
        <v>1</v>
      </c>
      <c r="Q25">
        <v>0</v>
      </c>
      <c r="R25">
        <v>13027.72</v>
      </c>
    </row>
    <row r="26" spans="1:18" x14ac:dyDescent="0.25">
      <c r="A26">
        <v>101.0025</v>
      </c>
      <c r="B26" t="s">
        <v>14</v>
      </c>
      <c r="C26" t="s">
        <v>290</v>
      </c>
      <c r="D26">
        <v>1017</v>
      </c>
      <c r="E26">
        <v>2020</v>
      </c>
      <c r="F26">
        <v>3006</v>
      </c>
      <c r="G26">
        <v>4003</v>
      </c>
      <c r="H26">
        <v>18000</v>
      </c>
      <c r="I26">
        <v>21000</v>
      </c>
      <c r="J26">
        <v>1</v>
      </c>
      <c r="K26" t="s">
        <v>269</v>
      </c>
      <c r="L26" t="s">
        <v>270</v>
      </c>
      <c r="M26" s="7">
        <f t="shared" ca="1" si="0"/>
        <v>44151.766676157407</v>
      </c>
      <c r="N26" t="s">
        <v>270</v>
      </c>
      <c r="O26" s="7">
        <f t="shared" ca="1" si="1"/>
        <v>44151.766676157407</v>
      </c>
      <c r="P26">
        <v>1</v>
      </c>
      <c r="Q26">
        <v>0</v>
      </c>
      <c r="R26">
        <v>10000</v>
      </c>
    </row>
    <row r="27" spans="1:18" x14ac:dyDescent="0.25">
      <c r="A27">
        <v>101.0026</v>
      </c>
      <c r="B27" t="s">
        <v>82</v>
      </c>
      <c r="C27" t="s">
        <v>290</v>
      </c>
      <c r="D27">
        <v>1004</v>
      </c>
      <c r="E27">
        <v>2020</v>
      </c>
      <c r="F27">
        <v>3006</v>
      </c>
      <c r="G27">
        <v>4003</v>
      </c>
      <c r="H27">
        <v>18000</v>
      </c>
      <c r="I27">
        <v>21000</v>
      </c>
      <c r="J27">
        <v>1</v>
      </c>
      <c r="K27" t="s">
        <v>269</v>
      </c>
      <c r="L27" t="s">
        <v>270</v>
      </c>
      <c r="M27" s="7">
        <f t="shared" ca="1" si="0"/>
        <v>44151.766676157407</v>
      </c>
      <c r="N27" t="s">
        <v>270</v>
      </c>
      <c r="O27" s="7">
        <f t="shared" ca="1" si="1"/>
        <v>44151.766676157407</v>
      </c>
      <c r="P27">
        <v>1</v>
      </c>
      <c r="Q27">
        <v>0</v>
      </c>
      <c r="R27">
        <v>9443.5511345646428</v>
      </c>
    </row>
    <row r="28" spans="1:18" x14ac:dyDescent="0.25">
      <c r="A28">
        <v>101.0027</v>
      </c>
      <c r="B28" t="s">
        <v>84</v>
      </c>
      <c r="C28" t="s">
        <v>290</v>
      </c>
      <c r="D28">
        <v>1006</v>
      </c>
      <c r="E28">
        <v>2020</v>
      </c>
      <c r="F28">
        <v>3006</v>
      </c>
      <c r="G28">
        <v>4003</v>
      </c>
      <c r="H28">
        <v>18000</v>
      </c>
      <c r="I28">
        <v>21000</v>
      </c>
      <c r="J28">
        <v>1</v>
      </c>
      <c r="K28" t="s">
        <v>269</v>
      </c>
      <c r="L28" t="s">
        <v>270</v>
      </c>
      <c r="M28" s="7">
        <f t="shared" ca="1" si="0"/>
        <v>44151.766676157407</v>
      </c>
      <c r="N28" t="s">
        <v>270</v>
      </c>
      <c r="O28" s="7">
        <f t="shared" ca="1" si="1"/>
        <v>44151.766676157407</v>
      </c>
      <c r="P28">
        <v>1</v>
      </c>
      <c r="Q28">
        <v>0</v>
      </c>
      <c r="R28">
        <v>9585.6147368421043</v>
      </c>
    </row>
    <row r="29" spans="1:18" x14ac:dyDescent="0.25">
      <c r="A29">
        <v>101.00279999999999</v>
      </c>
      <c r="B29" t="s">
        <v>85</v>
      </c>
      <c r="C29" t="s">
        <v>291</v>
      </c>
      <c r="D29">
        <v>1021</v>
      </c>
      <c r="E29">
        <v>2021</v>
      </c>
      <c r="F29">
        <v>3006</v>
      </c>
      <c r="G29">
        <v>4003</v>
      </c>
      <c r="H29">
        <v>18000</v>
      </c>
      <c r="I29">
        <v>21000</v>
      </c>
      <c r="J29">
        <v>1</v>
      </c>
      <c r="K29" t="s">
        <v>269</v>
      </c>
      <c r="L29" t="s">
        <v>270</v>
      </c>
      <c r="M29" s="7">
        <f t="shared" ca="1" si="0"/>
        <v>44151.766676157407</v>
      </c>
      <c r="N29" t="s">
        <v>270</v>
      </c>
      <c r="O29" s="7">
        <f t="shared" ca="1" si="1"/>
        <v>44151.766676157407</v>
      </c>
      <c r="P29">
        <v>1</v>
      </c>
      <c r="Q29">
        <v>0</v>
      </c>
      <c r="R29">
        <v>13532.983157894736</v>
      </c>
    </row>
    <row r="30" spans="1:18" x14ac:dyDescent="0.25">
      <c r="A30">
        <v>101.0029</v>
      </c>
      <c r="B30" t="s">
        <v>87</v>
      </c>
      <c r="C30" t="s">
        <v>291</v>
      </c>
      <c r="D30">
        <v>1015</v>
      </c>
      <c r="E30">
        <v>2021</v>
      </c>
      <c r="F30">
        <v>3006</v>
      </c>
      <c r="G30">
        <v>4003</v>
      </c>
      <c r="H30">
        <v>18000</v>
      </c>
      <c r="I30">
        <v>21000</v>
      </c>
      <c r="J30">
        <v>1</v>
      </c>
      <c r="K30" t="s">
        <v>269</v>
      </c>
      <c r="L30" t="s">
        <v>270</v>
      </c>
      <c r="M30" s="7">
        <f t="shared" ca="1" si="0"/>
        <v>44151.766676157407</v>
      </c>
      <c r="N30" t="s">
        <v>270</v>
      </c>
      <c r="O30" s="7">
        <f t="shared" ca="1" si="1"/>
        <v>44151.766676157407</v>
      </c>
      <c r="P30">
        <v>1</v>
      </c>
      <c r="Q30">
        <v>0</v>
      </c>
      <c r="R30">
        <v>13532.983157894736</v>
      </c>
    </row>
    <row r="31" spans="1:18" x14ac:dyDescent="0.25">
      <c r="A31">
        <v>101.003</v>
      </c>
      <c r="B31" t="s">
        <v>89</v>
      </c>
      <c r="C31" t="s">
        <v>292</v>
      </c>
      <c r="D31">
        <v>1018</v>
      </c>
      <c r="E31">
        <v>2022</v>
      </c>
      <c r="F31">
        <v>3006</v>
      </c>
      <c r="G31">
        <v>4003</v>
      </c>
      <c r="H31">
        <v>18000</v>
      </c>
      <c r="I31">
        <v>21000</v>
      </c>
      <c r="J31">
        <v>1</v>
      </c>
      <c r="K31" t="s">
        <v>269</v>
      </c>
      <c r="L31" t="s">
        <v>270</v>
      </c>
      <c r="M31" s="7">
        <f t="shared" ca="1" si="0"/>
        <v>44151.766676157407</v>
      </c>
      <c r="N31" t="s">
        <v>270</v>
      </c>
      <c r="O31" s="7">
        <f t="shared" ca="1" si="1"/>
        <v>44151.766676157407</v>
      </c>
      <c r="P31">
        <v>1</v>
      </c>
      <c r="Q31">
        <v>0</v>
      </c>
      <c r="R31">
        <v>9277.7199999999993</v>
      </c>
    </row>
    <row r="32" spans="1:18" x14ac:dyDescent="0.25">
      <c r="A32">
        <v>101.0031</v>
      </c>
      <c r="B32" t="s">
        <v>91</v>
      </c>
      <c r="C32" t="s">
        <v>293</v>
      </c>
      <c r="D32">
        <v>1018</v>
      </c>
      <c r="E32">
        <v>2023</v>
      </c>
      <c r="F32">
        <v>3006</v>
      </c>
      <c r="G32">
        <v>4003</v>
      </c>
      <c r="H32">
        <v>18000</v>
      </c>
      <c r="I32">
        <v>21000</v>
      </c>
      <c r="J32">
        <v>1</v>
      </c>
      <c r="K32" t="s">
        <v>269</v>
      </c>
      <c r="L32" t="s">
        <v>270</v>
      </c>
      <c r="M32" s="7">
        <f t="shared" ca="1" si="0"/>
        <v>44151.766676157407</v>
      </c>
      <c r="N32" t="s">
        <v>270</v>
      </c>
      <c r="O32" s="7">
        <f t="shared" ca="1" si="1"/>
        <v>44151.766676157407</v>
      </c>
      <c r="P32">
        <v>1</v>
      </c>
      <c r="Q32">
        <v>0</v>
      </c>
      <c r="R32">
        <v>8166.8504347826092</v>
      </c>
    </row>
    <row r="33" spans="1:18" x14ac:dyDescent="0.25">
      <c r="A33">
        <v>101.00320000000001</v>
      </c>
      <c r="B33" t="s">
        <v>96</v>
      </c>
      <c r="C33" t="s">
        <v>294</v>
      </c>
      <c r="D33">
        <v>1009</v>
      </c>
      <c r="E33">
        <v>2024</v>
      </c>
      <c r="F33">
        <v>3006</v>
      </c>
      <c r="G33">
        <v>4003</v>
      </c>
      <c r="H33">
        <v>18000</v>
      </c>
      <c r="I33">
        <v>21000</v>
      </c>
      <c r="J33">
        <v>1</v>
      </c>
      <c r="K33" t="s">
        <v>269</v>
      </c>
      <c r="L33" t="s">
        <v>270</v>
      </c>
      <c r="M33" s="7">
        <f t="shared" ca="1" si="0"/>
        <v>44151.766676157407</v>
      </c>
      <c r="N33" t="s">
        <v>270</v>
      </c>
      <c r="O33" s="7">
        <f t="shared" ca="1" si="1"/>
        <v>44151.766676157407</v>
      </c>
      <c r="P33">
        <v>1</v>
      </c>
      <c r="Q33">
        <v>0</v>
      </c>
      <c r="R33">
        <v>8469.7368067226871</v>
      </c>
    </row>
    <row r="34" spans="1:18" x14ac:dyDescent="0.25">
      <c r="A34">
        <v>101.0033</v>
      </c>
      <c r="B34" t="s">
        <v>93</v>
      </c>
      <c r="C34" t="s">
        <v>295</v>
      </c>
      <c r="D34">
        <v>1005</v>
      </c>
      <c r="E34">
        <v>2025</v>
      </c>
      <c r="F34">
        <v>3006</v>
      </c>
      <c r="G34">
        <v>4003</v>
      </c>
      <c r="H34">
        <v>18000</v>
      </c>
      <c r="I34">
        <v>21000</v>
      </c>
      <c r="J34">
        <v>1</v>
      </c>
      <c r="K34" t="s">
        <v>269</v>
      </c>
      <c r="L34" t="s">
        <v>270</v>
      </c>
      <c r="M34" s="7">
        <f t="shared" ca="1" si="0"/>
        <v>44151.766676157407</v>
      </c>
      <c r="N34" t="s">
        <v>270</v>
      </c>
      <c r="O34" s="7">
        <f t="shared" ca="1" si="1"/>
        <v>44151.766676157407</v>
      </c>
      <c r="P34">
        <v>1</v>
      </c>
      <c r="Q34">
        <v>0</v>
      </c>
      <c r="R34">
        <v>10000</v>
      </c>
    </row>
    <row r="35" spans="1:18" x14ac:dyDescent="0.25">
      <c r="A35">
        <v>101.0034</v>
      </c>
      <c r="B35" t="s">
        <v>17</v>
      </c>
      <c r="C35" t="s">
        <v>296</v>
      </c>
      <c r="D35">
        <v>1009</v>
      </c>
      <c r="E35">
        <v>2026</v>
      </c>
      <c r="F35">
        <v>3006</v>
      </c>
      <c r="G35">
        <v>4003</v>
      </c>
      <c r="H35">
        <v>18000</v>
      </c>
      <c r="I35">
        <v>21000</v>
      </c>
      <c r="J35">
        <v>1</v>
      </c>
      <c r="K35" t="s">
        <v>269</v>
      </c>
      <c r="L35" t="s">
        <v>270</v>
      </c>
      <c r="M35" s="7">
        <f t="shared" ca="1" si="0"/>
        <v>44151.766676157407</v>
      </c>
      <c r="N35" t="s">
        <v>270</v>
      </c>
      <c r="O35" s="7">
        <f t="shared" ca="1" si="1"/>
        <v>44151.766676157407</v>
      </c>
      <c r="P35">
        <v>1</v>
      </c>
      <c r="Q35">
        <v>0</v>
      </c>
      <c r="R35">
        <v>13177.72</v>
      </c>
    </row>
    <row r="36" spans="1:18" x14ac:dyDescent="0.25">
      <c r="A36">
        <v>101.0035</v>
      </c>
      <c r="B36" t="s">
        <v>98</v>
      </c>
      <c r="C36" t="s">
        <v>297</v>
      </c>
      <c r="D36">
        <v>1001</v>
      </c>
      <c r="E36">
        <v>2027</v>
      </c>
      <c r="F36">
        <v>3006</v>
      </c>
      <c r="G36">
        <v>4003</v>
      </c>
      <c r="H36">
        <v>18000</v>
      </c>
      <c r="I36">
        <v>21000</v>
      </c>
      <c r="J36">
        <v>1</v>
      </c>
      <c r="K36" t="s">
        <v>269</v>
      </c>
      <c r="L36" t="s">
        <v>270</v>
      </c>
      <c r="M36" s="7">
        <f t="shared" ca="1" si="0"/>
        <v>44151.766676157407</v>
      </c>
      <c r="N36" t="s">
        <v>270</v>
      </c>
      <c r="O36" s="7">
        <f t="shared" ca="1" si="1"/>
        <v>44151.766676157407</v>
      </c>
      <c r="P36">
        <v>1</v>
      </c>
      <c r="Q36">
        <v>0</v>
      </c>
      <c r="R36">
        <v>13177.72</v>
      </c>
    </row>
    <row r="37" spans="1:18" x14ac:dyDescent="0.25">
      <c r="A37">
        <v>101.00360000000001</v>
      </c>
      <c r="B37" t="s">
        <v>101</v>
      </c>
      <c r="C37" t="s">
        <v>298</v>
      </c>
      <c r="D37">
        <v>1013</v>
      </c>
      <c r="E37">
        <v>2028</v>
      </c>
      <c r="F37">
        <v>3006</v>
      </c>
      <c r="G37">
        <v>4003</v>
      </c>
      <c r="H37">
        <v>18000</v>
      </c>
      <c r="I37">
        <v>21000</v>
      </c>
      <c r="J37">
        <v>1</v>
      </c>
      <c r="K37" t="s">
        <v>269</v>
      </c>
      <c r="L37" t="s">
        <v>270</v>
      </c>
      <c r="M37" s="7">
        <f t="shared" ca="1" si="0"/>
        <v>44151.766676157407</v>
      </c>
      <c r="N37" t="s">
        <v>270</v>
      </c>
      <c r="O37" s="7">
        <f t="shared" ca="1" si="1"/>
        <v>44151.766676157407</v>
      </c>
      <c r="P37">
        <v>1</v>
      </c>
      <c r="Q37">
        <v>0</v>
      </c>
      <c r="R37">
        <v>9277.7199999999993</v>
      </c>
    </row>
    <row r="38" spans="1:18" x14ac:dyDescent="0.25">
      <c r="A38">
        <v>101.00369999999999</v>
      </c>
      <c r="B38" t="s">
        <v>103</v>
      </c>
      <c r="C38" t="s">
        <v>299</v>
      </c>
      <c r="D38">
        <v>1013</v>
      </c>
      <c r="E38">
        <v>2029</v>
      </c>
      <c r="F38">
        <v>3006</v>
      </c>
      <c r="G38">
        <v>4003</v>
      </c>
      <c r="H38">
        <v>18000</v>
      </c>
      <c r="I38">
        <v>21000</v>
      </c>
      <c r="J38">
        <v>1</v>
      </c>
      <c r="K38" t="s">
        <v>269</v>
      </c>
      <c r="L38" t="s">
        <v>270</v>
      </c>
      <c r="M38" s="7">
        <f t="shared" ca="1" si="0"/>
        <v>44151.766676157407</v>
      </c>
      <c r="N38" t="s">
        <v>270</v>
      </c>
      <c r="O38" s="7">
        <f t="shared" ca="1" si="1"/>
        <v>44151.766676157407</v>
      </c>
      <c r="P38">
        <v>1</v>
      </c>
      <c r="Q38">
        <v>0</v>
      </c>
      <c r="R38">
        <v>10000</v>
      </c>
    </row>
    <row r="39" spans="1:18" x14ac:dyDescent="0.25">
      <c r="A39">
        <v>101.0038</v>
      </c>
      <c r="B39" t="s">
        <v>105</v>
      </c>
      <c r="C39" t="s">
        <v>299</v>
      </c>
      <c r="D39">
        <v>1017</v>
      </c>
      <c r="E39">
        <v>2029</v>
      </c>
      <c r="F39">
        <v>3006</v>
      </c>
      <c r="G39">
        <v>4003</v>
      </c>
      <c r="H39">
        <v>18000</v>
      </c>
      <c r="I39">
        <v>21000</v>
      </c>
      <c r="J39">
        <v>1</v>
      </c>
      <c r="K39" t="s">
        <v>269</v>
      </c>
      <c r="L39" t="s">
        <v>270</v>
      </c>
      <c r="M39" s="7">
        <f t="shared" ca="1" si="0"/>
        <v>44151.766676157407</v>
      </c>
      <c r="N39" t="s">
        <v>270</v>
      </c>
      <c r="O39" s="7">
        <f t="shared" ca="1" si="1"/>
        <v>44151.766676157407</v>
      </c>
      <c r="P39">
        <v>1</v>
      </c>
      <c r="Q39">
        <v>0</v>
      </c>
      <c r="R39">
        <v>10000</v>
      </c>
    </row>
    <row r="40" spans="1:18" x14ac:dyDescent="0.25">
      <c r="A40">
        <v>101.0039</v>
      </c>
      <c r="B40" t="s">
        <v>106</v>
      </c>
      <c r="C40" t="s">
        <v>300</v>
      </c>
      <c r="D40">
        <v>1012</v>
      </c>
      <c r="E40">
        <v>2030</v>
      </c>
      <c r="F40">
        <v>3006</v>
      </c>
      <c r="G40">
        <v>4003</v>
      </c>
      <c r="H40">
        <v>18000</v>
      </c>
      <c r="I40">
        <v>21000</v>
      </c>
      <c r="J40">
        <v>1</v>
      </c>
      <c r="K40" t="s">
        <v>269</v>
      </c>
      <c r="L40" t="s">
        <v>270</v>
      </c>
      <c r="M40" s="7">
        <f t="shared" ca="1" si="0"/>
        <v>44151.766676157407</v>
      </c>
      <c r="N40" t="s">
        <v>270</v>
      </c>
      <c r="O40" s="7">
        <f t="shared" ca="1" si="1"/>
        <v>44151.766676157407</v>
      </c>
      <c r="P40">
        <v>1</v>
      </c>
      <c r="Q40">
        <v>0</v>
      </c>
      <c r="R40">
        <v>9427.7199999999993</v>
      </c>
    </row>
    <row r="41" spans="1:18" x14ac:dyDescent="0.25">
      <c r="A41">
        <v>101.004</v>
      </c>
      <c r="B41" t="s">
        <v>109</v>
      </c>
      <c r="C41" t="s">
        <v>301</v>
      </c>
      <c r="D41">
        <v>1002</v>
      </c>
      <c r="E41">
        <v>2031</v>
      </c>
      <c r="F41">
        <v>3006</v>
      </c>
      <c r="G41">
        <v>4003</v>
      </c>
      <c r="H41">
        <v>18000</v>
      </c>
      <c r="I41">
        <v>21000</v>
      </c>
      <c r="J41">
        <v>1</v>
      </c>
      <c r="K41" t="s">
        <v>269</v>
      </c>
      <c r="L41" t="s">
        <v>270</v>
      </c>
      <c r="M41" s="7">
        <f t="shared" ca="1" si="0"/>
        <v>44151.766676157407</v>
      </c>
      <c r="N41" t="s">
        <v>270</v>
      </c>
      <c r="O41" s="7">
        <f t="shared" ca="1" si="1"/>
        <v>44151.766676157407</v>
      </c>
      <c r="P41">
        <v>1</v>
      </c>
      <c r="Q41">
        <v>0</v>
      </c>
      <c r="R41">
        <v>13690.877894736841</v>
      </c>
    </row>
    <row r="42" spans="1:18" x14ac:dyDescent="0.25">
      <c r="A42">
        <v>101.00409999999999</v>
      </c>
      <c r="B42" t="s">
        <v>112</v>
      </c>
      <c r="C42" t="s">
        <v>302</v>
      </c>
      <c r="D42">
        <v>1019</v>
      </c>
      <c r="E42">
        <v>2032</v>
      </c>
      <c r="F42">
        <v>3006</v>
      </c>
      <c r="G42">
        <v>4003</v>
      </c>
      <c r="H42">
        <v>18000</v>
      </c>
      <c r="I42">
        <v>21000</v>
      </c>
      <c r="J42">
        <v>1</v>
      </c>
      <c r="K42" t="s">
        <v>269</v>
      </c>
      <c r="L42" t="s">
        <v>270</v>
      </c>
      <c r="M42" s="7">
        <f t="shared" ca="1" si="0"/>
        <v>44151.766676157407</v>
      </c>
      <c r="N42" t="s">
        <v>270</v>
      </c>
      <c r="O42" s="7">
        <f t="shared" ca="1" si="1"/>
        <v>44151.766676157407</v>
      </c>
      <c r="P42">
        <v>1</v>
      </c>
      <c r="Q42">
        <v>0</v>
      </c>
      <c r="R42">
        <v>10000</v>
      </c>
    </row>
    <row r="43" spans="1:18" x14ac:dyDescent="0.25">
      <c r="A43">
        <v>101.0042</v>
      </c>
      <c r="B43" t="s">
        <v>115</v>
      </c>
      <c r="C43" t="s">
        <v>303</v>
      </c>
      <c r="D43">
        <v>1020</v>
      </c>
      <c r="E43">
        <v>2033</v>
      </c>
      <c r="F43">
        <v>3006</v>
      </c>
      <c r="G43">
        <v>4003</v>
      </c>
      <c r="H43">
        <v>18000</v>
      </c>
      <c r="I43">
        <v>21000</v>
      </c>
      <c r="J43">
        <v>1</v>
      </c>
      <c r="K43" t="s">
        <v>269</v>
      </c>
      <c r="L43" t="s">
        <v>270</v>
      </c>
      <c r="M43" s="7">
        <f t="shared" ca="1" si="0"/>
        <v>44151.766676157407</v>
      </c>
      <c r="N43" t="s">
        <v>270</v>
      </c>
      <c r="O43" s="7">
        <f t="shared" ca="1" si="1"/>
        <v>44151.766676157407</v>
      </c>
      <c r="P43">
        <v>1</v>
      </c>
      <c r="Q43">
        <v>0</v>
      </c>
      <c r="R43">
        <v>14000</v>
      </c>
    </row>
    <row r="44" spans="1:18" x14ac:dyDescent="0.25">
      <c r="A44">
        <v>101.0043</v>
      </c>
      <c r="B44" t="s">
        <v>21</v>
      </c>
      <c r="C44" t="s">
        <v>304</v>
      </c>
      <c r="D44">
        <v>1013</v>
      </c>
      <c r="E44">
        <v>2034</v>
      </c>
      <c r="F44">
        <v>3006</v>
      </c>
      <c r="G44">
        <v>4003</v>
      </c>
      <c r="H44">
        <v>18000</v>
      </c>
      <c r="I44">
        <v>21000</v>
      </c>
      <c r="J44">
        <v>1</v>
      </c>
      <c r="K44" t="s">
        <v>269</v>
      </c>
      <c r="L44" t="s">
        <v>270</v>
      </c>
      <c r="M44" s="7">
        <f t="shared" ca="1" si="0"/>
        <v>44151.766676157407</v>
      </c>
      <c r="N44" t="s">
        <v>270</v>
      </c>
      <c r="O44" s="7">
        <f t="shared" ca="1" si="1"/>
        <v>44151.766676157407</v>
      </c>
      <c r="P44">
        <v>1</v>
      </c>
      <c r="Q44">
        <v>0</v>
      </c>
      <c r="R44">
        <v>10000</v>
      </c>
    </row>
    <row r="45" spans="1:18" x14ac:dyDescent="0.25">
      <c r="A45">
        <v>101.0044</v>
      </c>
      <c r="B45" t="s">
        <v>23</v>
      </c>
      <c r="C45" t="s">
        <v>304</v>
      </c>
      <c r="D45">
        <v>1013</v>
      </c>
      <c r="E45">
        <v>2034</v>
      </c>
      <c r="F45">
        <v>3006</v>
      </c>
      <c r="G45">
        <v>4003</v>
      </c>
      <c r="H45">
        <v>18000</v>
      </c>
      <c r="I45">
        <v>21000</v>
      </c>
      <c r="J45">
        <v>1</v>
      </c>
      <c r="K45" t="s">
        <v>269</v>
      </c>
      <c r="L45" t="s">
        <v>270</v>
      </c>
      <c r="M45" s="7">
        <f t="shared" ca="1" si="0"/>
        <v>44151.766676157407</v>
      </c>
      <c r="N45" t="s">
        <v>270</v>
      </c>
      <c r="O45" s="7">
        <f t="shared" ca="1" si="1"/>
        <v>44151.766676157407</v>
      </c>
      <c r="P45">
        <v>1</v>
      </c>
      <c r="Q45">
        <v>0</v>
      </c>
      <c r="R45">
        <v>9585.6147368421043</v>
      </c>
    </row>
    <row r="46" spans="1:18" x14ac:dyDescent="0.25">
      <c r="A46">
        <v>101.00449999999999</v>
      </c>
      <c r="B46" t="s">
        <v>117</v>
      </c>
      <c r="C46" t="s">
        <v>304</v>
      </c>
      <c r="D46">
        <v>1021</v>
      </c>
      <c r="E46">
        <v>2034</v>
      </c>
      <c r="F46">
        <v>3006</v>
      </c>
      <c r="G46">
        <v>4003</v>
      </c>
      <c r="H46">
        <v>18000</v>
      </c>
      <c r="I46">
        <v>21000</v>
      </c>
      <c r="J46">
        <v>1</v>
      </c>
      <c r="K46" t="s">
        <v>269</v>
      </c>
      <c r="L46" t="s">
        <v>270</v>
      </c>
      <c r="M46" s="7">
        <f t="shared" ca="1" si="0"/>
        <v>44151.766676157407</v>
      </c>
      <c r="N46" t="s">
        <v>270</v>
      </c>
      <c r="O46" s="7">
        <f t="shared" ca="1" si="1"/>
        <v>44151.766676157407</v>
      </c>
      <c r="P46">
        <v>1</v>
      </c>
      <c r="Q46">
        <v>0</v>
      </c>
      <c r="R46">
        <v>9585.6147368421043</v>
      </c>
    </row>
    <row r="47" spans="1:18" x14ac:dyDescent="0.25">
      <c r="A47">
        <v>101.0046</v>
      </c>
      <c r="B47" t="s">
        <v>118</v>
      </c>
      <c r="C47" t="s">
        <v>305</v>
      </c>
      <c r="D47">
        <v>1006</v>
      </c>
      <c r="E47">
        <v>2035</v>
      </c>
      <c r="F47">
        <v>3006</v>
      </c>
      <c r="G47">
        <v>4003</v>
      </c>
      <c r="H47">
        <v>18000</v>
      </c>
      <c r="I47">
        <v>21000</v>
      </c>
      <c r="J47">
        <v>1</v>
      </c>
      <c r="K47" t="s">
        <v>269</v>
      </c>
      <c r="L47" t="s">
        <v>270</v>
      </c>
      <c r="M47" s="7">
        <f t="shared" ca="1" si="0"/>
        <v>44151.766676157407</v>
      </c>
      <c r="N47" t="s">
        <v>270</v>
      </c>
      <c r="O47" s="7">
        <f t="shared" ca="1" si="1"/>
        <v>44151.766676157407</v>
      </c>
      <c r="P47">
        <v>1</v>
      </c>
      <c r="Q47">
        <v>0</v>
      </c>
      <c r="R47">
        <v>8963.7481195079072</v>
      </c>
    </row>
    <row r="48" spans="1:18" x14ac:dyDescent="0.25">
      <c r="A48">
        <v>101.0047</v>
      </c>
      <c r="B48" t="s">
        <v>120</v>
      </c>
      <c r="C48" t="s">
        <v>306</v>
      </c>
      <c r="D48">
        <v>1009</v>
      </c>
      <c r="E48">
        <v>2036</v>
      </c>
      <c r="F48">
        <v>3006</v>
      </c>
      <c r="G48">
        <v>4003</v>
      </c>
      <c r="H48">
        <v>18000</v>
      </c>
      <c r="I48">
        <v>21000</v>
      </c>
      <c r="J48">
        <v>1</v>
      </c>
      <c r="K48" t="s">
        <v>269</v>
      </c>
      <c r="L48" t="s">
        <v>270</v>
      </c>
      <c r="M48" s="7">
        <f t="shared" ca="1" si="0"/>
        <v>44151.766676157407</v>
      </c>
      <c r="N48" t="s">
        <v>270</v>
      </c>
      <c r="O48" s="7">
        <f t="shared" ca="1" si="1"/>
        <v>44151.766676157407</v>
      </c>
      <c r="P48">
        <v>1</v>
      </c>
      <c r="Q48">
        <v>0</v>
      </c>
      <c r="R48">
        <v>13177.72</v>
      </c>
    </row>
    <row r="49" spans="1:18" x14ac:dyDescent="0.25">
      <c r="A49">
        <v>101.0048</v>
      </c>
      <c r="B49" t="s">
        <v>122</v>
      </c>
      <c r="C49" t="s">
        <v>307</v>
      </c>
      <c r="D49">
        <v>1017</v>
      </c>
      <c r="E49">
        <v>2037</v>
      </c>
      <c r="F49">
        <v>3006</v>
      </c>
      <c r="G49">
        <v>4003</v>
      </c>
      <c r="H49">
        <v>18000</v>
      </c>
      <c r="I49">
        <v>21000</v>
      </c>
      <c r="J49">
        <v>1</v>
      </c>
      <c r="K49" t="s">
        <v>269</v>
      </c>
      <c r="L49" t="s">
        <v>270</v>
      </c>
      <c r="M49" s="7">
        <f t="shared" ca="1" si="0"/>
        <v>44151.766676157407</v>
      </c>
      <c r="N49" t="s">
        <v>270</v>
      </c>
      <c r="O49" s="7">
        <f t="shared" ca="1" si="1"/>
        <v>44151.766676157407</v>
      </c>
      <c r="P49">
        <v>1</v>
      </c>
      <c r="Q49">
        <v>0</v>
      </c>
      <c r="R49">
        <v>13000</v>
      </c>
    </row>
    <row r="50" spans="1:18" x14ac:dyDescent="0.25">
      <c r="A50">
        <v>101.00490000000001</v>
      </c>
      <c r="B50" t="s">
        <v>124</v>
      </c>
      <c r="C50" t="s">
        <v>307</v>
      </c>
      <c r="D50">
        <v>1013</v>
      </c>
      <c r="E50">
        <v>2037</v>
      </c>
      <c r="F50">
        <v>3006</v>
      </c>
      <c r="G50">
        <v>4003</v>
      </c>
      <c r="H50">
        <v>18000</v>
      </c>
      <c r="I50">
        <v>21000</v>
      </c>
      <c r="J50">
        <v>1</v>
      </c>
      <c r="K50" t="s">
        <v>269</v>
      </c>
      <c r="L50" t="s">
        <v>270</v>
      </c>
      <c r="M50" s="7">
        <f t="shared" ca="1" si="0"/>
        <v>44151.766676157407</v>
      </c>
      <c r="N50" t="s">
        <v>270</v>
      </c>
      <c r="O50" s="7">
        <f t="shared" ca="1" si="1"/>
        <v>44151.766676157407</v>
      </c>
      <c r="P50">
        <v>1</v>
      </c>
      <c r="Q50">
        <v>0</v>
      </c>
      <c r="R50">
        <v>13000</v>
      </c>
    </row>
    <row r="51" spans="1:18" x14ac:dyDescent="0.25">
      <c r="A51">
        <v>101.005</v>
      </c>
      <c r="B51" t="s">
        <v>125</v>
      </c>
      <c r="C51" t="s">
        <v>308</v>
      </c>
      <c r="D51">
        <v>1013</v>
      </c>
      <c r="E51">
        <v>2038</v>
      </c>
      <c r="F51">
        <v>3006</v>
      </c>
      <c r="G51">
        <v>4003</v>
      </c>
      <c r="H51">
        <v>18000</v>
      </c>
      <c r="I51">
        <v>21000</v>
      </c>
      <c r="J51">
        <v>1</v>
      </c>
      <c r="K51" t="s">
        <v>269</v>
      </c>
      <c r="L51" t="s">
        <v>270</v>
      </c>
      <c r="M51" s="7">
        <f t="shared" ca="1" si="0"/>
        <v>44151.766676157407</v>
      </c>
      <c r="N51" t="s">
        <v>270</v>
      </c>
      <c r="O51" s="7">
        <f t="shared" ca="1" si="1"/>
        <v>44151.766676157407</v>
      </c>
      <c r="P51">
        <v>1</v>
      </c>
      <c r="Q51">
        <v>0</v>
      </c>
      <c r="R51">
        <v>13177.72</v>
      </c>
    </row>
    <row r="52" spans="1:18" x14ac:dyDescent="0.25">
      <c r="A52">
        <v>101.0051</v>
      </c>
      <c r="B52" t="s">
        <v>127</v>
      </c>
      <c r="C52" t="s">
        <v>309</v>
      </c>
      <c r="D52">
        <v>1016</v>
      </c>
      <c r="E52">
        <v>2039</v>
      </c>
      <c r="F52">
        <v>3006</v>
      </c>
      <c r="G52">
        <v>4003</v>
      </c>
      <c r="H52">
        <v>18000</v>
      </c>
      <c r="I52">
        <v>21000</v>
      </c>
      <c r="J52">
        <v>1</v>
      </c>
      <c r="K52" t="s">
        <v>269</v>
      </c>
      <c r="L52" t="s">
        <v>270</v>
      </c>
      <c r="M52" s="7">
        <f t="shared" ca="1" si="0"/>
        <v>44151.766676157407</v>
      </c>
      <c r="N52" t="s">
        <v>270</v>
      </c>
      <c r="O52" s="7">
        <f t="shared" ca="1" si="1"/>
        <v>44151.766676157407</v>
      </c>
      <c r="P52">
        <v>1</v>
      </c>
      <c r="Q52">
        <v>0</v>
      </c>
      <c r="R52">
        <v>13177.72</v>
      </c>
    </row>
    <row r="53" spans="1:18" x14ac:dyDescent="0.25">
      <c r="A53">
        <v>101.0052</v>
      </c>
      <c r="B53" t="s">
        <v>130</v>
      </c>
      <c r="C53" t="s">
        <v>310</v>
      </c>
      <c r="D53">
        <v>1008</v>
      </c>
      <c r="E53">
        <v>2040</v>
      </c>
      <c r="F53">
        <v>3006</v>
      </c>
      <c r="G53">
        <v>4003</v>
      </c>
      <c r="H53">
        <v>18000</v>
      </c>
      <c r="I53">
        <v>21000</v>
      </c>
      <c r="J53">
        <v>1</v>
      </c>
      <c r="K53" t="s">
        <v>269</v>
      </c>
      <c r="L53" t="s">
        <v>270</v>
      </c>
      <c r="M53" s="7">
        <f t="shared" ca="1" si="0"/>
        <v>44151.766676157407</v>
      </c>
      <c r="N53" t="s">
        <v>270</v>
      </c>
      <c r="O53" s="7">
        <f t="shared" ca="1" si="1"/>
        <v>44151.766676157407</v>
      </c>
      <c r="P53">
        <v>1</v>
      </c>
      <c r="Q53">
        <v>0</v>
      </c>
      <c r="R53">
        <v>13177.72</v>
      </c>
    </row>
    <row r="54" spans="1:18" x14ac:dyDescent="0.25">
      <c r="A54">
        <v>101.00530000000001</v>
      </c>
      <c r="B54" t="s">
        <v>132</v>
      </c>
      <c r="C54" t="s">
        <v>311</v>
      </c>
      <c r="D54">
        <v>1016</v>
      </c>
      <c r="E54">
        <v>2041</v>
      </c>
      <c r="F54">
        <v>3006</v>
      </c>
      <c r="G54">
        <v>4003</v>
      </c>
      <c r="H54">
        <v>18000</v>
      </c>
      <c r="I54">
        <v>21000</v>
      </c>
      <c r="J54">
        <v>1</v>
      </c>
      <c r="K54" t="s">
        <v>269</v>
      </c>
      <c r="L54" t="s">
        <v>270</v>
      </c>
      <c r="M54" s="7">
        <f t="shared" ca="1" si="0"/>
        <v>44151.766676157407</v>
      </c>
      <c r="N54" t="s">
        <v>270</v>
      </c>
      <c r="O54" s="7">
        <f t="shared" ca="1" si="1"/>
        <v>44151.766676157407</v>
      </c>
      <c r="P54">
        <v>1</v>
      </c>
      <c r="Q54">
        <v>0</v>
      </c>
      <c r="R54">
        <v>13177.72</v>
      </c>
    </row>
    <row r="55" spans="1:18" x14ac:dyDescent="0.25">
      <c r="A55">
        <v>101.00539999999999</v>
      </c>
      <c r="B55" t="s">
        <v>134</v>
      </c>
      <c r="C55" t="s">
        <v>312</v>
      </c>
      <c r="D55">
        <v>1009</v>
      </c>
      <c r="E55">
        <v>2042</v>
      </c>
      <c r="F55">
        <v>3006</v>
      </c>
      <c r="G55">
        <v>4003</v>
      </c>
      <c r="H55">
        <v>18000</v>
      </c>
      <c r="I55">
        <v>21000</v>
      </c>
      <c r="J55">
        <v>1</v>
      </c>
      <c r="K55" t="s">
        <v>269</v>
      </c>
      <c r="L55" t="s">
        <v>270</v>
      </c>
      <c r="M55" s="7">
        <f t="shared" ca="1" si="0"/>
        <v>44151.766676157407</v>
      </c>
      <c r="N55" t="s">
        <v>270</v>
      </c>
      <c r="O55" s="7">
        <f t="shared" ca="1" si="1"/>
        <v>44151.766676157407</v>
      </c>
      <c r="P55">
        <v>1</v>
      </c>
      <c r="Q55">
        <v>0</v>
      </c>
      <c r="R55">
        <v>8177.0603693931398</v>
      </c>
    </row>
    <row r="56" spans="1:18" x14ac:dyDescent="0.25">
      <c r="A56">
        <v>101.0055</v>
      </c>
      <c r="B56" t="s">
        <v>136</v>
      </c>
      <c r="C56" t="s">
        <v>313</v>
      </c>
      <c r="D56">
        <v>1016</v>
      </c>
      <c r="E56">
        <v>2043</v>
      </c>
      <c r="F56">
        <v>3006</v>
      </c>
      <c r="G56">
        <v>4003</v>
      </c>
      <c r="H56">
        <v>18000</v>
      </c>
      <c r="I56">
        <v>21000</v>
      </c>
      <c r="J56">
        <v>1</v>
      </c>
      <c r="K56" t="s">
        <v>269</v>
      </c>
      <c r="L56" t="s">
        <v>270</v>
      </c>
      <c r="M56" s="7">
        <f t="shared" ca="1" si="0"/>
        <v>44151.766676157407</v>
      </c>
      <c r="N56" t="s">
        <v>270</v>
      </c>
      <c r="O56" s="7">
        <f t="shared" ca="1" si="1"/>
        <v>44151.766676157407</v>
      </c>
      <c r="P56">
        <v>1</v>
      </c>
      <c r="Q56">
        <v>0</v>
      </c>
      <c r="R56">
        <v>13177.72</v>
      </c>
    </row>
    <row r="57" spans="1:18" x14ac:dyDescent="0.25">
      <c r="A57">
        <v>101.0056</v>
      </c>
      <c r="B57" t="s">
        <v>138</v>
      </c>
      <c r="C57" t="s">
        <v>314</v>
      </c>
      <c r="D57">
        <v>1013</v>
      </c>
      <c r="E57">
        <v>2044</v>
      </c>
      <c r="F57">
        <v>3006</v>
      </c>
      <c r="G57">
        <v>4003</v>
      </c>
      <c r="H57">
        <v>18000</v>
      </c>
      <c r="I57">
        <v>21000</v>
      </c>
      <c r="J57">
        <v>1</v>
      </c>
      <c r="K57" t="s">
        <v>269</v>
      </c>
      <c r="L57" t="s">
        <v>270</v>
      </c>
      <c r="M57" s="7">
        <f t="shared" ca="1" si="0"/>
        <v>44151.766676157407</v>
      </c>
      <c r="N57" t="s">
        <v>270</v>
      </c>
      <c r="O57" s="7">
        <f t="shared" ca="1" si="1"/>
        <v>44151.766676157407</v>
      </c>
      <c r="P57">
        <v>1</v>
      </c>
      <c r="Q57">
        <v>0</v>
      </c>
      <c r="R57">
        <v>14000</v>
      </c>
    </row>
    <row r="58" spans="1:18" x14ac:dyDescent="0.25">
      <c r="A58">
        <v>101.0057</v>
      </c>
      <c r="B58" t="s">
        <v>24</v>
      </c>
      <c r="C58" t="s">
        <v>315</v>
      </c>
      <c r="D58">
        <v>1021</v>
      </c>
      <c r="E58">
        <v>2045</v>
      </c>
      <c r="F58">
        <v>3006</v>
      </c>
      <c r="G58">
        <v>4003</v>
      </c>
      <c r="H58">
        <v>18000</v>
      </c>
      <c r="I58">
        <v>21000</v>
      </c>
      <c r="J58">
        <v>1</v>
      </c>
      <c r="K58" t="s">
        <v>269</v>
      </c>
      <c r="L58" t="s">
        <v>270</v>
      </c>
      <c r="M58" s="7">
        <f t="shared" ca="1" si="0"/>
        <v>44151.766676157407</v>
      </c>
      <c r="N58" t="s">
        <v>270</v>
      </c>
      <c r="O58" s="7">
        <f t="shared" ca="1" si="1"/>
        <v>44151.766676157407</v>
      </c>
      <c r="P58">
        <v>1</v>
      </c>
      <c r="Q58">
        <v>0</v>
      </c>
      <c r="R58">
        <v>13000</v>
      </c>
    </row>
    <row r="59" spans="1:18" x14ac:dyDescent="0.25">
      <c r="A59">
        <v>101.00579999999999</v>
      </c>
      <c r="B59" t="s">
        <v>140</v>
      </c>
      <c r="C59" t="s">
        <v>316</v>
      </c>
      <c r="D59">
        <v>1013</v>
      </c>
      <c r="E59">
        <v>2046</v>
      </c>
      <c r="F59">
        <v>3006</v>
      </c>
      <c r="G59">
        <v>4003</v>
      </c>
      <c r="H59">
        <v>18000</v>
      </c>
      <c r="I59">
        <v>21000</v>
      </c>
      <c r="J59">
        <v>1</v>
      </c>
      <c r="K59" t="s">
        <v>269</v>
      </c>
      <c r="L59" t="s">
        <v>270</v>
      </c>
      <c r="M59" s="7">
        <f t="shared" ca="1" si="0"/>
        <v>44151.766676157407</v>
      </c>
      <c r="N59" t="s">
        <v>270</v>
      </c>
      <c r="O59" s="7">
        <f t="shared" ca="1" si="1"/>
        <v>44151.766676157407</v>
      </c>
      <c r="P59">
        <v>1</v>
      </c>
      <c r="Q59">
        <v>0</v>
      </c>
      <c r="R59">
        <v>9277.7199999999993</v>
      </c>
    </row>
    <row r="60" spans="1:18" x14ac:dyDescent="0.25">
      <c r="A60">
        <v>101.0059</v>
      </c>
      <c r="B60" t="s">
        <v>142</v>
      </c>
      <c r="C60" t="s">
        <v>317</v>
      </c>
      <c r="D60">
        <v>1013</v>
      </c>
      <c r="E60">
        <v>2046</v>
      </c>
      <c r="F60">
        <v>3006</v>
      </c>
      <c r="G60">
        <v>4003</v>
      </c>
      <c r="H60">
        <v>18000</v>
      </c>
      <c r="I60">
        <v>21000</v>
      </c>
      <c r="J60">
        <v>1</v>
      </c>
      <c r="K60" t="s">
        <v>269</v>
      </c>
      <c r="L60" t="s">
        <v>270</v>
      </c>
      <c r="M60" s="7">
        <f t="shared" ca="1" si="0"/>
        <v>44151.766676157407</v>
      </c>
      <c r="N60" t="s">
        <v>270</v>
      </c>
      <c r="O60" s="7">
        <f t="shared" ca="1" si="1"/>
        <v>44151.766676157407</v>
      </c>
      <c r="P60">
        <v>1</v>
      </c>
      <c r="Q60">
        <v>0</v>
      </c>
      <c r="R60">
        <v>9277.7199999999993</v>
      </c>
    </row>
    <row r="61" spans="1:18" x14ac:dyDescent="0.25">
      <c r="A61">
        <v>101.006</v>
      </c>
      <c r="B61" t="s">
        <v>143</v>
      </c>
      <c r="C61" t="s">
        <v>318</v>
      </c>
      <c r="D61">
        <v>1018</v>
      </c>
      <c r="E61">
        <v>2047</v>
      </c>
      <c r="F61">
        <v>3006</v>
      </c>
      <c r="G61">
        <v>4003</v>
      </c>
      <c r="H61">
        <v>18000</v>
      </c>
      <c r="I61">
        <v>21000</v>
      </c>
      <c r="J61">
        <v>1</v>
      </c>
      <c r="K61" t="s">
        <v>269</v>
      </c>
      <c r="L61" t="s">
        <v>270</v>
      </c>
      <c r="M61" s="7">
        <f t="shared" ca="1" si="0"/>
        <v>44151.766676157407</v>
      </c>
      <c r="N61" t="s">
        <v>270</v>
      </c>
      <c r="O61" s="7">
        <f t="shared" ca="1" si="1"/>
        <v>44151.766676157407</v>
      </c>
      <c r="P61">
        <v>1</v>
      </c>
      <c r="Q61">
        <v>0</v>
      </c>
      <c r="R61">
        <v>14000</v>
      </c>
    </row>
    <row r="62" spans="1:18" x14ac:dyDescent="0.25">
      <c r="A62">
        <v>101.0061</v>
      </c>
      <c r="B62" t="s">
        <v>145</v>
      </c>
      <c r="C62" t="s">
        <v>319</v>
      </c>
      <c r="D62">
        <v>1021</v>
      </c>
      <c r="E62">
        <v>2048</v>
      </c>
      <c r="F62">
        <v>3006</v>
      </c>
      <c r="G62">
        <v>4003</v>
      </c>
      <c r="H62">
        <v>18000</v>
      </c>
      <c r="I62">
        <v>21000</v>
      </c>
      <c r="J62">
        <v>1</v>
      </c>
      <c r="K62" t="s">
        <v>269</v>
      </c>
      <c r="L62" t="s">
        <v>270</v>
      </c>
      <c r="M62" s="7">
        <f t="shared" ca="1" si="0"/>
        <v>44151.766676157407</v>
      </c>
      <c r="N62" t="s">
        <v>270</v>
      </c>
      <c r="O62" s="7">
        <f t="shared" ca="1" si="1"/>
        <v>44151.766676157407</v>
      </c>
      <c r="P62">
        <v>1</v>
      </c>
      <c r="Q62">
        <v>0</v>
      </c>
      <c r="R62">
        <v>9585.6147368421043</v>
      </c>
    </row>
    <row r="63" spans="1:18" x14ac:dyDescent="0.25">
      <c r="A63">
        <v>101.00620000000001</v>
      </c>
      <c r="B63" t="s">
        <v>147</v>
      </c>
      <c r="C63" t="s">
        <v>319</v>
      </c>
      <c r="D63">
        <v>1015</v>
      </c>
      <c r="E63">
        <v>2048</v>
      </c>
      <c r="F63">
        <v>3006</v>
      </c>
      <c r="G63">
        <v>4003</v>
      </c>
      <c r="H63">
        <v>18000</v>
      </c>
      <c r="I63">
        <v>21000</v>
      </c>
      <c r="J63">
        <v>1</v>
      </c>
      <c r="K63" t="s">
        <v>269</v>
      </c>
      <c r="L63" t="s">
        <v>270</v>
      </c>
      <c r="M63" s="7">
        <f t="shared" ca="1" si="0"/>
        <v>44151.766676157407</v>
      </c>
      <c r="N63" t="s">
        <v>270</v>
      </c>
      <c r="O63" s="7">
        <f t="shared" ca="1" si="1"/>
        <v>44151.766676157407</v>
      </c>
      <c r="P63">
        <v>1</v>
      </c>
      <c r="Q63">
        <v>0</v>
      </c>
      <c r="R63">
        <v>9585.6147368421043</v>
      </c>
    </row>
    <row r="64" spans="1:18" x14ac:dyDescent="0.25">
      <c r="A64">
        <v>101.0063</v>
      </c>
      <c r="B64" t="s">
        <v>148</v>
      </c>
      <c r="C64" t="s">
        <v>320</v>
      </c>
      <c r="D64">
        <v>1001</v>
      </c>
      <c r="E64">
        <v>2049</v>
      </c>
      <c r="F64">
        <v>3006</v>
      </c>
      <c r="G64">
        <v>4003</v>
      </c>
      <c r="H64">
        <v>18000</v>
      </c>
      <c r="I64">
        <v>21000</v>
      </c>
      <c r="J64">
        <v>1</v>
      </c>
      <c r="K64" t="s">
        <v>269</v>
      </c>
      <c r="L64" t="s">
        <v>270</v>
      </c>
      <c r="M64" s="7">
        <f t="shared" ca="1" si="0"/>
        <v>44151.766676157407</v>
      </c>
      <c r="N64" t="s">
        <v>270</v>
      </c>
      <c r="O64" s="7">
        <f t="shared" ca="1" si="1"/>
        <v>44151.766676157407</v>
      </c>
      <c r="P64">
        <v>1</v>
      </c>
      <c r="Q64">
        <v>0</v>
      </c>
      <c r="R64">
        <v>9277.7199999999993</v>
      </c>
    </row>
    <row r="65" spans="1:18" x14ac:dyDescent="0.25">
      <c r="A65">
        <v>101.0064</v>
      </c>
      <c r="B65" t="s">
        <v>150</v>
      </c>
      <c r="C65" t="s">
        <v>321</v>
      </c>
      <c r="D65">
        <v>1009</v>
      </c>
      <c r="E65">
        <v>2050</v>
      </c>
      <c r="F65">
        <v>3006</v>
      </c>
      <c r="G65">
        <v>4003</v>
      </c>
      <c r="H65">
        <v>18000</v>
      </c>
      <c r="I65">
        <v>21000</v>
      </c>
      <c r="J65">
        <v>1</v>
      </c>
      <c r="K65" t="s">
        <v>269</v>
      </c>
      <c r="L65" t="s">
        <v>270</v>
      </c>
      <c r="M65" s="7">
        <f t="shared" ca="1" si="0"/>
        <v>44151.766676157407</v>
      </c>
      <c r="N65" t="s">
        <v>270</v>
      </c>
      <c r="O65" s="7">
        <f t="shared" ca="1" si="1"/>
        <v>44151.766676157407</v>
      </c>
      <c r="P65">
        <v>1</v>
      </c>
      <c r="Q65">
        <v>0</v>
      </c>
      <c r="R65">
        <v>9277.7199999999993</v>
      </c>
    </row>
    <row r="66" spans="1:18" x14ac:dyDescent="0.25">
      <c r="A66">
        <v>101.0065</v>
      </c>
      <c r="B66" t="s">
        <v>26</v>
      </c>
      <c r="C66" t="s">
        <v>322</v>
      </c>
      <c r="D66">
        <v>1013</v>
      </c>
      <c r="E66">
        <v>2051</v>
      </c>
      <c r="F66">
        <v>3006</v>
      </c>
      <c r="G66">
        <v>4003</v>
      </c>
      <c r="H66">
        <v>18000</v>
      </c>
      <c r="I66">
        <v>21000</v>
      </c>
      <c r="J66">
        <v>1</v>
      </c>
      <c r="K66" t="s">
        <v>269</v>
      </c>
      <c r="L66" t="s">
        <v>270</v>
      </c>
      <c r="M66" s="7">
        <f t="shared" ca="1" si="0"/>
        <v>44151.766676157407</v>
      </c>
      <c r="N66" t="s">
        <v>270</v>
      </c>
      <c r="O66" s="7">
        <f t="shared" ca="1" si="1"/>
        <v>44151.766676157407</v>
      </c>
      <c r="P66">
        <v>1</v>
      </c>
      <c r="Q66">
        <v>0</v>
      </c>
      <c r="R66">
        <v>9277.7199999999993</v>
      </c>
    </row>
    <row r="67" spans="1:18" x14ac:dyDescent="0.25">
      <c r="A67">
        <v>101.00660000000001</v>
      </c>
      <c r="B67" t="s">
        <v>152</v>
      </c>
      <c r="C67" t="s">
        <v>323</v>
      </c>
      <c r="D67">
        <v>1020</v>
      </c>
      <c r="E67">
        <v>2052</v>
      </c>
      <c r="F67">
        <v>3006</v>
      </c>
      <c r="G67">
        <v>4003</v>
      </c>
      <c r="H67">
        <v>18000</v>
      </c>
      <c r="I67">
        <v>21000</v>
      </c>
      <c r="J67">
        <v>1</v>
      </c>
      <c r="K67" t="s">
        <v>269</v>
      </c>
      <c r="L67" t="s">
        <v>270</v>
      </c>
      <c r="M67" s="7">
        <f t="shared" ref="M67:M80" ca="1" si="2">NOW()</f>
        <v>44151.766676157407</v>
      </c>
      <c r="N67" t="s">
        <v>270</v>
      </c>
      <c r="O67" s="7">
        <f t="shared" ref="O67:O80" ca="1" si="3">NOW()</f>
        <v>44151.766676157407</v>
      </c>
      <c r="P67">
        <v>1</v>
      </c>
      <c r="Q67">
        <v>0</v>
      </c>
      <c r="R67">
        <v>10000</v>
      </c>
    </row>
    <row r="68" spans="1:18" x14ac:dyDescent="0.25">
      <c r="A68">
        <v>101.0067</v>
      </c>
      <c r="B68" t="s">
        <v>154</v>
      </c>
      <c r="C68" t="s">
        <v>324</v>
      </c>
      <c r="D68">
        <v>1006</v>
      </c>
      <c r="E68">
        <v>2053</v>
      </c>
      <c r="F68">
        <v>3006</v>
      </c>
      <c r="G68">
        <v>4003</v>
      </c>
      <c r="H68">
        <v>18000</v>
      </c>
      <c r="I68">
        <v>21000</v>
      </c>
      <c r="J68">
        <v>1</v>
      </c>
      <c r="K68" t="s">
        <v>269</v>
      </c>
      <c r="L68" t="s">
        <v>270</v>
      </c>
      <c r="M68" s="7">
        <f t="shared" ca="1" si="2"/>
        <v>44151.766676157407</v>
      </c>
      <c r="N68" t="s">
        <v>270</v>
      </c>
      <c r="O68" s="7">
        <f t="shared" ca="1" si="3"/>
        <v>44151.766676157407</v>
      </c>
      <c r="P68">
        <v>1</v>
      </c>
      <c r="Q68">
        <v>0</v>
      </c>
      <c r="R68">
        <v>13296.141052631578</v>
      </c>
    </row>
    <row r="69" spans="1:18" x14ac:dyDescent="0.25">
      <c r="A69">
        <v>101.0068</v>
      </c>
      <c r="B69" t="s">
        <v>156</v>
      </c>
      <c r="C69" t="s">
        <v>325</v>
      </c>
      <c r="D69">
        <v>1013</v>
      </c>
      <c r="E69">
        <v>2054</v>
      </c>
      <c r="F69">
        <v>3006</v>
      </c>
      <c r="G69">
        <v>4003</v>
      </c>
      <c r="H69">
        <v>18000</v>
      </c>
      <c r="I69">
        <v>21000</v>
      </c>
      <c r="J69">
        <v>1</v>
      </c>
      <c r="K69" t="s">
        <v>269</v>
      </c>
      <c r="L69" t="s">
        <v>270</v>
      </c>
      <c r="M69" s="7">
        <f t="shared" ca="1" si="2"/>
        <v>44151.766676157407</v>
      </c>
      <c r="N69" t="s">
        <v>270</v>
      </c>
      <c r="O69" s="7">
        <f t="shared" ca="1" si="3"/>
        <v>44151.766676157407</v>
      </c>
      <c r="P69">
        <v>1</v>
      </c>
      <c r="Q69">
        <v>0</v>
      </c>
      <c r="R69">
        <v>8167.6805003291638</v>
      </c>
    </row>
    <row r="70" spans="1:18" x14ac:dyDescent="0.25">
      <c r="A70">
        <v>101.0069</v>
      </c>
      <c r="B70" t="s">
        <v>158</v>
      </c>
      <c r="C70" t="s">
        <v>326</v>
      </c>
      <c r="D70">
        <v>1010</v>
      </c>
      <c r="E70">
        <v>2055</v>
      </c>
      <c r="F70">
        <v>3006</v>
      </c>
      <c r="G70">
        <v>4003</v>
      </c>
      <c r="H70">
        <v>18000</v>
      </c>
      <c r="I70">
        <v>21000</v>
      </c>
      <c r="J70">
        <v>1</v>
      </c>
      <c r="K70" t="s">
        <v>269</v>
      </c>
      <c r="L70" t="s">
        <v>270</v>
      </c>
      <c r="M70" s="7">
        <f t="shared" ca="1" si="2"/>
        <v>44151.766676157407</v>
      </c>
      <c r="N70" t="s">
        <v>270</v>
      </c>
      <c r="O70" s="7">
        <f t="shared" ca="1" si="3"/>
        <v>44151.766676157407</v>
      </c>
      <c r="P70">
        <v>1</v>
      </c>
      <c r="Q70">
        <v>0</v>
      </c>
      <c r="R70">
        <v>9427.7199999999993</v>
      </c>
    </row>
    <row r="71" spans="1:18" x14ac:dyDescent="0.25">
      <c r="A71">
        <v>101.00700000000001</v>
      </c>
      <c r="B71" t="s">
        <v>160</v>
      </c>
      <c r="C71" t="s">
        <v>327</v>
      </c>
      <c r="D71">
        <v>1013</v>
      </c>
      <c r="E71">
        <v>2056</v>
      </c>
      <c r="F71">
        <v>3006</v>
      </c>
      <c r="G71">
        <v>4003</v>
      </c>
      <c r="H71">
        <v>18000</v>
      </c>
      <c r="I71">
        <v>21000</v>
      </c>
      <c r="J71">
        <v>1</v>
      </c>
      <c r="K71" t="s">
        <v>269</v>
      </c>
      <c r="L71" t="s">
        <v>270</v>
      </c>
      <c r="M71" s="7">
        <f t="shared" ca="1" si="2"/>
        <v>44151.766676157407</v>
      </c>
      <c r="N71" t="s">
        <v>270</v>
      </c>
      <c r="O71" s="7">
        <f t="shared" ca="1" si="3"/>
        <v>44151.766676157407</v>
      </c>
      <c r="P71">
        <v>1</v>
      </c>
      <c r="Q71">
        <v>0</v>
      </c>
      <c r="R71">
        <v>10000</v>
      </c>
    </row>
    <row r="72" spans="1:18" x14ac:dyDescent="0.25">
      <c r="A72">
        <v>101.00709999999999</v>
      </c>
      <c r="B72" t="s">
        <v>162</v>
      </c>
      <c r="C72" t="s">
        <v>327</v>
      </c>
      <c r="D72">
        <v>1013</v>
      </c>
      <c r="E72">
        <v>2056</v>
      </c>
      <c r="F72">
        <v>3006</v>
      </c>
      <c r="G72">
        <v>4003</v>
      </c>
      <c r="H72">
        <v>18000</v>
      </c>
      <c r="I72">
        <v>21000</v>
      </c>
      <c r="J72">
        <v>1</v>
      </c>
      <c r="K72" t="s">
        <v>269</v>
      </c>
      <c r="L72" t="s">
        <v>270</v>
      </c>
      <c r="M72" s="7">
        <f t="shared" ca="1" si="2"/>
        <v>44151.766676157407</v>
      </c>
      <c r="N72" t="s">
        <v>270</v>
      </c>
      <c r="O72" s="7">
        <f t="shared" ca="1" si="3"/>
        <v>44151.766676157407</v>
      </c>
      <c r="P72">
        <v>1</v>
      </c>
      <c r="Q72">
        <v>0</v>
      </c>
      <c r="R72">
        <v>9430.8795576619268</v>
      </c>
    </row>
    <row r="73" spans="1:18" x14ac:dyDescent="0.25">
      <c r="A73">
        <v>101.0072</v>
      </c>
      <c r="B73" t="s">
        <v>163</v>
      </c>
      <c r="C73" t="s">
        <v>327</v>
      </c>
      <c r="D73">
        <v>1017</v>
      </c>
      <c r="E73">
        <v>2056</v>
      </c>
      <c r="F73">
        <v>3006</v>
      </c>
      <c r="G73">
        <v>4003</v>
      </c>
      <c r="H73">
        <v>18000</v>
      </c>
      <c r="I73">
        <v>21000</v>
      </c>
      <c r="J73">
        <v>1</v>
      </c>
      <c r="K73" t="s">
        <v>269</v>
      </c>
      <c r="L73" t="s">
        <v>270</v>
      </c>
      <c r="M73" s="7">
        <f t="shared" ca="1" si="2"/>
        <v>44151.766676157407</v>
      </c>
      <c r="N73" t="s">
        <v>270</v>
      </c>
      <c r="O73" s="7">
        <f t="shared" ca="1" si="3"/>
        <v>44151.766676157407</v>
      </c>
      <c r="P73">
        <v>1</v>
      </c>
      <c r="Q73">
        <v>0</v>
      </c>
      <c r="R73">
        <v>10000</v>
      </c>
    </row>
    <row r="74" spans="1:18" x14ac:dyDescent="0.25">
      <c r="A74">
        <v>101.0073</v>
      </c>
      <c r="B74" t="s">
        <v>29</v>
      </c>
      <c r="C74" t="s">
        <v>328</v>
      </c>
      <c r="D74">
        <v>1009</v>
      </c>
      <c r="E74">
        <v>2057</v>
      </c>
      <c r="F74">
        <v>3006</v>
      </c>
      <c r="G74">
        <v>4003</v>
      </c>
      <c r="H74">
        <v>18000</v>
      </c>
      <c r="I74">
        <v>21000</v>
      </c>
      <c r="J74">
        <v>1</v>
      </c>
      <c r="K74" t="s">
        <v>269</v>
      </c>
      <c r="L74" t="s">
        <v>270</v>
      </c>
      <c r="M74" s="7">
        <f t="shared" ca="1" si="2"/>
        <v>44151.766676157407</v>
      </c>
      <c r="N74" t="s">
        <v>270</v>
      </c>
      <c r="O74" s="7">
        <f t="shared" ca="1" si="3"/>
        <v>44151.766676157407</v>
      </c>
      <c r="P74">
        <v>1</v>
      </c>
      <c r="Q74">
        <v>0</v>
      </c>
      <c r="R74">
        <v>9277.7199999999993</v>
      </c>
    </row>
    <row r="75" spans="1:18" x14ac:dyDescent="0.25">
      <c r="A75">
        <v>101.0074</v>
      </c>
      <c r="B75" t="s">
        <v>31</v>
      </c>
      <c r="C75" t="s">
        <v>329</v>
      </c>
      <c r="D75">
        <v>1013</v>
      </c>
      <c r="E75">
        <v>2058</v>
      </c>
      <c r="F75">
        <v>3006</v>
      </c>
      <c r="G75">
        <v>4003</v>
      </c>
      <c r="H75">
        <v>18000</v>
      </c>
      <c r="I75">
        <v>21000</v>
      </c>
      <c r="J75">
        <v>1</v>
      </c>
      <c r="K75" t="s">
        <v>269</v>
      </c>
      <c r="L75" t="s">
        <v>270</v>
      </c>
      <c r="M75" s="7">
        <f t="shared" ca="1" si="2"/>
        <v>44151.766676157407</v>
      </c>
      <c r="N75" t="s">
        <v>270</v>
      </c>
      <c r="O75" s="7">
        <f t="shared" ca="1" si="3"/>
        <v>44151.766676157407</v>
      </c>
      <c r="P75">
        <v>1</v>
      </c>
      <c r="Q75">
        <v>0</v>
      </c>
      <c r="R75">
        <v>13532.983157894736</v>
      </c>
    </row>
    <row r="76" spans="1:18" x14ac:dyDescent="0.25">
      <c r="A76">
        <v>101.00749999999999</v>
      </c>
      <c r="B76" t="s">
        <v>164</v>
      </c>
      <c r="C76" t="s">
        <v>330</v>
      </c>
      <c r="D76">
        <v>1011</v>
      </c>
      <c r="E76">
        <v>2059</v>
      </c>
      <c r="F76">
        <v>3006</v>
      </c>
      <c r="G76">
        <v>4003</v>
      </c>
      <c r="H76">
        <v>18000</v>
      </c>
      <c r="I76">
        <v>21000</v>
      </c>
      <c r="J76">
        <v>1</v>
      </c>
      <c r="K76" t="s">
        <v>269</v>
      </c>
      <c r="L76" t="s">
        <v>270</v>
      </c>
      <c r="M76" s="7">
        <f t="shared" ca="1" si="2"/>
        <v>44151.766676157407</v>
      </c>
      <c r="N76" t="s">
        <v>270</v>
      </c>
      <c r="O76" s="7">
        <f t="shared" ca="1" si="3"/>
        <v>44151.766676157407</v>
      </c>
      <c r="P76">
        <v>1</v>
      </c>
      <c r="Q76">
        <v>0</v>
      </c>
      <c r="R76">
        <v>9277.7199999999993</v>
      </c>
    </row>
    <row r="77" spans="1:18" x14ac:dyDescent="0.25">
      <c r="A77">
        <v>101.0076</v>
      </c>
      <c r="B77" t="s">
        <v>33</v>
      </c>
      <c r="C77" t="s">
        <v>331</v>
      </c>
      <c r="D77">
        <v>1013</v>
      </c>
      <c r="E77">
        <v>2060</v>
      </c>
      <c r="F77">
        <v>3006</v>
      </c>
      <c r="G77">
        <v>4003</v>
      </c>
      <c r="H77">
        <v>18000</v>
      </c>
      <c r="I77">
        <v>21000</v>
      </c>
      <c r="J77">
        <v>1</v>
      </c>
      <c r="K77" t="s">
        <v>269</v>
      </c>
      <c r="L77" t="s">
        <v>270</v>
      </c>
      <c r="M77" s="7">
        <f t="shared" ca="1" si="2"/>
        <v>44151.766676157407</v>
      </c>
      <c r="N77" t="s">
        <v>270</v>
      </c>
      <c r="O77" s="7">
        <f t="shared" ca="1" si="3"/>
        <v>44151.766676157407</v>
      </c>
      <c r="P77">
        <v>1</v>
      </c>
      <c r="Q77">
        <v>0</v>
      </c>
      <c r="R77">
        <v>9277.7199999999993</v>
      </c>
    </row>
    <row r="78" spans="1:18" x14ac:dyDescent="0.25">
      <c r="A78">
        <v>101.0077</v>
      </c>
      <c r="B78" t="s">
        <v>166</v>
      </c>
      <c r="C78" t="s">
        <v>332</v>
      </c>
      <c r="D78">
        <v>1015</v>
      </c>
      <c r="E78">
        <v>2061</v>
      </c>
      <c r="F78">
        <v>3006</v>
      </c>
      <c r="G78">
        <v>4003</v>
      </c>
      <c r="H78">
        <v>18000</v>
      </c>
      <c r="I78">
        <v>21000</v>
      </c>
      <c r="J78">
        <v>1</v>
      </c>
      <c r="K78" t="s">
        <v>269</v>
      </c>
      <c r="L78" t="s">
        <v>270</v>
      </c>
      <c r="M78" s="7">
        <f t="shared" ca="1" si="2"/>
        <v>44151.766676157407</v>
      </c>
      <c r="N78" t="s">
        <v>270</v>
      </c>
      <c r="O78" s="7">
        <f t="shared" ca="1" si="3"/>
        <v>44151.766676157407</v>
      </c>
      <c r="P78">
        <v>1</v>
      </c>
      <c r="Q78">
        <v>0</v>
      </c>
      <c r="R78">
        <v>13177.72</v>
      </c>
    </row>
    <row r="79" spans="1:18" x14ac:dyDescent="0.25">
      <c r="A79">
        <v>101.0078</v>
      </c>
      <c r="B79" t="s">
        <v>168</v>
      </c>
      <c r="C79" t="s">
        <v>333</v>
      </c>
      <c r="D79">
        <v>1003</v>
      </c>
      <c r="E79">
        <v>2062</v>
      </c>
      <c r="F79">
        <v>3006</v>
      </c>
      <c r="G79">
        <v>4003</v>
      </c>
      <c r="H79">
        <v>18000</v>
      </c>
      <c r="I79">
        <v>21000</v>
      </c>
      <c r="J79">
        <v>1</v>
      </c>
      <c r="K79" t="s">
        <v>269</v>
      </c>
      <c r="L79" t="s">
        <v>270</v>
      </c>
      <c r="M79" s="7">
        <f t="shared" ca="1" si="2"/>
        <v>44151.766676157407</v>
      </c>
      <c r="N79" t="s">
        <v>270</v>
      </c>
      <c r="O79" s="7">
        <f t="shared" ca="1" si="3"/>
        <v>44151.766676157407</v>
      </c>
      <c r="P79">
        <v>1</v>
      </c>
      <c r="Q79">
        <v>0</v>
      </c>
      <c r="R79">
        <v>13177.72</v>
      </c>
    </row>
    <row r="80" spans="1:18" x14ac:dyDescent="0.25">
      <c r="A80">
        <v>101.00790000000001</v>
      </c>
      <c r="B80" t="s">
        <v>170</v>
      </c>
      <c r="C80" t="s">
        <v>334</v>
      </c>
      <c r="D80">
        <v>1016</v>
      </c>
      <c r="E80">
        <v>2063</v>
      </c>
      <c r="F80">
        <v>3006</v>
      </c>
      <c r="G80">
        <v>4003</v>
      </c>
      <c r="H80">
        <v>18000</v>
      </c>
      <c r="I80">
        <v>21000</v>
      </c>
      <c r="J80">
        <v>1</v>
      </c>
      <c r="K80" t="s">
        <v>269</v>
      </c>
      <c r="L80" t="s">
        <v>270</v>
      </c>
      <c r="M80" s="7">
        <f t="shared" ca="1" si="2"/>
        <v>44151.766676157407</v>
      </c>
      <c r="N80" t="s">
        <v>270</v>
      </c>
      <c r="O80" s="7">
        <f t="shared" ca="1" si="3"/>
        <v>44151.766676157407</v>
      </c>
      <c r="P80">
        <v>1</v>
      </c>
      <c r="Q80">
        <v>0</v>
      </c>
      <c r="R80">
        <v>13177.72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2233-F63D-47EC-9A18-6BE7CE7A5BC9}">
  <dimension ref="A1:H80"/>
  <sheetViews>
    <sheetView workbookViewId="0">
      <selection activeCell="C1" sqref="C1"/>
    </sheetView>
  </sheetViews>
  <sheetFormatPr defaultRowHeight="15" x14ac:dyDescent="0.25"/>
  <cols>
    <col min="3" max="3" width="9.140625" style="8"/>
    <col min="8" max="8" width="15.85546875" bestFit="1" customWidth="1"/>
  </cols>
  <sheetData>
    <row r="1" spans="1:8" x14ac:dyDescent="0.25">
      <c r="A1" t="s">
        <v>336</v>
      </c>
      <c r="B1" t="s">
        <v>337</v>
      </c>
      <c r="C1" s="8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</row>
    <row r="2" spans="1:8" x14ac:dyDescent="0.25">
      <c r="A2" t="s">
        <v>335</v>
      </c>
      <c r="B2">
        <v>1</v>
      </c>
      <c r="C2" s="8">
        <v>101.0001</v>
      </c>
      <c r="D2">
        <v>11</v>
      </c>
      <c r="E2">
        <v>13027.72</v>
      </c>
      <c r="F2">
        <f>D2*E2</f>
        <v>143304.91999999998</v>
      </c>
      <c r="G2" t="s">
        <v>270</v>
      </c>
      <c r="H2" s="7">
        <f ca="1">NOW()</f>
        <v>44151.766676157407</v>
      </c>
    </row>
    <row r="3" spans="1:8" x14ac:dyDescent="0.25">
      <c r="A3" t="s">
        <v>335</v>
      </c>
      <c r="B3">
        <v>2</v>
      </c>
      <c r="C3" s="8">
        <v>101.00020000000001</v>
      </c>
      <c r="D3">
        <v>42</v>
      </c>
      <c r="E3">
        <v>14000</v>
      </c>
      <c r="F3">
        <f t="shared" ref="F3:F66" si="0">D3*E3</f>
        <v>588000</v>
      </c>
      <c r="G3" t="s">
        <v>270</v>
      </c>
      <c r="H3" s="7">
        <f t="shared" ref="H3:H66" ca="1" si="1">NOW()</f>
        <v>44151.766676157407</v>
      </c>
    </row>
    <row r="4" spans="1:8" x14ac:dyDescent="0.25">
      <c r="A4" t="s">
        <v>335</v>
      </c>
      <c r="B4">
        <v>3</v>
      </c>
      <c r="C4" s="8">
        <v>101.0003</v>
      </c>
      <c r="D4">
        <v>38</v>
      </c>
      <c r="E4">
        <v>13532.983157894736</v>
      </c>
      <c r="F4">
        <f t="shared" si="0"/>
        <v>514253.36</v>
      </c>
      <c r="G4" t="s">
        <v>270</v>
      </c>
      <c r="H4" s="7">
        <f t="shared" ca="1" si="1"/>
        <v>44151.766676157407</v>
      </c>
    </row>
    <row r="5" spans="1:8" x14ac:dyDescent="0.25">
      <c r="A5" t="s">
        <v>335</v>
      </c>
      <c r="B5">
        <v>4</v>
      </c>
      <c r="C5" s="8">
        <v>101.0004</v>
      </c>
      <c r="D5">
        <v>34</v>
      </c>
      <c r="E5">
        <v>13532.983157894736</v>
      </c>
      <c r="F5">
        <f t="shared" si="0"/>
        <v>460121.42736842105</v>
      </c>
      <c r="G5" t="s">
        <v>270</v>
      </c>
      <c r="H5" s="7">
        <f t="shared" ca="1" si="1"/>
        <v>44151.766676157407</v>
      </c>
    </row>
    <row r="6" spans="1:8" x14ac:dyDescent="0.25">
      <c r="A6" t="s">
        <v>335</v>
      </c>
      <c r="B6">
        <v>5</v>
      </c>
      <c r="C6" s="8">
        <v>101.0005</v>
      </c>
      <c r="D6">
        <v>2</v>
      </c>
      <c r="E6">
        <v>13177.72</v>
      </c>
      <c r="F6">
        <f t="shared" si="0"/>
        <v>26355.439999999999</v>
      </c>
      <c r="G6" t="s">
        <v>270</v>
      </c>
      <c r="H6" s="7">
        <f t="shared" ca="1" si="1"/>
        <v>44151.766676157407</v>
      </c>
    </row>
    <row r="7" spans="1:8" x14ac:dyDescent="0.25">
      <c r="A7" t="s">
        <v>335</v>
      </c>
      <c r="B7">
        <v>6</v>
      </c>
      <c r="C7" s="8">
        <v>101.00060000000001</v>
      </c>
      <c r="D7">
        <v>13</v>
      </c>
      <c r="E7">
        <v>9430.8795576619268</v>
      </c>
      <c r="F7">
        <f t="shared" si="0"/>
        <v>122601.43424960505</v>
      </c>
      <c r="G7" t="s">
        <v>270</v>
      </c>
      <c r="H7" s="7">
        <f t="shared" ca="1" si="1"/>
        <v>44151.766676157407</v>
      </c>
    </row>
    <row r="8" spans="1:8" x14ac:dyDescent="0.25">
      <c r="A8" t="s">
        <v>335</v>
      </c>
      <c r="B8">
        <v>7</v>
      </c>
      <c r="C8" s="8">
        <v>101.00069999999999</v>
      </c>
      <c r="D8">
        <v>7</v>
      </c>
      <c r="E8">
        <v>9431.192222222222</v>
      </c>
      <c r="F8">
        <f t="shared" si="0"/>
        <v>66018.345555555556</v>
      </c>
      <c r="G8" t="s">
        <v>270</v>
      </c>
      <c r="H8" s="7">
        <f t="shared" ca="1" si="1"/>
        <v>44151.766676157407</v>
      </c>
    </row>
    <row r="9" spans="1:8" x14ac:dyDescent="0.25">
      <c r="A9" t="s">
        <v>335</v>
      </c>
      <c r="B9">
        <v>8</v>
      </c>
      <c r="C9" s="8">
        <v>101.0008</v>
      </c>
      <c r="D9">
        <v>246</v>
      </c>
      <c r="E9">
        <v>13000</v>
      </c>
      <c r="F9">
        <f t="shared" si="0"/>
        <v>3198000</v>
      </c>
      <c r="G9" t="s">
        <v>270</v>
      </c>
      <c r="H9" s="7">
        <f t="shared" ca="1" si="1"/>
        <v>44151.766676157407</v>
      </c>
    </row>
    <row r="10" spans="1:8" x14ac:dyDescent="0.25">
      <c r="A10" t="s">
        <v>335</v>
      </c>
      <c r="B10">
        <v>9</v>
      </c>
      <c r="C10" s="8">
        <v>101.0009</v>
      </c>
      <c r="D10">
        <v>2</v>
      </c>
      <c r="E10">
        <v>10000</v>
      </c>
      <c r="F10">
        <f t="shared" si="0"/>
        <v>20000</v>
      </c>
      <c r="G10" t="s">
        <v>270</v>
      </c>
      <c r="H10" s="7">
        <f t="shared" ca="1" si="1"/>
        <v>44151.766676157407</v>
      </c>
    </row>
    <row r="11" spans="1:8" x14ac:dyDescent="0.25">
      <c r="A11" t="s">
        <v>335</v>
      </c>
      <c r="B11">
        <v>10</v>
      </c>
      <c r="C11" s="8" t="s">
        <v>346</v>
      </c>
      <c r="D11">
        <v>86</v>
      </c>
      <c r="E11">
        <v>9435.6251383399194</v>
      </c>
      <c r="F11">
        <f t="shared" si="0"/>
        <v>811463.76189723308</v>
      </c>
      <c r="G11" t="s">
        <v>270</v>
      </c>
      <c r="H11" s="7">
        <f t="shared" ca="1" si="1"/>
        <v>44151.766676157407</v>
      </c>
    </row>
    <row r="12" spans="1:8" x14ac:dyDescent="0.25">
      <c r="A12" t="s">
        <v>335</v>
      </c>
      <c r="B12">
        <v>11</v>
      </c>
      <c r="C12" s="8">
        <v>101.00109999999999</v>
      </c>
      <c r="D12">
        <v>374</v>
      </c>
      <c r="E12">
        <v>8177.0603693931398</v>
      </c>
      <c r="F12">
        <f t="shared" si="0"/>
        <v>3058220.5781530342</v>
      </c>
      <c r="G12" t="s">
        <v>270</v>
      </c>
      <c r="H12" s="7">
        <f t="shared" ca="1" si="1"/>
        <v>44151.766676157407</v>
      </c>
    </row>
    <row r="13" spans="1:8" x14ac:dyDescent="0.25">
      <c r="A13" t="s">
        <v>335</v>
      </c>
      <c r="B13">
        <v>12</v>
      </c>
      <c r="C13" s="8">
        <v>101.0012</v>
      </c>
      <c r="D13">
        <v>276</v>
      </c>
      <c r="E13">
        <v>8170.8030039525693</v>
      </c>
      <c r="F13">
        <f t="shared" si="0"/>
        <v>2255141.6290909089</v>
      </c>
      <c r="G13" t="s">
        <v>270</v>
      </c>
      <c r="H13" s="7">
        <f t="shared" ca="1" si="1"/>
        <v>44151.766676157407</v>
      </c>
    </row>
    <row r="14" spans="1:8" x14ac:dyDescent="0.25">
      <c r="A14" t="s">
        <v>335</v>
      </c>
      <c r="B14">
        <v>13</v>
      </c>
      <c r="C14" s="8">
        <v>101.0013</v>
      </c>
      <c r="D14">
        <v>1</v>
      </c>
      <c r="E14">
        <v>9277.7199999999993</v>
      </c>
      <c r="F14">
        <f t="shared" si="0"/>
        <v>9277.7199999999993</v>
      </c>
      <c r="G14" t="s">
        <v>270</v>
      </c>
      <c r="H14" s="7">
        <f t="shared" ca="1" si="1"/>
        <v>44151.766676157407</v>
      </c>
    </row>
    <row r="15" spans="1:8" x14ac:dyDescent="0.25">
      <c r="A15" t="s">
        <v>335</v>
      </c>
      <c r="B15">
        <v>14</v>
      </c>
      <c r="C15" s="8">
        <v>101.0014</v>
      </c>
      <c r="D15">
        <v>1</v>
      </c>
      <c r="E15">
        <v>7853.8368384879732</v>
      </c>
      <c r="F15">
        <f t="shared" si="0"/>
        <v>7853.8368384879732</v>
      </c>
      <c r="G15" t="s">
        <v>270</v>
      </c>
      <c r="H15" s="7">
        <f t="shared" ca="1" si="1"/>
        <v>44151.766676157407</v>
      </c>
    </row>
    <row r="16" spans="1:8" x14ac:dyDescent="0.25">
      <c r="A16" t="s">
        <v>335</v>
      </c>
      <c r="B16">
        <v>15</v>
      </c>
      <c r="C16" s="8">
        <v>101.00149999999999</v>
      </c>
      <c r="D16">
        <v>18</v>
      </c>
      <c r="E16">
        <v>13532.983157894736</v>
      </c>
      <c r="F16">
        <f t="shared" si="0"/>
        <v>243593.69684210524</v>
      </c>
      <c r="G16" t="s">
        <v>270</v>
      </c>
      <c r="H16" s="7">
        <f t="shared" ca="1" si="1"/>
        <v>44151.766676157407</v>
      </c>
    </row>
    <row r="17" spans="1:8" x14ac:dyDescent="0.25">
      <c r="A17" t="s">
        <v>335</v>
      </c>
      <c r="B17">
        <v>16</v>
      </c>
      <c r="C17" s="8">
        <v>101.0016</v>
      </c>
      <c r="D17">
        <v>37</v>
      </c>
      <c r="E17">
        <v>9277.7199999999993</v>
      </c>
      <c r="F17">
        <f t="shared" si="0"/>
        <v>343275.63999999996</v>
      </c>
      <c r="G17" t="s">
        <v>270</v>
      </c>
      <c r="H17" s="7">
        <f t="shared" ca="1" si="1"/>
        <v>44151.766676157407</v>
      </c>
    </row>
    <row r="18" spans="1:8" x14ac:dyDescent="0.25">
      <c r="A18" t="s">
        <v>335</v>
      </c>
      <c r="B18">
        <v>17</v>
      </c>
      <c r="C18" s="8">
        <v>101.0017</v>
      </c>
      <c r="D18">
        <v>1</v>
      </c>
      <c r="E18">
        <v>9277.7199999999993</v>
      </c>
      <c r="F18">
        <f t="shared" si="0"/>
        <v>9277.7199999999993</v>
      </c>
      <c r="G18" t="s">
        <v>270</v>
      </c>
      <c r="H18" s="7">
        <f t="shared" ca="1" si="1"/>
        <v>44151.766676157407</v>
      </c>
    </row>
    <row r="19" spans="1:8" x14ac:dyDescent="0.25">
      <c r="A19" t="s">
        <v>335</v>
      </c>
      <c r="B19">
        <v>18</v>
      </c>
      <c r="C19" s="8">
        <v>101.0018</v>
      </c>
      <c r="D19">
        <v>21</v>
      </c>
      <c r="E19">
        <v>9277.7199999999993</v>
      </c>
      <c r="F19">
        <f t="shared" si="0"/>
        <v>194832.12</v>
      </c>
      <c r="G19" t="s">
        <v>270</v>
      </c>
      <c r="H19" s="7">
        <f t="shared" ca="1" si="1"/>
        <v>44151.766676157407</v>
      </c>
    </row>
    <row r="20" spans="1:8" x14ac:dyDescent="0.25">
      <c r="A20" t="s">
        <v>335</v>
      </c>
      <c r="B20">
        <v>19</v>
      </c>
      <c r="C20" s="8">
        <v>101.00190000000001</v>
      </c>
      <c r="D20">
        <v>1</v>
      </c>
      <c r="E20">
        <v>13027.72</v>
      </c>
      <c r="F20">
        <f t="shared" si="0"/>
        <v>13027.72</v>
      </c>
      <c r="G20" t="s">
        <v>270</v>
      </c>
      <c r="H20" s="7">
        <f t="shared" ca="1" si="1"/>
        <v>44151.766676157407</v>
      </c>
    </row>
    <row r="21" spans="1:8" x14ac:dyDescent="0.25">
      <c r="A21" t="s">
        <v>335</v>
      </c>
      <c r="B21">
        <v>20</v>
      </c>
      <c r="C21" s="8" t="s">
        <v>347</v>
      </c>
      <c r="D21">
        <v>42</v>
      </c>
      <c r="E21">
        <v>10000</v>
      </c>
      <c r="F21">
        <f t="shared" si="0"/>
        <v>420000</v>
      </c>
      <c r="G21" t="s">
        <v>270</v>
      </c>
      <c r="H21" s="7">
        <f t="shared" ca="1" si="1"/>
        <v>44151.766676157407</v>
      </c>
    </row>
    <row r="22" spans="1:8" x14ac:dyDescent="0.25">
      <c r="A22" t="s">
        <v>335</v>
      </c>
      <c r="B22">
        <v>21</v>
      </c>
      <c r="C22" s="8">
        <v>101.0021</v>
      </c>
      <c r="D22">
        <v>1</v>
      </c>
      <c r="E22">
        <v>10000</v>
      </c>
      <c r="F22">
        <f t="shared" si="0"/>
        <v>10000</v>
      </c>
      <c r="G22" t="s">
        <v>270</v>
      </c>
      <c r="H22" s="7">
        <f t="shared" ca="1" si="1"/>
        <v>44151.766676157407</v>
      </c>
    </row>
    <row r="23" spans="1:8" x14ac:dyDescent="0.25">
      <c r="A23" t="s">
        <v>335</v>
      </c>
      <c r="B23">
        <v>22</v>
      </c>
      <c r="C23" s="8">
        <v>101.0022</v>
      </c>
      <c r="D23">
        <v>2</v>
      </c>
      <c r="E23">
        <v>14000</v>
      </c>
      <c r="F23">
        <f t="shared" si="0"/>
        <v>28000</v>
      </c>
      <c r="G23" t="s">
        <v>270</v>
      </c>
      <c r="H23" s="7">
        <f t="shared" ca="1" si="1"/>
        <v>44151.766676157407</v>
      </c>
    </row>
    <row r="24" spans="1:8" x14ac:dyDescent="0.25">
      <c r="A24" t="s">
        <v>335</v>
      </c>
      <c r="B24">
        <v>23</v>
      </c>
      <c r="C24" s="8">
        <v>101.00230000000001</v>
      </c>
      <c r="D24">
        <v>22</v>
      </c>
      <c r="E24">
        <v>10000</v>
      </c>
      <c r="F24">
        <f t="shared" si="0"/>
        <v>220000</v>
      </c>
      <c r="G24" t="s">
        <v>270</v>
      </c>
      <c r="H24" s="7">
        <f t="shared" ca="1" si="1"/>
        <v>44151.766676157407</v>
      </c>
    </row>
    <row r="25" spans="1:8" x14ac:dyDescent="0.25">
      <c r="A25" t="s">
        <v>335</v>
      </c>
      <c r="B25">
        <v>24</v>
      </c>
      <c r="C25" s="8">
        <v>101.00239999999999</v>
      </c>
      <c r="D25">
        <v>1</v>
      </c>
      <c r="E25">
        <v>13027.72</v>
      </c>
      <c r="F25">
        <f t="shared" si="0"/>
        <v>13027.72</v>
      </c>
      <c r="G25" t="s">
        <v>270</v>
      </c>
      <c r="H25" s="7">
        <f t="shared" ca="1" si="1"/>
        <v>44151.766676157407</v>
      </c>
    </row>
    <row r="26" spans="1:8" x14ac:dyDescent="0.25">
      <c r="A26" t="s">
        <v>335</v>
      </c>
      <c r="B26">
        <v>25</v>
      </c>
      <c r="C26" s="8">
        <v>101.0025</v>
      </c>
      <c r="D26">
        <v>1</v>
      </c>
      <c r="E26">
        <v>10000</v>
      </c>
      <c r="F26">
        <f t="shared" si="0"/>
        <v>10000</v>
      </c>
      <c r="G26" t="s">
        <v>270</v>
      </c>
      <c r="H26" s="7">
        <f t="shared" ca="1" si="1"/>
        <v>44151.766676157407</v>
      </c>
    </row>
    <row r="27" spans="1:8" x14ac:dyDescent="0.25">
      <c r="A27" t="s">
        <v>335</v>
      </c>
      <c r="B27">
        <v>26</v>
      </c>
      <c r="C27" s="8">
        <v>101.0026</v>
      </c>
      <c r="D27">
        <v>206</v>
      </c>
      <c r="E27">
        <v>9443.5511345646428</v>
      </c>
      <c r="F27">
        <f t="shared" si="0"/>
        <v>1945371.5337203164</v>
      </c>
      <c r="G27" t="s">
        <v>270</v>
      </c>
      <c r="H27" s="7">
        <f t="shared" ca="1" si="1"/>
        <v>44151.766676157407</v>
      </c>
    </row>
    <row r="28" spans="1:8" x14ac:dyDescent="0.25">
      <c r="A28" t="s">
        <v>335</v>
      </c>
      <c r="B28">
        <v>27</v>
      </c>
      <c r="C28" s="8">
        <v>101.0027</v>
      </c>
      <c r="D28">
        <v>49</v>
      </c>
      <c r="E28">
        <v>9585.6147368421043</v>
      </c>
      <c r="F28">
        <f t="shared" si="0"/>
        <v>469695.12210526312</v>
      </c>
      <c r="G28" t="s">
        <v>270</v>
      </c>
      <c r="H28" s="7">
        <f t="shared" ca="1" si="1"/>
        <v>44151.766676157407</v>
      </c>
    </row>
    <row r="29" spans="1:8" x14ac:dyDescent="0.25">
      <c r="A29" t="s">
        <v>335</v>
      </c>
      <c r="B29">
        <v>28</v>
      </c>
      <c r="C29" s="8">
        <v>101.00279999999999</v>
      </c>
      <c r="D29">
        <v>80</v>
      </c>
      <c r="E29">
        <v>13532.983157894736</v>
      </c>
      <c r="F29">
        <f t="shared" si="0"/>
        <v>1082638.652631579</v>
      </c>
      <c r="G29" t="s">
        <v>270</v>
      </c>
      <c r="H29" s="7">
        <f t="shared" ca="1" si="1"/>
        <v>44151.766676157407</v>
      </c>
    </row>
    <row r="30" spans="1:8" x14ac:dyDescent="0.25">
      <c r="A30" t="s">
        <v>335</v>
      </c>
      <c r="B30">
        <v>29</v>
      </c>
      <c r="C30" s="8">
        <v>101.0029</v>
      </c>
      <c r="D30">
        <v>34</v>
      </c>
      <c r="E30">
        <v>13532.983157894736</v>
      </c>
      <c r="F30">
        <f t="shared" si="0"/>
        <v>460121.42736842105</v>
      </c>
      <c r="G30" t="s">
        <v>270</v>
      </c>
      <c r="H30" s="7">
        <f t="shared" ca="1" si="1"/>
        <v>44151.766676157407</v>
      </c>
    </row>
    <row r="31" spans="1:8" x14ac:dyDescent="0.25">
      <c r="A31" t="s">
        <v>335</v>
      </c>
      <c r="B31">
        <v>30</v>
      </c>
      <c r="C31" s="8" t="s">
        <v>348</v>
      </c>
      <c r="D31">
        <v>32</v>
      </c>
      <c r="E31">
        <v>9277.7199999999993</v>
      </c>
      <c r="F31">
        <f t="shared" si="0"/>
        <v>296887.03999999998</v>
      </c>
      <c r="G31" t="s">
        <v>270</v>
      </c>
      <c r="H31" s="7">
        <f t="shared" ca="1" si="1"/>
        <v>44151.766676157407</v>
      </c>
    </row>
    <row r="32" spans="1:8" x14ac:dyDescent="0.25">
      <c r="A32" t="s">
        <v>335</v>
      </c>
      <c r="B32">
        <v>31</v>
      </c>
      <c r="C32" s="8">
        <v>101.0031</v>
      </c>
      <c r="D32">
        <v>260</v>
      </c>
      <c r="E32">
        <v>8166.8504347826092</v>
      </c>
      <c r="F32">
        <f t="shared" si="0"/>
        <v>2123381.1130434782</v>
      </c>
      <c r="G32" t="s">
        <v>270</v>
      </c>
      <c r="H32" s="7">
        <f t="shared" ca="1" si="1"/>
        <v>44151.766676157407</v>
      </c>
    </row>
    <row r="33" spans="1:8" x14ac:dyDescent="0.25">
      <c r="A33" t="s">
        <v>335</v>
      </c>
      <c r="B33">
        <v>32</v>
      </c>
      <c r="C33" s="8">
        <v>101.00320000000001</v>
      </c>
      <c r="D33">
        <v>248</v>
      </c>
      <c r="E33">
        <v>8469.7368067226871</v>
      </c>
      <c r="F33">
        <f t="shared" si="0"/>
        <v>2100494.7280672262</v>
      </c>
      <c r="G33" t="s">
        <v>270</v>
      </c>
      <c r="H33" s="7">
        <f t="shared" ca="1" si="1"/>
        <v>44151.766676157407</v>
      </c>
    </row>
    <row r="34" spans="1:8" x14ac:dyDescent="0.25">
      <c r="A34" t="s">
        <v>335</v>
      </c>
      <c r="B34">
        <v>33</v>
      </c>
      <c r="C34" s="8">
        <v>101.0033</v>
      </c>
      <c r="D34">
        <v>31</v>
      </c>
      <c r="E34">
        <v>10000</v>
      </c>
      <c r="F34">
        <f t="shared" si="0"/>
        <v>310000</v>
      </c>
      <c r="G34" t="s">
        <v>270</v>
      </c>
      <c r="H34" s="7">
        <f t="shared" ca="1" si="1"/>
        <v>44151.766676157407</v>
      </c>
    </row>
    <row r="35" spans="1:8" x14ac:dyDescent="0.25">
      <c r="A35" t="s">
        <v>335</v>
      </c>
      <c r="B35">
        <v>34</v>
      </c>
      <c r="C35" s="8">
        <v>101.0034</v>
      </c>
      <c r="D35">
        <v>3</v>
      </c>
      <c r="E35">
        <v>13177.72</v>
      </c>
      <c r="F35">
        <f t="shared" si="0"/>
        <v>39533.159999999996</v>
      </c>
      <c r="G35" t="s">
        <v>270</v>
      </c>
      <c r="H35" s="7">
        <f t="shared" ca="1" si="1"/>
        <v>44151.766676157407</v>
      </c>
    </row>
    <row r="36" spans="1:8" x14ac:dyDescent="0.25">
      <c r="A36" t="s">
        <v>335</v>
      </c>
      <c r="B36">
        <v>35</v>
      </c>
      <c r="C36" s="8">
        <v>101.0035</v>
      </c>
      <c r="D36">
        <v>1</v>
      </c>
      <c r="E36">
        <v>13177.72</v>
      </c>
      <c r="F36">
        <f t="shared" si="0"/>
        <v>13177.72</v>
      </c>
      <c r="G36" t="s">
        <v>270</v>
      </c>
      <c r="H36" s="7">
        <f t="shared" ca="1" si="1"/>
        <v>44151.766676157407</v>
      </c>
    </row>
    <row r="37" spans="1:8" x14ac:dyDescent="0.25">
      <c r="A37" t="s">
        <v>335</v>
      </c>
      <c r="B37">
        <v>36</v>
      </c>
      <c r="C37" s="8">
        <v>101.00360000000001</v>
      </c>
      <c r="D37">
        <v>14</v>
      </c>
      <c r="E37">
        <v>9277.7199999999993</v>
      </c>
      <c r="F37">
        <f t="shared" si="0"/>
        <v>129888.07999999999</v>
      </c>
      <c r="G37" t="s">
        <v>270</v>
      </c>
      <c r="H37" s="7">
        <f t="shared" ca="1" si="1"/>
        <v>44151.766676157407</v>
      </c>
    </row>
    <row r="38" spans="1:8" x14ac:dyDescent="0.25">
      <c r="A38" t="s">
        <v>335</v>
      </c>
      <c r="B38">
        <v>37</v>
      </c>
      <c r="C38" s="8">
        <v>101.00369999999999</v>
      </c>
      <c r="D38">
        <v>17</v>
      </c>
      <c r="E38">
        <v>10000</v>
      </c>
      <c r="F38">
        <f t="shared" si="0"/>
        <v>170000</v>
      </c>
      <c r="G38" t="s">
        <v>270</v>
      </c>
      <c r="H38" s="7">
        <f t="shared" ca="1" si="1"/>
        <v>44151.766676157407</v>
      </c>
    </row>
    <row r="39" spans="1:8" x14ac:dyDescent="0.25">
      <c r="A39" t="s">
        <v>335</v>
      </c>
      <c r="B39">
        <v>38</v>
      </c>
      <c r="C39" s="8">
        <v>101.0038</v>
      </c>
      <c r="D39">
        <v>55</v>
      </c>
      <c r="E39">
        <v>10000</v>
      </c>
      <c r="F39">
        <f t="shared" si="0"/>
        <v>550000</v>
      </c>
      <c r="G39" t="s">
        <v>270</v>
      </c>
      <c r="H39" s="7">
        <f t="shared" ca="1" si="1"/>
        <v>44151.766676157407</v>
      </c>
    </row>
    <row r="40" spans="1:8" x14ac:dyDescent="0.25">
      <c r="A40" t="s">
        <v>335</v>
      </c>
      <c r="B40">
        <v>39</v>
      </c>
      <c r="C40" s="8">
        <v>101.0039</v>
      </c>
      <c r="D40">
        <v>1</v>
      </c>
      <c r="E40">
        <v>9427.7199999999993</v>
      </c>
      <c r="F40">
        <f t="shared" si="0"/>
        <v>9427.7199999999993</v>
      </c>
      <c r="G40" t="s">
        <v>270</v>
      </c>
      <c r="H40" s="7">
        <f t="shared" ca="1" si="1"/>
        <v>44151.766676157407</v>
      </c>
    </row>
    <row r="41" spans="1:8" x14ac:dyDescent="0.25">
      <c r="A41" t="s">
        <v>335</v>
      </c>
      <c r="B41">
        <v>40</v>
      </c>
      <c r="C41" s="8" t="s">
        <v>349</v>
      </c>
      <c r="D41">
        <v>2</v>
      </c>
      <c r="E41">
        <v>13690.877894736841</v>
      </c>
      <c r="F41">
        <f t="shared" si="0"/>
        <v>27381.755789473682</v>
      </c>
      <c r="G41" t="s">
        <v>270</v>
      </c>
      <c r="H41" s="7">
        <f t="shared" ca="1" si="1"/>
        <v>44151.766676157407</v>
      </c>
    </row>
    <row r="42" spans="1:8" x14ac:dyDescent="0.25">
      <c r="A42" t="s">
        <v>335</v>
      </c>
      <c r="B42">
        <v>41</v>
      </c>
      <c r="C42" s="8">
        <v>101.00409999999999</v>
      </c>
      <c r="D42">
        <v>86</v>
      </c>
      <c r="E42">
        <v>10000</v>
      </c>
      <c r="F42">
        <f t="shared" si="0"/>
        <v>860000</v>
      </c>
      <c r="G42" t="s">
        <v>270</v>
      </c>
      <c r="H42" s="7">
        <f t="shared" ca="1" si="1"/>
        <v>44151.766676157407</v>
      </c>
    </row>
    <row r="43" spans="1:8" x14ac:dyDescent="0.25">
      <c r="A43" t="s">
        <v>335</v>
      </c>
      <c r="B43">
        <v>42</v>
      </c>
      <c r="C43" s="8">
        <v>101.0042</v>
      </c>
      <c r="D43">
        <v>7</v>
      </c>
      <c r="E43">
        <v>14000</v>
      </c>
      <c r="F43">
        <f t="shared" si="0"/>
        <v>98000</v>
      </c>
      <c r="G43" t="s">
        <v>270</v>
      </c>
      <c r="H43" s="7">
        <f t="shared" ca="1" si="1"/>
        <v>44151.766676157407</v>
      </c>
    </row>
    <row r="44" spans="1:8" x14ac:dyDescent="0.25">
      <c r="A44" t="s">
        <v>335</v>
      </c>
      <c r="B44">
        <v>43</v>
      </c>
      <c r="C44" s="8">
        <v>101.0043</v>
      </c>
      <c r="D44">
        <v>1</v>
      </c>
      <c r="E44">
        <v>10000</v>
      </c>
      <c r="F44">
        <f t="shared" si="0"/>
        <v>10000</v>
      </c>
      <c r="G44" t="s">
        <v>270</v>
      </c>
      <c r="H44" s="7">
        <f t="shared" ca="1" si="1"/>
        <v>44151.766676157407</v>
      </c>
    </row>
    <row r="45" spans="1:8" x14ac:dyDescent="0.25">
      <c r="A45" t="s">
        <v>335</v>
      </c>
      <c r="B45">
        <v>44</v>
      </c>
      <c r="C45" s="8">
        <v>101.0044</v>
      </c>
      <c r="D45">
        <v>22</v>
      </c>
      <c r="E45">
        <v>9585.6147368421043</v>
      </c>
      <c r="F45">
        <f t="shared" si="0"/>
        <v>210883.52421052629</v>
      </c>
      <c r="G45" t="s">
        <v>270</v>
      </c>
      <c r="H45" s="7">
        <f t="shared" ca="1" si="1"/>
        <v>44151.766676157407</v>
      </c>
    </row>
    <row r="46" spans="1:8" x14ac:dyDescent="0.25">
      <c r="A46" t="s">
        <v>335</v>
      </c>
      <c r="B46">
        <v>45</v>
      </c>
      <c r="C46" s="8">
        <v>101.00449999999999</v>
      </c>
      <c r="D46">
        <v>29</v>
      </c>
      <c r="E46">
        <v>9585.6147368421043</v>
      </c>
      <c r="F46">
        <f t="shared" si="0"/>
        <v>277982.82736842101</v>
      </c>
      <c r="G46" t="s">
        <v>270</v>
      </c>
      <c r="H46" s="7">
        <f t="shared" ca="1" si="1"/>
        <v>44151.766676157407</v>
      </c>
    </row>
    <row r="47" spans="1:8" x14ac:dyDescent="0.25">
      <c r="A47" t="s">
        <v>335</v>
      </c>
      <c r="B47">
        <v>46</v>
      </c>
      <c r="C47" s="8">
        <v>101.0046</v>
      </c>
      <c r="D47">
        <v>820</v>
      </c>
      <c r="E47">
        <v>8963.7481195079072</v>
      </c>
      <c r="F47">
        <f t="shared" si="0"/>
        <v>7350273.4579964839</v>
      </c>
      <c r="G47" t="s">
        <v>270</v>
      </c>
      <c r="H47" s="7">
        <f t="shared" ca="1" si="1"/>
        <v>44151.766676157407</v>
      </c>
    </row>
    <row r="48" spans="1:8" x14ac:dyDescent="0.25">
      <c r="A48" t="s">
        <v>335</v>
      </c>
      <c r="B48">
        <v>47</v>
      </c>
      <c r="C48" s="8">
        <v>101.0047</v>
      </c>
      <c r="D48">
        <v>3</v>
      </c>
      <c r="E48">
        <v>13177.72</v>
      </c>
      <c r="F48">
        <f t="shared" si="0"/>
        <v>39533.159999999996</v>
      </c>
      <c r="G48" t="s">
        <v>270</v>
      </c>
      <c r="H48" s="7">
        <f t="shared" ca="1" si="1"/>
        <v>44151.766676157407</v>
      </c>
    </row>
    <row r="49" spans="1:8" x14ac:dyDescent="0.25">
      <c r="A49" t="s">
        <v>335</v>
      </c>
      <c r="B49">
        <v>48</v>
      </c>
      <c r="C49" s="8">
        <v>101.0048</v>
      </c>
      <c r="D49">
        <v>229</v>
      </c>
      <c r="E49">
        <v>13000</v>
      </c>
      <c r="F49">
        <f t="shared" si="0"/>
        <v>2977000</v>
      </c>
      <c r="G49" t="s">
        <v>270</v>
      </c>
      <c r="H49" s="7">
        <f t="shared" ca="1" si="1"/>
        <v>44151.766676157407</v>
      </c>
    </row>
    <row r="50" spans="1:8" x14ac:dyDescent="0.25">
      <c r="A50" t="s">
        <v>335</v>
      </c>
      <c r="B50">
        <v>49</v>
      </c>
      <c r="C50" s="8">
        <v>101.00490000000001</v>
      </c>
      <c r="D50">
        <v>178</v>
      </c>
      <c r="E50">
        <v>13000</v>
      </c>
      <c r="F50">
        <f t="shared" si="0"/>
        <v>2314000</v>
      </c>
      <c r="G50" t="s">
        <v>270</v>
      </c>
      <c r="H50" s="7">
        <f t="shared" ca="1" si="1"/>
        <v>44151.766676157407</v>
      </c>
    </row>
    <row r="51" spans="1:8" x14ac:dyDescent="0.25">
      <c r="A51" t="s">
        <v>335</v>
      </c>
      <c r="B51">
        <v>50</v>
      </c>
      <c r="C51" s="8" t="s">
        <v>350</v>
      </c>
      <c r="D51">
        <v>3</v>
      </c>
      <c r="E51">
        <v>13177.72</v>
      </c>
      <c r="F51">
        <f t="shared" si="0"/>
        <v>39533.159999999996</v>
      </c>
      <c r="G51" t="s">
        <v>270</v>
      </c>
      <c r="H51" s="7">
        <f t="shared" ca="1" si="1"/>
        <v>44151.766676157407</v>
      </c>
    </row>
    <row r="52" spans="1:8" x14ac:dyDescent="0.25">
      <c r="A52" t="s">
        <v>335</v>
      </c>
      <c r="B52">
        <v>51</v>
      </c>
      <c r="C52" s="8">
        <v>101.0051</v>
      </c>
      <c r="D52">
        <v>1</v>
      </c>
      <c r="E52">
        <v>13177.72</v>
      </c>
      <c r="F52">
        <f t="shared" si="0"/>
        <v>13177.72</v>
      </c>
      <c r="G52" t="s">
        <v>270</v>
      </c>
      <c r="H52" s="7">
        <f t="shared" ca="1" si="1"/>
        <v>44151.766676157407</v>
      </c>
    </row>
    <row r="53" spans="1:8" x14ac:dyDescent="0.25">
      <c r="A53" t="s">
        <v>335</v>
      </c>
      <c r="B53">
        <v>52</v>
      </c>
      <c r="C53" s="8">
        <v>101.0052</v>
      </c>
      <c r="D53">
        <v>33</v>
      </c>
      <c r="E53">
        <v>13177.72</v>
      </c>
      <c r="F53">
        <f t="shared" si="0"/>
        <v>434864.75999999995</v>
      </c>
      <c r="G53" t="s">
        <v>270</v>
      </c>
      <c r="H53" s="7">
        <f t="shared" ca="1" si="1"/>
        <v>44151.766676157407</v>
      </c>
    </row>
    <row r="54" spans="1:8" x14ac:dyDescent="0.25">
      <c r="A54" t="s">
        <v>335</v>
      </c>
      <c r="B54">
        <v>53</v>
      </c>
      <c r="C54" s="8">
        <v>101.00530000000001</v>
      </c>
      <c r="D54">
        <v>7</v>
      </c>
      <c r="E54">
        <v>13177.72</v>
      </c>
      <c r="F54">
        <f t="shared" si="0"/>
        <v>92244.04</v>
      </c>
      <c r="G54" t="s">
        <v>270</v>
      </c>
      <c r="H54" s="7">
        <f t="shared" ca="1" si="1"/>
        <v>44151.766676157407</v>
      </c>
    </row>
    <row r="55" spans="1:8" x14ac:dyDescent="0.25">
      <c r="A55" t="s">
        <v>335</v>
      </c>
      <c r="B55">
        <v>54</v>
      </c>
      <c r="C55" s="8">
        <v>101.00539999999999</v>
      </c>
      <c r="D55">
        <v>190</v>
      </c>
      <c r="E55">
        <v>8177.0603693931398</v>
      </c>
      <c r="F55">
        <f t="shared" si="0"/>
        <v>1553641.4701846966</v>
      </c>
      <c r="G55" t="s">
        <v>270</v>
      </c>
      <c r="H55" s="7">
        <f t="shared" ca="1" si="1"/>
        <v>44151.766676157407</v>
      </c>
    </row>
    <row r="56" spans="1:8" x14ac:dyDescent="0.25">
      <c r="A56" t="s">
        <v>335</v>
      </c>
      <c r="B56">
        <v>55</v>
      </c>
      <c r="C56" s="8">
        <v>101.0055</v>
      </c>
      <c r="D56">
        <v>3</v>
      </c>
      <c r="E56">
        <v>13177.72</v>
      </c>
      <c r="F56">
        <f t="shared" si="0"/>
        <v>39533.159999999996</v>
      </c>
      <c r="G56" t="s">
        <v>270</v>
      </c>
      <c r="H56" s="7">
        <f t="shared" ca="1" si="1"/>
        <v>44151.766676157407</v>
      </c>
    </row>
    <row r="57" spans="1:8" x14ac:dyDescent="0.25">
      <c r="A57" t="s">
        <v>335</v>
      </c>
      <c r="B57">
        <v>56</v>
      </c>
      <c r="C57" s="8">
        <v>101.0056</v>
      </c>
      <c r="D57">
        <v>1</v>
      </c>
      <c r="E57">
        <v>14000</v>
      </c>
      <c r="F57">
        <f t="shared" si="0"/>
        <v>14000</v>
      </c>
      <c r="G57" t="s">
        <v>270</v>
      </c>
      <c r="H57" s="7">
        <f t="shared" ca="1" si="1"/>
        <v>44151.766676157407</v>
      </c>
    </row>
    <row r="58" spans="1:8" x14ac:dyDescent="0.25">
      <c r="A58" t="s">
        <v>335</v>
      </c>
      <c r="B58">
        <v>57</v>
      </c>
      <c r="C58" s="8">
        <v>101.0057</v>
      </c>
      <c r="D58">
        <v>63</v>
      </c>
      <c r="E58">
        <v>13000</v>
      </c>
      <c r="F58">
        <f t="shared" si="0"/>
        <v>819000</v>
      </c>
      <c r="G58" t="s">
        <v>270</v>
      </c>
      <c r="H58" s="7">
        <f t="shared" ca="1" si="1"/>
        <v>44151.766676157407</v>
      </c>
    </row>
    <row r="59" spans="1:8" x14ac:dyDescent="0.25">
      <c r="A59" t="s">
        <v>335</v>
      </c>
      <c r="B59">
        <v>58</v>
      </c>
      <c r="C59" s="8">
        <v>101.00579999999999</v>
      </c>
      <c r="D59">
        <v>3</v>
      </c>
      <c r="E59">
        <v>9277.7199999999993</v>
      </c>
      <c r="F59">
        <f t="shared" si="0"/>
        <v>27833.159999999996</v>
      </c>
      <c r="G59" t="s">
        <v>270</v>
      </c>
      <c r="H59" s="7">
        <f t="shared" ca="1" si="1"/>
        <v>44151.766676157407</v>
      </c>
    </row>
    <row r="60" spans="1:8" x14ac:dyDescent="0.25">
      <c r="A60" t="s">
        <v>335</v>
      </c>
      <c r="B60">
        <v>59</v>
      </c>
      <c r="C60" s="8">
        <v>101.0059</v>
      </c>
      <c r="D60">
        <v>20</v>
      </c>
      <c r="E60">
        <v>9277.7199999999993</v>
      </c>
      <c r="F60">
        <f t="shared" si="0"/>
        <v>185554.4</v>
      </c>
      <c r="G60" t="s">
        <v>270</v>
      </c>
      <c r="H60" s="7">
        <f t="shared" ca="1" si="1"/>
        <v>44151.766676157407</v>
      </c>
    </row>
    <row r="61" spans="1:8" x14ac:dyDescent="0.25">
      <c r="A61" t="s">
        <v>335</v>
      </c>
      <c r="B61">
        <v>60</v>
      </c>
      <c r="C61" s="8" t="s">
        <v>351</v>
      </c>
      <c r="D61">
        <v>31</v>
      </c>
      <c r="E61">
        <v>14000</v>
      </c>
      <c r="F61">
        <f t="shared" si="0"/>
        <v>434000</v>
      </c>
      <c r="G61" t="s">
        <v>270</v>
      </c>
      <c r="H61" s="7">
        <f t="shared" ca="1" si="1"/>
        <v>44151.766676157407</v>
      </c>
    </row>
    <row r="62" spans="1:8" x14ac:dyDescent="0.25">
      <c r="A62" t="s">
        <v>335</v>
      </c>
      <c r="B62">
        <v>61</v>
      </c>
      <c r="C62" s="8">
        <v>101.0061</v>
      </c>
      <c r="D62">
        <v>88</v>
      </c>
      <c r="E62">
        <v>9585.6147368421043</v>
      </c>
      <c r="F62">
        <f t="shared" si="0"/>
        <v>843534.09684210515</v>
      </c>
      <c r="G62" t="s">
        <v>270</v>
      </c>
      <c r="H62" s="7">
        <f t="shared" ca="1" si="1"/>
        <v>44151.766676157407</v>
      </c>
    </row>
    <row r="63" spans="1:8" x14ac:dyDescent="0.25">
      <c r="A63" t="s">
        <v>335</v>
      </c>
      <c r="B63">
        <v>62</v>
      </c>
      <c r="C63" s="8">
        <v>101.00620000000001</v>
      </c>
      <c r="D63">
        <v>77</v>
      </c>
      <c r="E63">
        <v>9585.6147368421043</v>
      </c>
      <c r="F63">
        <f t="shared" si="0"/>
        <v>738092.33473684208</v>
      </c>
      <c r="G63" t="s">
        <v>270</v>
      </c>
      <c r="H63" s="7">
        <f t="shared" ca="1" si="1"/>
        <v>44151.766676157407</v>
      </c>
    </row>
    <row r="64" spans="1:8" x14ac:dyDescent="0.25">
      <c r="A64" t="s">
        <v>335</v>
      </c>
      <c r="B64">
        <v>63</v>
      </c>
      <c r="C64" s="8">
        <v>101.0063</v>
      </c>
      <c r="D64">
        <v>3</v>
      </c>
      <c r="E64">
        <v>9277.7199999999993</v>
      </c>
      <c r="F64">
        <f t="shared" si="0"/>
        <v>27833.159999999996</v>
      </c>
      <c r="G64" t="s">
        <v>270</v>
      </c>
      <c r="H64" s="7">
        <f t="shared" ca="1" si="1"/>
        <v>44151.766676157407</v>
      </c>
    </row>
    <row r="65" spans="1:8" x14ac:dyDescent="0.25">
      <c r="A65" t="s">
        <v>335</v>
      </c>
      <c r="B65">
        <v>64</v>
      </c>
      <c r="C65" s="8">
        <v>101.0064</v>
      </c>
      <c r="D65">
        <v>4</v>
      </c>
      <c r="E65">
        <v>9277.7199999999993</v>
      </c>
      <c r="F65">
        <f t="shared" si="0"/>
        <v>37110.879999999997</v>
      </c>
      <c r="G65" t="s">
        <v>270</v>
      </c>
      <c r="H65" s="7">
        <f t="shared" ca="1" si="1"/>
        <v>44151.766676157407</v>
      </c>
    </row>
    <row r="66" spans="1:8" x14ac:dyDescent="0.25">
      <c r="A66" t="s">
        <v>335</v>
      </c>
      <c r="B66">
        <v>65</v>
      </c>
      <c r="C66" s="8">
        <v>101.0065</v>
      </c>
      <c r="D66">
        <v>3</v>
      </c>
      <c r="E66">
        <v>9277.7199999999993</v>
      </c>
      <c r="F66">
        <f t="shared" si="0"/>
        <v>27833.159999999996</v>
      </c>
      <c r="G66" t="s">
        <v>270</v>
      </c>
      <c r="H66" s="7">
        <f t="shared" ca="1" si="1"/>
        <v>44151.766676157407</v>
      </c>
    </row>
    <row r="67" spans="1:8" x14ac:dyDescent="0.25">
      <c r="A67" t="s">
        <v>335</v>
      </c>
      <c r="B67">
        <v>66</v>
      </c>
      <c r="C67" s="8">
        <v>101.00660000000001</v>
      </c>
      <c r="D67">
        <v>463</v>
      </c>
      <c r="E67">
        <v>10000</v>
      </c>
      <c r="F67">
        <f t="shared" ref="F67:F80" si="2">D67*E67</f>
        <v>4630000</v>
      </c>
      <c r="G67" t="s">
        <v>270</v>
      </c>
      <c r="H67" s="7">
        <f t="shared" ref="H67:H80" ca="1" si="3">NOW()</f>
        <v>44151.766676157407</v>
      </c>
    </row>
    <row r="68" spans="1:8" x14ac:dyDescent="0.25">
      <c r="A68" t="s">
        <v>335</v>
      </c>
      <c r="B68">
        <v>67</v>
      </c>
      <c r="C68" s="8">
        <v>101.0067</v>
      </c>
      <c r="D68">
        <v>5</v>
      </c>
      <c r="E68">
        <v>13296.141052631578</v>
      </c>
      <c r="F68">
        <f t="shared" si="2"/>
        <v>66480.705263157884</v>
      </c>
      <c r="G68" t="s">
        <v>270</v>
      </c>
      <c r="H68" s="7">
        <f t="shared" ca="1" si="3"/>
        <v>44151.766676157407</v>
      </c>
    </row>
    <row r="69" spans="1:8" x14ac:dyDescent="0.25">
      <c r="A69" t="s">
        <v>335</v>
      </c>
      <c r="B69">
        <v>68</v>
      </c>
      <c r="C69" s="8">
        <v>101.0068</v>
      </c>
      <c r="D69">
        <v>692</v>
      </c>
      <c r="E69">
        <v>8167.6805003291638</v>
      </c>
      <c r="F69">
        <f t="shared" si="2"/>
        <v>5652034.9062277814</v>
      </c>
      <c r="G69" t="s">
        <v>270</v>
      </c>
      <c r="H69" s="7">
        <f t="shared" ca="1" si="3"/>
        <v>44151.766676157407</v>
      </c>
    </row>
    <row r="70" spans="1:8" x14ac:dyDescent="0.25">
      <c r="A70" t="s">
        <v>335</v>
      </c>
      <c r="B70">
        <v>69</v>
      </c>
      <c r="C70" s="8">
        <v>101.0069</v>
      </c>
      <c r="D70">
        <v>16</v>
      </c>
      <c r="E70">
        <v>9427.7199999999993</v>
      </c>
      <c r="F70">
        <f t="shared" si="2"/>
        <v>150843.51999999999</v>
      </c>
      <c r="G70" t="s">
        <v>270</v>
      </c>
      <c r="H70" s="7">
        <f t="shared" ca="1" si="3"/>
        <v>44151.766676157407</v>
      </c>
    </row>
    <row r="71" spans="1:8" x14ac:dyDescent="0.25">
      <c r="A71" t="s">
        <v>335</v>
      </c>
      <c r="B71">
        <v>70</v>
      </c>
      <c r="C71" s="8" t="s">
        <v>352</v>
      </c>
      <c r="D71">
        <v>2</v>
      </c>
      <c r="E71">
        <v>10000</v>
      </c>
      <c r="F71">
        <f t="shared" si="2"/>
        <v>20000</v>
      </c>
      <c r="G71" t="s">
        <v>270</v>
      </c>
      <c r="H71" s="7">
        <f t="shared" ca="1" si="3"/>
        <v>44151.766676157407</v>
      </c>
    </row>
    <row r="72" spans="1:8" x14ac:dyDescent="0.25">
      <c r="A72" t="s">
        <v>335</v>
      </c>
      <c r="B72">
        <v>71</v>
      </c>
      <c r="C72" s="8">
        <v>101.00709999999999</v>
      </c>
      <c r="D72">
        <v>14</v>
      </c>
      <c r="E72">
        <v>9430.8795576619268</v>
      </c>
      <c r="F72">
        <f t="shared" si="2"/>
        <v>132032.31380726697</v>
      </c>
      <c r="G72" t="s">
        <v>270</v>
      </c>
      <c r="H72" s="7">
        <f t="shared" ca="1" si="3"/>
        <v>44151.766676157407</v>
      </c>
    </row>
    <row r="73" spans="1:8" x14ac:dyDescent="0.25">
      <c r="A73" t="s">
        <v>335</v>
      </c>
      <c r="B73">
        <v>72</v>
      </c>
      <c r="C73" s="8">
        <v>101.0072</v>
      </c>
      <c r="D73">
        <v>36</v>
      </c>
      <c r="E73">
        <v>10000</v>
      </c>
      <c r="F73">
        <f t="shared" si="2"/>
        <v>360000</v>
      </c>
      <c r="G73" t="s">
        <v>270</v>
      </c>
      <c r="H73" s="7">
        <f t="shared" ca="1" si="3"/>
        <v>44151.766676157407</v>
      </c>
    </row>
    <row r="74" spans="1:8" x14ac:dyDescent="0.25">
      <c r="A74" t="s">
        <v>335</v>
      </c>
      <c r="B74">
        <v>73</v>
      </c>
      <c r="C74" s="8">
        <v>101.0073</v>
      </c>
      <c r="D74">
        <v>120</v>
      </c>
      <c r="E74">
        <v>9277.7199999999993</v>
      </c>
      <c r="F74">
        <f t="shared" si="2"/>
        <v>1113326.3999999999</v>
      </c>
      <c r="G74" t="s">
        <v>270</v>
      </c>
      <c r="H74" s="7">
        <f t="shared" ca="1" si="3"/>
        <v>44151.766676157407</v>
      </c>
    </row>
    <row r="75" spans="1:8" x14ac:dyDescent="0.25">
      <c r="A75" t="s">
        <v>335</v>
      </c>
      <c r="B75">
        <v>74</v>
      </c>
      <c r="C75" s="8">
        <v>101.0074</v>
      </c>
      <c r="D75">
        <v>4</v>
      </c>
      <c r="E75">
        <v>13532.983157894736</v>
      </c>
      <c r="F75">
        <f t="shared" si="2"/>
        <v>54131.932631578944</v>
      </c>
      <c r="G75" t="s">
        <v>270</v>
      </c>
      <c r="H75" s="7">
        <f t="shared" ca="1" si="3"/>
        <v>44151.766676157407</v>
      </c>
    </row>
    <row r="76" spans="1:8" x14ac:dyDescent="0.25">
      <c r="A76" t="s">
        <v>335</v>
      </c>
      <c r="B76">
        <v>75</v>
      </c>
      <c r="C76" s="8">
        <v>101.00749999999999</v>
      </c>
      <c r="D76">
        <v>38</v>
      </c>
      <c r="E76">
        <v>9277.7199999999993</v>
      </c>
      <c r="F76">
        <f t="shared" si="2"/>
        <v>352553.36</v>
      </c>
      <c r="G76" t="s">
        <v>270</v>
      </c>
      <c r="H76" s="7">
        <f t="shared" ca="1" si="3"/>
        <v>44151.766676157407</v>
      </c>
    </row>
    <row r="77" spans="1:8" x14ac:dyDescent="0.25">
      <c r="A77" t="s">
        <v>335</v>
      </c>
      <c r="B77">
        <v>76</v>
      </c>
      <c r="C77" s="8">
        <v>101.0076</v>
      </c>
      <c r="D77">
        <v>59</v>
      </c>
      <c r="E77">
        <v>9277.7199999999993</v>
      </c>
      <c r="F77">
        <f t="shared" si="2"/>
        <v>547385.48</v>
      </c>
      <c r="G77" t="s">
        <v>270</v>
      </c>
      <c r="H77" s="7">
        <f t="shared" ca="1" si="3"/>
        <v>44151.766676157407</v>
      </c>
    </row>
    <row r="78" spans="1:8" x14ac:dyDescent="0.25">
      <c r="A78" t="s">
        <v>335</v>
      </c>
      <c r="B78">
        <v>77</v>
      </c>
      <c r="C78" s="8">
        <v>101.0077</v>
      </c>
      <c r="D78">
        <v>1</v>
      </c>
      <c r="E78">
        <v>13177.72</v>
      </c>
      <c r="F78">
        <f t="shared" si="2"/>
        <v>13177.72</v>
      </c>
      <c r="G78" t="s">
        <v>270</v>
      </c>
      <c r="H78" s="7">
        <f t="shared" ca="1" si="3"/>
        <v>44151.766676157407</v>
      </c>
    </row>
    <row r="79" spans="1:8" x14ac:dyDescent="0.25">
      <c r="A79" t="s">
        <v>335</v>
      </c>
      <c r="B79">
        <v>78</v>
      </c>
      <c r="C79" s="8">
        <v>101.0078</v>
      </c>
      <c r="D79">
        <v>1</v>
      </c>
      <c r="E79">
        <v>13177.72</v>
      </c>
      <c r="F79">
        <f t="shared" si="2"/>
        <v>13177.72</v>
      </c>
      <c r="G79" t="s">
        <v>270</v>
      </c>
      <c r="H79" s="7">
        <f t="shared" ca="1" si="3"/>
        <v>44151.766676157407</v>
      </c>
    </row>
    <row r="80" spans="1:8" x14ac:dyDescent="0.25">
      <c r="A80" t="s">
        <v>335</v>
      </c>
      <c r="B80">
        <v>79</v>
      </c>
      <c r="C80" s="8">
        <v>101.00790000000001</v>
      </c>
      <c r="D80">
        <v>1</v>
      </c>
      <c r="E80">
        <v>13177.72</v>
      </c>
      <c r="F80">
        <f t="shared" si="2"/>
        <v>13177.72</v>
      </c>
      <c r="G80" t="s">
        <v>270</v>
      </c>
      <c r="H80" s="7">
        <f t="shared" ca="1" si="3"/>
        <v>44151.766676157407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Motif</vt:lpstr>
      <vt:lpstr>Warna</vt:lpstr>
      <vt:lpstr>Item</vt:lpstr>
      <vt:lpstr>Mutasi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rifan nugroho</dc:creator>
  <cp:lastModifiedBy>hp</cp:lastModifiedBy>
  <dcterms:created xsi:type="dcterms:W3CDTF">2020-11-16T09:18:31Z</dcterms:created>
  <dcterms:modified xsi:type="dcterms:W3CDTF">2020-11-16T11:24:21Z</dcterms:modified>
</cp:coreProperties>
</file>