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PENTING\#SKRIPSI\SIMULASI\"/>
    </mc:Choice>
  </mc:AlternateContent>
  <bookViews>
    <workbookView xWindow="-120" yWindow="-120" windowWidth="20730" windowHeight="11310" activeTab="3"/>
  </bookViews>
  <sheets>
    <sheet name="Sheet1" sheetId="1" r:id="rId1"/>
    <sheet name="kriteria" sheetId="3" r:id="rId2"/>
    <sheet name="processor ranks" sheetId="9" r:id="rId3"/>
    <sheet name="1jutaan" sheetId="10" r:id="rId4"/>
    <sheet name="2jutaan" sheetId="11" r:id="rId5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1" l="1"/>
  <c r="D51" i="11"/>
  <c r="E51" i="11"/>
  <c r="F51" i="11"/>
  <c r="G51" i="11"/>
  <c r="B51" i="11"/>
  <c r="G43" i="11"/>
  <c r="G44" i="11"/>
  <c r="G45" i="11"/>
  <c r="G46" i="11"/>
  <c r="G47" i="11"/>
  <c r="G48" i="11"/>
  <c r="G49" i="11"/>
  <c r="G50" i="11"/>
  <c r="F43" i="11"/>
  <c r="F44" i="11"/>
  <c r="F45" i="11"/>
  <c r="F46" i="11"/>
  <c r="F47" i="11"/>
  <c r="F48" i="11"/>
  <c r="F49" i="11"/>
  <c r="F50" i="11"/>
  <c r="E43" i="11"/>
  <c r="E44" i="11"/>
  <c r="E45" i="11"/>
  <c r="E46" i="11"/>
  <c r="E47" i="11"/>
  <c r="E48" i="11"/>
  <c r="E49" i="11"/>
  <c r="E50" i="11"/>
  <c r="D43" i="11"/>
  <c r="D44" i="11"/>
  <c r="D45" i="11"/>
  <c r="D46" i="11"/>
  <c r="D47" i="11"/>
  <c r="D48" i="11"/>
  <c r="D49" i="11"/>
  <c r="D50" i="11"/>
  <c r="C43" i="11"/>
  <c r="C44" i="11"/>
  <c r="C45" i="11"/>
  <c r="C46" i="11"/>
  <c r="C47" i="11"/>
  <c r="C48" i="11"/>
  <c r="C49" i="11"/>
  <c r="C50" i="11"/>
  <c r="B43" i="11"/>
  <c r="B44" i="11"/>
  <c r="B45" i="11"/>
  <c r="B46" i="11"/>
  <c r="B47" i="11"/>
  <c r="B48" i="11"/>
  <c r="B49" i="11"/>
  <c r="B50" i="11"/>
  <c r="C42" i="11"/>
  <c r="D42" i="11"/>
  <c r="E42" i="11"/>
  <c r="F42" i="11"/>
  <c r="G42" i="11"/>
  <c r="B42" i="11"/>
  <c r="G96" i="10"/>
  <c r="G97" i="10"/>
  <c r="G98" i="10"/>
  <c r="G99" i="10"/>
  <c r="G100" i="10"/>
  <c r="G101" i="10"/>
  <c r="G102" i="10"/>
  <c r="G103" i="10"/>
  <c r="F96" i="10"/>
  <c r="F97" i="10"/>
  <c r="F98" i="10"/>
  <c r="F99" i="10"/>
  <c r="F100" i="10"/>
  <c r="F101" i="10"/>
  <c r="F102" i="10"/>
  <c r="F103" i="10"/>
  <c r="E96" i="10"/>
  <c r="E97" i="10"/>
  <c r="E98" i="10"/>
  <c r="E99" i="10"/>
  <c r="E104" i="10" s="1"/>
  <c r="E100" i="10"/>
  <c r="E101" i="10"/>
  <c r="E102" i="10"/>
  <c r="E103" i="10"/>
  <c r="D96" i="10"/>
  <c r="D97" i="10"/>
  <c r="D98" i="10"/>
  <c r="D104" i="10" s="1"/>
  <c r="D99" i="10"/>
  <c r="D100" i="10"/>
  <c r="D101" i="10"/>
  <c r="D102" i="10"/>
  <c r="D103" i="10"/>
  <c r="C96" i="10"/>
  <c r="C97" i="10"/>
  <c r="C98" i="10"/>
  <c r="C99" i="10"/>
  <c r="C100" i="10"/>
  <c r="C101" i="10"/>
  <c r="C102" i="10"/>
  <c r="C103" i="10"/>
  <c r="B96" i="10"/>
  <c r="B97" i="10"/>
  <c r="B98" i="10"/>
  <c r="B99" i="10"/>
  <c r="B104" i="10" s="1"/>
  <c r="B100" i="10"/>
  <c r="B101" i="10"/>
  <c r="B102" i="10"/>
  <c r="B103" i="10"/>
  <c r="G104" i="10"/>
  <c r="C95" i="10"/>
  <c r="D95" i="10"/>
  <c r="E95" i="10"/>
  <c r="F95" i="10"/>
  <c r="G95" i="10"/>
  <c r="B95" i="10"/>
  <c r="C104" i="10"/>
  <c r="G83" i="10"/>
  <c r="G84" i="10"/>
  <c r="G85" i="10"/>
  <c r="G86" i="10"/>
  <c r="G87" i="10"/>
  <c r="G88" i="10"/>
  <c r="G89" i="10"/>
  <c r="G90" i="10"/>
  <c r="F83" i="10"/>
  <c r="F84" i="10"/>
  <c r="F85" i="10"/>
  <c r="F86" i="10"/>
  <c r="F91" i="10" s="1"/>
  <c r="F87" i="10"/>
  <c r="F88" i="10"/>
  <c r="F89" i="10"/>
  <c r="F90" i="10"/>
  <c r="E83" i="10"/>
  <c r="E84" i="10"/>
  <c r="E85" i="10"/>
  <c r="E86" i="10"/>
  <c r="E87" i="10"/>
  <c r="E88" i="10"/>
  <c r="E89" i="10"/>
  <c r="E90" i="10"/>
  <c r="D83" i="10"/>
  <c r="D84" i="10"/>
  <c r="D85" i="10"/>
  <c r="D86" i="10"/>
  <c r="D87" i="10"/>
  <c r="D88" i="10"/>
  <c r="D89" i="10"/>
  <c r="D90" i="10"/>
  <c r="C83" i="10"/>
  <c r="C84" i="10"/>
  <c r="C85" i="10"/>
  <c r="C86" i="10"/>
  <c r="C91" i="10" s="1"/>
  <c r="C87" i="10"/>
  <c r="C88" i="10"/>
  <c r="C89" i="10"/>
  <c r="C90" i="10"/>
  <c r="D82" i="10"/>
  <c r="E82" i="10"/>
  <c r="F82" i="10"/>
  <c r="G82" i="10"/>
  <c r="G91" i="10" s="1"/>
  <c r="C82" i="10"/>
  <c r="B82" i="10"/>
  <c r="B83" i="10"/>
  <c r="B84" i="10"/>
  <c r="B85" i="10"/>
  <c r="B91" i="10" s="1"/>
  <c r="B86" i="10"/>
  <c r="B87" i="10"/>
  <c r="B88" i="10"/>
  <c r="B89" i="10"/>
  <c r="B90" i="10"/>
  <c r="C79" i="10"/>
  <c r="D79" i="10"/>
  <c r="E79" i="10"/>
  <c r="F79" i="10"/>
  <c r="G79" i="10"/>
  <c r="B79" i="10"/>
  <c r="C78" i="10"/>
  <c r="D78" i="10"/>
  <c r="E78" i="10"/>
  <c r="F78" i="10"/>
  <c r="G78" i="10"/>
  <c r="B78" i="10"/>
  <c r="C66" i="10"/>
  <c r="D66" i="10"/>
  <c r="E66" i="10"/>
  <c r="F66" i="10"/>
  <c r="G66" i="10"/>
  <c r="B66" i="10"/>
  <c r="B52" i="10"/>
  <c r="C65" i="10"/>
  <c r="D65" i="10"/>
  <c r="E65" i="10"/>
  <c r="F65" i="10"/>
  <c r="G65" i="10"/>
  <c r="B65" i="10"/>
  <c r="G52" i="10"/>
  <c r="C52" i="10"/>
  <c r="D52" i="10"/>
  <c r="E52" i="10"/>
  <c r="F52" i="10"/>
  <c r="C51" i="10"/>
  <c r="D51" i="10"/>
  <c r="E51" i="10"/>
  <c r="F51" i="10"/>
  <c r="G51" i="10"/>
  <c r="B51" i="10"/>
  <c r="G70" i="10"/>
  <c r="G71" i="10"/>
  <c r="G72" i="10"/>
  <c r="G73" i="10"/>
  <c r="G74" i="10"/>
  <c r="G75" i="10"/>
  <c r="G76" i="10"/>
  <c r="G77" i="10"/>
  <c r="G69" i="10"/>
  <c r="F70" i="10"/>
  <c r="F71" i="10"/>
  <c r="F72" i="10"/>
  <c r="F73" i="10"/>
  <c r="F74" i="10"/>
  <c r="F75" i="10"/>
  <c r="F76" i="10"/>
  <c r="F77" i="10"/>
  <c r="F69" i="10"/>
  <c r="E70" i="10"/>
  <c r="E71" i="10"/>
  <c r="E72" i="10"/>
  <c r="E73" i="10"/>
  <c r="E74" i="10"/>
  <c r="E75" i="10"/>
  <c r="E76" i="10"/>
  <c r="E77" i="10"/>
  <c r="E69" i="10"/>
  <c r="C70" i="10"/>
  <c r="C71" i="10"/>
  <c r="C72" i="10"/>
  <c r="C73" i="10"/>
  <c r="C74" i="10"/>
  <c r="C75" i="10"/>
  <c r="C76" i="10"/>
  <c r="C77" i="10"/>
  <c r="D70" i="10"/>
  <c r="D71" i="10"/>
  <c r="D72" i="10"/>
  <c r="D73" i="10"/>
  <c r="D74" i="10"/>
  <c r="D75" i="10"/>
  <c r="D76" i="10"/>
  <c r="D77" i="10"/>
  <c r="D69" i="10"/>
  <c r="C69" i="10"/>
  <c r="B70" i="10"/>
  <c r="B71" i="10"/>
  <c r="B72" i="10"/>
  <c r="B73" i="10"/>
  <c r="B74" i="10"/>
  <c r="B75" i="10"/>
  <c r="B76" i="10"/>
  <c r="B77" i="10"/>
  <c r="B69" i="10"/>
  <c r="B61" i="10"/>
  <c r="G57" i="10"/>
  <c r="G58" i="10"/>
  <c r="G59" i="10"/>
  <c r="G60" i="10"/>
  <c r="G61" i="10"/>
  <c r="G62" i="10"/>
  <c r="G63" i="10"/>
  <c r="G64" i="10"/>
  <c r="G56" i="10"/>
  <c r="F57" i="10"/>
  <c r="F58" i="10"/>
  <c r="F59" i="10"/>
  <c r="F60" i="10"/>
  <c r="F61" i="10"/>
  <c r="F62" i="10"/>
  <c r="F63" i="10"/>
  <c r="F64" i="10"/>
  <c r="F56" i="10"/>
  <c r="E57" i="10"/>
  <c r="E58" i="10"/>
  <c r="E59" i="10"/>
  <c r="E60" i="10"/>
  <c r="E61" i="10"/>
  <c r="E62" i="10"/>
  <c r="E63" i="10"/>
  <c r="E64" i="10"/>
  <c r="E56" i="10"/>
  <c r="D60" i="10"/>
  <c r="D61" i="10"/>
  <c r="D62" i="10"/>
  <c r="D63" i="10"/>
  <c r="D64" i="10"/>
  <c r="D57" i="10"/>
  <c r="D58" i="10"/>
  <c r="D59" i="10"/>
  <c r="D56" i="10"/>
  <c r="C57" i="10"/>
  <c r="C58" i="10"/>
  <c r="C59" i="10"/>
  <c r="C60" i="10"/>
  <c r="C61" i="10"/>
  <c r="C62" i="10"/>
  <c r="C63" i="10"/>
  <c r="C64" i="10"/>
  <c r="C56" i="10"/>
  <c r="B57" i="10"/>
  <c r="B58" i="10"/>
  <c r="B59" i="10"/>
  <c r="B60" i="10"/>
  <c r="B62" i="10"/>
  <c r="B63" i="10"/>
  <c r="B64" i="10"/>
  <c r="B56" i="10"/>
  <c r="G43" i="10"/>
  <c r="G44" i="10"/>
  <c r="G45" i="10"/>
  <c r="G46" i="10"/>
  <c r="G47" i="10"/>
  <c r="G48" i="10"/>
  <c r="G49" i="10"/>
  <c r="G50" i="10"/>
  <c r="G42" i="10"/>
  <c r="F43" i="10"/>
  <c r="F44" i="10"/>
  <c r="F45" i="10"/>
  <c r="F46" i="10"/>
  <c r="F47" i="10"/>
  <c r="F48" i="10"/>
  <c r="F49" i="10"/>
  <c r="F50" i="10"/>
  <c r="F42" i="10"/>
  <c r="E43" i="10"/>
  <c r="E44" i="10"/>
  <c r="E45" i="10"/>
  <c r="E46" i="10"/>
  <c r="E47" i="10"/>
  <c r="E48" i="10"/>
  <c r="E49" i="10"/>
  <c r="E50" i="10"/>
  <c r="E42" i="10"/>
  <c r="D43" i="10"/>
  <c r="D44" i="10"/>
  <c r="D45" i="10"/>
  <c r="D46" i="10"/>
  <c r="D47" i="10"/>
  <c r="D48" i="10"/>
  <c r="D49" i="10"/>
  <c r="D50" i="10"/>
  <c r="D42" i="10"/>
  <c r="C46" i="10"/>
  <c r="C50" i="10"/>
  <c r="B44" i="10"/>
  <c r="B45" i="10"/>
  <c r="B48" i="10"/>
  <c r="B49" i="10"/>
  <c r="B31" i="11"/>
  <c r="C31" i="11"/>
  <c r="D31" i="11"/>
  <c r="E31" i="11"/>
  <c r="F31" i="11"/>
  <c r="G31" i="11"/>
  <c r="B32" i="11"/>
  <c r="C32" i="11"/>
  <c r="D32" i="11"/>
  <c r="E32" i="11"/>
  <c r="F32" i="11"/>
  <c r="G32" i="11"/>
  <c r="B33" i="11"/>
  <c r="C33" i="11"/>
  <c r="D33" i="11"/>
  <c r="E33" i="11"/>
  <c r="F33" i="11"/>
  <c r="G33" i="11"/>
  <c r="B34" i="11"/>
  <c r="C34" i="11"/>
  <c r="D34" i="11"/>
  <c r="E34" i="11"/>
  <c r="F34" i="11"/>
  <c r="G34" i="11"/>
  <c r="B35" i="11"/>
  <c r="C35" i="11"/>
  <c r="D35" i="11"/>
  <c r="E35" i="11"/>
  <c r="F35" i="11"/>
  <c r="G35" i="11"/>
  <c r="B36" i="11"/>
  <c r="C36" i="11"/>
  <c r="D36" i="11"/>
  <c r="E36" i="11"/>
  <c r="F36" i="11"/>
  <c r="G36" i="11"/>
  <c r="B37" i="11"/>
  <c r="C37" i="11"/>
  <c r="D37" i="11"/>
  <c r="E37" i="11"/>
  <c r="F37" i="11"/>
  <c r="G37" i="11"/>
  <c r="B38" i="11"/>
  <c r="C38" i="11"/>
  <c r="D38" i="11"/>
  <c r="E38" i="11"/>
  <c r="F38" i="11"/>
  <c r="G38" i="11"/>
  <c r="C30" i="11"/>
  <c r="D30" i="11"/>
  <c r="E30" i="11"/>
  <c r="F30" i="11"/>
  <c r="G30" i="11"/>
  <c r="B30" i="11"/>
  <c r="B31" i="10"/>
  <c r="B43" i="10" s="1"/>
  <c r="C31" i="10"/>
  <c r="C43" i="10" s="1"/>
  <c r="D31" i="10"/>
  <c r="E31" i="10"/>
  <c r="F31" i="10"/>
  <c r="G31" i="10"/>
  <c r="B32" i="10"/>
  <c r="C32" i="10"/>
  <c r="C44" i="10" s="1"/>
  <c r="D32" i="10"/>
  <c r="E32" i="10"/>
  <c r="F32" i="10"/>
  <c r="G32" i="10"/>
  <c r="B33" i="10"/>
  <c r="C33" i="10"/>
  <c r="C45" i="10" s="1"/>
  <c r="D33" i="10"/>
  <c r="E33" i="10"/>
  <c r="F33" i="10"/>
  <c r="G33" i="10"/>
  <c r="B34" i="10"/>
  <c r="B46" i="10" s="1"/>
  <c r="C34" i="10"/>
  <c r="D34" i="10"/>
  <c r="E34" i="10"/>
  <c r="F34" i="10"/>
  <c r="G34" i="10"/>
  <c r="B35" i="10"/>
  <c r="B47" i="10" s="1"/>
  <c r="C35" i="10"/>
  <c r="C47" i="10" s="1"/>
  <c r="D35" i="10"/>
  <c r="E35" i="10"/>
  <c r="F35" i="10"/>
  <c r="G35" i="10"/>
  <c r="B36" i="10"/>
  <c r="C36" i="10"/>
  <c r="C48" i="10" s="1"/>
  <c r="D36" i="10"/>
  <c r="E36" i="10"/>
  <c r="F36" i="10"/>
  <c r="G36" i="10"/>
  <c r="B37" i="10"/>
  <c r="C37" i="10"/>
  <c r="C49" i="10" s="1"/>
  <c r="D37" i="10"/>
  <c r="E37" i="10"/>
  <c r="F37" i="10"/>
  <c r="G37" i="10"/>
  <c r="B38" i="10"/>
  <c r="B50" i="10" s="1"/>
  <c r="C38" i="10"/>
  <c r="D38" i="10"/>
  <c r="E38" i="10"/>
  <c r="F38" i="10"/>
  <c r="G38" i="10"/>
  <c r="C30" i="10"/>
  <c r="C42" i="10" s="1"/>
  <c r="D30" i="10"/>
  <c r="E30" i="10"/>
  <c r="F30" i="10"/>
  <c r="G30" i="10"/>
  <c r="B30" i="10"/>
  <c r="B42" i="10" s="1"/>
  <c r="Y7" i="11"/>
  <c r="Z7" i="11"/>
  <c r="AA7" i="11"/>
  <c r="AB7" i="11"/>
  <c r="AC7" i="11"/>
  <c r="Y8" i="11"/>
  <c r="Z8" i="11"/>
  <c r="AA8" i="11"/>
  <c r="AB8" i="11"/>
  <c r="AC8" i="11"/>
  <c r="Y9" i="11"/>
  <c r="Z9" i="11"/>
  <c r="AA9" i="11"/>
  <c r="AB9" i="11"/>
  <c r="AC9" i="11"/>
  <c r="Y10" i="11"/>
  <c r="Z10" i="11"/>
  <c r="AA10" i="11"/>
  <c r="AB10" i="11"/>
  <c r="AC10" i="11"/>
  <c r="Y11" i="11"/>
  <c r="Z11" i="11"/>
  <c r="AA11" i="11"/>
  <c r="AB11" i="11"/>
  <c r="AC11" i="11"/>
  <c r="Y12" i="11"/>
  <c r="Z12" i="11"/>
  <c r="AA12" i="11"/>
  <c r="AB12" i="11"/>
  <c r="AC12" i="11"/>
  <c r="Y13" i="11"/>
  <c r="Z13" i="11"/>
  <c r="AA13" i="11"/>
  <c r="AB13" i="11"/>
  <c r="AC13" i="11"/>
  <c r="Y14" i="11"/>
  <c r="Z14" i="11"/>
  <c r="AA14" i="11"/>
  <c r="AB14" i="11"/>
  <c r="AC14" i="11"/>
  <c r="AC6" i="11"/>
  <c r="Z6" i="11"/>
  <c r="AA6" i="11"/>
  <c r="AB6" i="11"/>
  <c r="Y6" i="11"/>
  <c r="Y4" i="10"/>
  <c r="Y5" i="10"/>
  <c r="Z5" i="10"/>
  <c r="AA5" i="10"/>
  <c r="AB5" i="10"/>
  <c r="AC5" i="10"/>
  <c r="Y6" i="10"/>
  <c r="Z6" i="10"/>
  <c r="AA6" i="10"/>
  <c r="AB6" i="10"/>
  <c r="AC6" i="10"/>
  <c r="Y7" i="10"/>
  <c r="Z7" i="10"/>
  <c r="AA7" i="10"/>
  <c r="AB7" i="10"/>
  <c r="AC7" i="10"/>
  <c r="Y8" i="10"/>
  <c r="Z8" i="10"/>
  <c r="AA8" i="10"/>
  <c r="AB8" i="10"/>
  <c r="AC8" i="10"/>
  <c r="Y9" i="10"/>
  <c r="Z9" i="10"/>
  <c r="AA9" i="10"/>
  <c r="AB9" i="10"/>
  <c r="AC9" i="10"/>
  <c r="Y10" i="10"/>
  <c r="Z10" i="10"/>
  <c r="AA10" i="10"/>
  <c r="AB10" i="10"/>
  <c r="AC10" i="10"/>
  <c r="Y11" i="10"/>
  <c r="Z11" i="10"/>
  <c r="AA11" i="10"/>
  <c r="AB11" i="10"/>
  <c r="AC11" i="10"/>
  <c r="Y12" i="10"/>
  <c r="Z12" i="10"/>
  <c r="AA12" i="10"/>
  <c r="AB12" i="10"/>
  <c r="AC12" i="10"/>
  <c r="AA4" i="10"/>
  <c r="AB4" i="10"/>
  <c r="AC4" i="10"/>
  <c r="Z4" i="10"/>
  <c r="F104" i="10" l="1"/>
  <c r="E105" i="10" s="1"/>
  <c r="C105" i="10"/>
  <c r="G105" i="10"/>
  <c r="D105" i="10"/>
  <c r="B105" i="10"/>
  <c r="F105" i="10"/>
  <c r="D91" i="10"/>
  <c r="E91" i="10"/>
  <c r="E92" i="10" s="1"/>
  <c r="C92" i="10"/>
  <c r="G92" i="10"/>
  <c r="D92" i="10"/>
  <c r="B92" i="10"/>
  <c r="F92" i="10"/>
  <c r="D20" i="3" l="1"/>
  <c r="D21" i="3"/>
  <c r="D22" i="3"/>
  <c r="D24" i="3"/>
  <c r="D23" i="3"/>
  <c r="D17" i="3"/>
  <c r="D18" i="3"/>
  <c r="D19" i="3"/>
  <c r="D16" i="3"/>
  <c r="D25" i="3" l="1"/>
</calcChain>
</file>

<file path=xl/comments1.xml><?xml version="1.0" encoding="utf-8"?>
<comments xmlns="http://schemas.openxmlformats.org/spreadsheetml/2006/main">
  <authors>
    <author>Saiful</author>
  </authors>
  <commentList>
    <comment ref="B9" authorId="0" shapeId="0">
      <text>
        <r>
          <rPr>
            <sz val="9"/>
            <color indexed="81"/>
            <rFont val="Tahoma"/>
            <family val="2"/>
          </rPr>
          <t>ambil data dari 
processor ranks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30" authorId="0" shapeId="0">
      <text>
        <r>
          <rPr>
            <b/>
            <sz val="9"/>
            <color indexed="81"/>
            <rFont val="Tahoma"/>
            <charset val="1"/>
          </rPr>
          <t xml:space="preserve">WK * nilai utility user 
</t>
        </r>
      </text>
    </comment>
  </commentList>
</comments>
</file>

<file path=xl/sharedStrings.xml><?xml version="1.0" encoding="utf-8"?>
<sst xmlns="http://schemas.openxmlformats.org/spreadsheetml/2006/main" count="733" uniqueCount="192">
  <si>
    <t>Harga</t>
  </si>
  <si>
    <t>Kondisi fisik</t>
  </si>
  <si>
    <t>Kelengkapan</t>
  </si>
  <si>
    <t>Ukuran layar</t>
  </si>
  <si>
    <t>Prosesor</t>
  </si>
  <si>
    <t>Kapasitas penyimpanan</t>
  </si>
  <si>
    <t>RAM</t>
  </si>
  <si>
    <t>KRITERIA / NILAI</t>
  </si>
  <si>
    <t>mulus</t>
  </si>
  <si>
    <t>lecet ringan</t>
  </si>
  <si>
    <t>lecet parah</t>
  </si>
  <si>
    <t>hanya unit</t>
  </si>
  <si>
    <t>unit + charger</t>
  </si>
  <si>
    <t>fullset</t>
  </si>
  <si>
    <t>TABEL KRITERIA</t>
  </si>
  <si>
    <t>NILAI BOBOT FAKTOR</t>
  </si>
  <si>
    <t>n MAX</t>
  </si>
  <si>
    <t>BOBOT FAKTOR</t>
  </si>
  <si>
    <t>TOTAL BOBOT FAKTOR</t>
  </si>
  <si>
    <t>EVALUASI FAKTOR ALTERNATIF KRITERIA</t>
  </si>
  <si>
    <t>SANGAT TIDAK PENTING</t>
  </si>
  <si>
    <t>FAKTOR</t>
  </si>
  <si>
    <t>U1</t>
  </si>
  <si>
    <t>U2</t>
  </si>
  <si>
    <t>U3</t>
  </si>
  <si>
    <t>U4</t>
  </si>
  <si>
    <t>U5</t>
  </si>
  <si>
    <t>TIDAK PENTING</t>
  </si>
  <si>
    <t>PENTING</t>
  </si>
  <si>
    <t>SANGAT PENTING</t>
  </si>
  <si>
    <t>Y</t>
  </si>
  <si>
    <t>U</t>
  </si>
  <si>
    <t>c</t>
  </si>
  <si>
    <t>b</t>
  </si>
  <si>
    <t>NA</t>
  </si>
  <si>
    <t>RANKING</t>
  </si>
  <si>
    <t>RANK</t>
  </si>
  <si>
    <t>HARGA</t>
  </si>
  <si>
    <t>PROSESOR</t>
  </si>
  <si>
    <t>NILAI UTILITY</t>
  </si>
  <si>
    <t>Daya tahan baterai</t>
  </si>
  <si>
    <t>VGA</t>
  </si>
  <si>
    <t>320GB</t>
  </si>
  <si>
    <t>500GB</t>
  </si>
  <si>
    <t>1000GB</t>
  </si>
  <si>
    <t>2GB</t>
  </si>
  <si>
    <t>4GB</t>
  </si>
  <si>
    <t>8GB</t>
  </si>
  <si>
    <t>&lt;2GB</t>
  </si>
  <si>
    <t>Alternatif Kriteria</t>
  </si>
  <si>
    <t>drop</t>
  </si>
  <si>
    <t>&lt;1jam</t>
  </si>
  <si>
    <t>1jam-2jam</t>
  </si>
  <si>
    <t>2jam-3jam</t>
  </si>
  <si>
    <t>&gt;3jam</t>
  </si>
  <si>
    <t>&lt;2</t>
  </si>
  <si>
    <t>unit+cas</t>
  </si>
  <si>
    <t>1jutaan</t>
  </si>
  <si>
    <t>2jutaan</t>
  </si>
  <si>
    <t>asus x200m</t>
  </si>
  <si>
    <t>acer v5 123</t>
  </si>
  <si>
    <t>][</t>
  </si>
  <si>
    <t>asus 1025c</t>
  </si>
  <si>
    <t>lenovo e10-30</t>
  </si>
  <si>
    <t>asus x401u</t>
  </si>
  <si>
    <t>acer 4739</t>
  </si>
  <si>
    <t xml:space="preserve">single </t>
  </si>
  <si>
    <t>dual</t>
  </si>
  <si>
    <t>single</t>
  </si>
  <si>
    <t>HP PAVILION TS 11</t>
  </si>
  <si>
    <t>asus a407ma</t>
  </si>
  <si>
    <t>asus x441na</t>
  </si>
  <si>
    <t>acer es1-432</t>
  </si>
  <si>
    <t>acer travelmate b113</t>
  </si>
  <si>
    <t>asus e202sa</t>
  </si>
  <si>
    <t>AMD Athlon II X3 455</t>
  </si>
  <si>
    <t>AMD Athlon II X2 270</t>
  </si>
  <si>
    <t>AMD Athlon II X2 260</t>
  </si>
  <si>
    <t>low</t>
  </si>
  <si>
    <t>medium</t>
  </si>
  <si>
    <t>high</t>
  </si>
  <si>
    <t>pentium, dual core,celeron</t>
  </si>
  <si>
    <t>core i3</t>
  </si>
  <si>
    <t>core i5,core i7</t>
  </si>
  <si>
    <t>rank</t>
  </si>
  <si>
    <t>Intel Core i3 2100</t>
  </si>
  <si>
    <t>Intel Core i3 2120</t>
  </si>
  <si>
    <t>Intel Core i3 3210</t>
  </si>
  <si>
    <t>Intel Core i3 3220</t>
  </si>
  <si>
    <t>Intel Core i3 540</t>
  </si>
  <si>
    <t>Intel Core i3 550</t>
  </si>
  <si>
    <t>Intel Pentium G540</t>
  </si>
  <si>
    <t>Intel Pentium G620</t>
  </si>
  <si>
    <t>Intel Pentium G630</t>
  </si>
  <si>
    <t>Intel Pentium G645</t>
  </si>
  <si>
    <t>Intel Pentium G840</t>
  </si>
  <si>
    <t>Intel Pentium G850</t>
  </si>
  <si>
    <t>Intel Pentium G860</t>
  </si>
  <si>
    <t>Intel Pentium G870</t>
  </si>
  <si>
    <t>Intel Pentium G2010</t>
  </si>
  <si>
    <t>Intel Pentium G2120</t>
  </si>
  <si>
    <t>Intel Core i5 2310</t>
  </si>
  <si>
    <t>Intel Core i5 2320</t>
  </si>
  <si>
    <t>Intel Core i5 2400</t>
  </si>
  <si>
    <t>Intel Core i5 2500</t>
  </si>
  <si>
    <t>Intel Core i5 2500K</t>
  </si>
  <si>
    <t>Intel Core i5 3330</t>
  </si>
  <si>
    <t>Intel Core i5 3450</t>
  </si>
  <si>
    <t>Intel Core i5 3470</t>
  </si>
  <si>
    <t>Intel Core i5 3550</t>
  </si>
  <si>
    <t>Intel Core i5 3570</t>
  </si>
  <si>
    <t>Intel Core i5 3570K</t>
  </si>
  <si>
    <t>Intel Core i5 760</t>
  </si>
  <si>
    <t>Intel Core i7 2600</t>
  </si>
  <si>
    <t>Intel Core i7 2600K</t>
  </si>
  <si>
    <t>Intel Core i7 2700K</t>
  </si>
  <si>
    <t>Intel Core i7 3770</t>
  </si>
  <si>
    <t>Intel Core i7 3770K</t>
  </si>
  <si>
    <t>Intel Core i7 3820</t>
  </si>
  <si>
    <t>Intel Core i7 3930K</t>
  </si>
  <si>
    <t>Intel Core i7 3960X</t>
  </si>
  <si>
    <t>no</t>
  </si>
  <si>
    <t>https://blog.dimensidata.com/mengenal-tipe-tipe-processor-komputer/</t>
  </si>
  <si>
    <t>AMD A10-5800 K</t>
  </si>
  <si>
    <t>AMD A4-5300</t>
  </si>
  <si>
    <t>AMD A6-5400B</t>
  </si>
  <si>
    <t>AMD A6-5400K</t>
  </si>
  <si>
    <t>AMD A8-5600K</t>
  </si>
  <si>
    <t>AMD Athlon II X4 641</t>
  </si>
  <si>
    <t>AMD Athlon II X4 651</t>
  </si>
  <si>
    <t>AMD Liano A4-X2 3300</t>
  </si>
  <si>
    <t>AMD Liano A4-X2 3400</t>
  </si>
  <si>
    <t>AMD Liano A6-3500</t>
  </si>
  <si>
    <t>AMD Liano A6-3650</t>
  </si>
  <si>
    <t>AMD Liano A6-3670K</t>
  </si>
  <si>
    <t>AMD Liano A8-3850</t>
  </si>
  <si>
    <t>AMD Liano A8-3870K</t>
  </si>
  <si>
    <t>AMD Liano Athlon II X4 631</t>
  </si>
  <si>
    <t>AMD Phenom II X2 555 BE</t>
  </si>
  <si>
    <t>AMD FX 4100</t>
  </si>
  <si>
    <t>AMD FX 4130</t>
  </si>
  <si>
    <t>AMD FX 6100</t>
  </si>
  <si>
    <t>AMD FX 8120</t>
  </si>
  <si>
    <t>AMD FX 8150</t>
  </si>
  <si>
    <t>AMD FX 4300</t>
  </si>
  <si>
    <t>AMD FX 6300</t>
  </si>
  <si>
    <t>AMD FX 8350</t>
  </si>
  <si>
    <t>AMD Sempron 140</t>
  </si>
  <si>
    <t>AMD Sempron 145</t>
  </si>
  <si>
    <t>AMD Sempron 190</t>
  </si>
  <si>
    <t>AMD Sempron 130</t>
  </si>
  <si>
    <t>Intel Core 2 Duo</t>
  </si>
  <si>
    <t>Intel Dual Core</t>
  </si>
  <si>
    <t>Intel Celeron</t>
  </si>
  <si>
    <t>Processor Name / Seri</t>
  </si>
  <si>
    <t xml:space="preserve">SERI </t>
  </si>
  <si>
    <t>amd e1</t>
  </si>
  <si>
    <t>intel celeron</t>
  </si>
  <si>
    <t>amd a6</t>
  </si>
  <si>
    <t>PROSESOR ranks</t>
  </si>
  <si>
    <t>1,000,000-1,499,000</t>
  </si>
  <si>
    <t>1,500,000-1,999,000</t>
  </si>
  <si>
    <t>2,000,000-2,499,000</t>
  </si>
  <si>
    <t>2,500,000-2,999,000</t>
  </si>
  <si>
    <t>dual (nvdia/radeon)</t>
  </si>
  <si>
    <t>single (intelHD)</t>
  </si>
  <si>
    <t>pentium, dual core, celeron</t>
  </si>
  <si>
    <t>Alternatif</t>
  </si>
  <si>
    <t>WK (PAKAI METODE ROC)</t>
  </si>
  <si>
    <t>core i5,core i7 / amd A9-FX</t>
  </si>
  <si>
    <t>pentium, dual core, celeron /E1, E2</t>
  </si>
  <si>
    <t>core i3 / amd a4-a8</t>
  </si>
  <si>
    <t>PEMBOBOTAN DILAKUKAN OLEH USER</t>
  </si>
  <si>
    <t>4 (SP)</t>
  </si>
  <si>
    <t>3 (P)</t>
  </si>
  <si>
    <t>2 (TP)</t>
  </si>
  <si>
    <t>1 (STP)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</si>
  <si>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</si>
  <si>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</si>
  <si>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</si>
  <si>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</si>
  <si>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</si>
  <si>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</si>
  <si>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</si>
  <si>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</si>
  <si>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</si>
  <si>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USER/CALON PEMBELI</t>
  </si>
  <si>
    <t>U 5</t>
  </si>
  <si>
    <t>U 4</t>
  </si>
  <si>
    <t>U 3</t>
  </si>
  <si>
    <t>U 2</t>
  </si>
  <si>
    <t>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</si>
</sst>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Montserrat"/>
    </font>
    <font>
      <b/>
      <sz val="11"/>
      <color rgb="FF3A3A3A"/>
      <name val="Montserrat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0" xfId="0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0" borderId="0" xfId="0" applyFont="1" applyFill="1" applyAlignment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0" borderId="0" xfId="0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7" borderId="1" xfId="0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7" borderId="1" xfId="0" applyFont="1" applyFill="1" applyBorder="1"/>
    <xf numFmtId="0" fontId="0" fillId="11" borderId="1" xfId="0" applyFill="1" applyBorder="1"/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0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0"/>
  <sheetViews>
    <sheetView zoomScale="85" zoomScaleNormal="85" workbookViewId="0">
      <selection activeCell="C5" sqref="C5"/>
    </sheetView>
  </sheetViews>
  <sheetFormatPr defaultRowHeight="15"/>
  <cols>
    <col min="2" max="2" width="22.28515625" bestFit="1" customWidth="1"/>
    <col min="3" max="4" width="20.7109375" customWidth="1"/>
    <col min="5" max="5" width="22.85546875" bestFit="1" customWidth="1"/>
    <col min="6" max="6" width="22.140625" bestFit="1" customWidth="1"/>
    <col min="7" max="7" width="20.7109375" customWidth="1"/>
    <col min="8" max="8" width="28.7109375" bestFit="1" customWidth="1"/>
    <col min="9" max="9" width="4.5703125" customWidth="1"/>
    <col min="10" max="10" width="8.7109375" bestFit="1" customWidth="1"/>
    <col min="11" max="11" width="27.42578125" bestFit="1" customWidth="1"/>
  </cols>
  <sheetData>
    <row r="1" spans="1:11">
      <c r="D1" s="1"/>
      <c r="E1" s="1"/>
      <c r="F1" s="1"/>
      <c r="G1" s="1"/>
      <c r="H1" s="1"/>
      <c r="I1" s="19"/>
      <c r="J1" s="19"/>
    </row>
    <row r="2" spans="1:11">
      <c r="B2" s="4" t="s">
        <v>7</v>
      </c>
      <c r="C2" s="38">
        <v>1</v>
      </c>
      <c r="D2" s="38">
        <v>2</v>
      </c>
      <c r="E2" s="38">
        <v>3</v>
      </c>
      <c r="F2" s="38">
        <v>4</v>
      </c>
      <c r="G2" s="38">
        <v>5</v>
      </c>
      <c r="H2" s="38"/>
      <c r="I2" s="3"/>
      <c r="J2" s="3"/>
    </row>
    <row r="3" spans="1:11">
      <c r="A3" t="s">
        <v>32</v>
      </c>
      <c r="B3" s="4" t="s">
        <v>0</v>
      </c>
      <c r="C3" s="40" t="s">
        <v>163</v>
      </c>
      <c r="D3" s="40" t="s">
        <v>162</v>
      </c>
      <c r="E3" s="40" t="s">
        <v>161</v>
      </c>
      <c r="F3" s="40" t="s">
        <v>160</v>
      </c>
      <c r="H3" s="40"/>
      <c r="I3" s="19"/>
      <c r="J3" s="19"/>
    </row>
    <row r="4" spans="1:11">
      <c r="A4" t="s">
        <v>33</v>
      </c>
      <c r="B4" s="4" t="s">
        <v>1</v>
      </c>
      <c r="C4" s="40" t="s">
        <v>10</v>
      </c>
      <c r="D4" s="40" t="s">
        <v>9</v>
      </c>
      <c r="E4" s="40" t="s">
        <v>8</v>
      </c>
      <c r="F4" s="40"/>
      <c r="G4" s="40"/>
      <c r="H4" s="40"/>
      <c r="I4" s="19"/>
    </row>
    <row r="5" spans="1:11">
      <c r="A5" t="s">
        <v>33</v>
      </c>
      <c r="B5" s="4" t="s">
        <v>2</v>
      </c>
      <c r="C5" s="40" t="s">
        <v>11</v>
      </c>
      <c r="D5" s="7" t="s">
        <v>12</v>
      </c>
      <c r="E5" s="40" t="s">
        <v>13</v>
      </c>
      <c r="F5" s="40"/>
      <c r="G5" s="40"/>
      <c r="H5" s="40"/>
      <c r="I5" s="19"/>
    </row>
    <row r="6" spans="1:11">
      <c r="A6" t="s">
        <v>33</v>
      </c>
      <c r="B6" s="4" t="s">
        <v>3</v>
      </c>
      <c r="C6" s="40">
        <v>10</v>
      </c>
      <c r="D6" s="7">
        <v>11.6</v>
      </c>
      <c r="E6" s="40">
        <v>14</v>
      </c>
      <c r="F6" s="40">
        <v>15.6</v>
      </c>
      <c r="G6" s="40"/>
      <c r="H6" s="40"/>
      <c r="I6" s="19"/>
    </row>
    <row r="7" spans="1:11">
      <c r="A7" t="s">
        <v>33</v>
      </c>
      <c r="B7" s="4" t="s">
        <v>40</v>
      </c>
      <c r="C7" s="7" t="s">
        <v>50</v>
      </c>
      <c r="D7" s="40" t="s">
        <v>51</v>
      </c>
      <c r="E7" s="40" t="s">
        <v>52</v>
      </c>
      <c r="F7" s="40" t="s">
        <v>53</v>
      </c>
      <c r="G7" s="40" t="s">
        <v>54</v>
      </c>
      <c r="H7" s="40"/>
      <c r="I7" s="19"/>
    </row>
    <row r="8" spans="1:11">
      <c r="A8" t="s">
        <v>33</v>
      </c>
      <c r="B8" s="4" t="s">
        <v>41</v>
      </c>
      <c r="C8" s="40" t="s">
        <v>165</v>
      </c>
      <c r="D8" s="40" t="s">
        <v>164</v>
      </c>
      <c r="E8" s="40"/>
      <c r="F8" s="40"/>
      <c r="G8" s="40"/>
      <c r="H8" s="40"/>
      <c r="I8" s="19"/>
    </row>
    <row r="9" spans="1:11">
      <c r="A9" t="s">
        <v>33</v>
      </c>
      <c r="B9" s="4" t="s">
        <v>4</v>
      </c>
      <c r="C9" s="41" t="s">
        <v>78</v>
      </c>
      <c r="D9" s="41" t="s">
        <v>79</v>
      </c>
      <c r="E9" s="41" t="s">
        <v>80</v>
      </c>
      <c r="F9" s="41"/>
      <c r="G9" s="40"/>
      <c r="H9" s="40"/>
      <c r="I9" s="19"/>
      <c r="J9" s="44" t="s">
        <v>159</v>
      </c>
      <c r="K9" s="45"/>
    </row>
    <row r="10" spans="1:11" ht="15.75">
      <c r="A10" t="s">
        <v>33</v>
      </c>
      <c r="B10" s="4" t="s">
        <v>6</v>
      </c>
      <c r="C10" s="41" t="s">
        <v>48</v>
      </c>
      <c r="D10" s="41" t="s">
        <v>45</v>
      </c>
      <c r="E10" s="41" t="s">
        <v>46</v>
      </c>
      <c r="F10" s="41" t="s">
        <v>47</v>
      </c>
      <c r="G10" s="41"/>
      <c r="H10" s="40"/>
      <c r="I10" s="19">
        <v>1</v>
      </c>
      <c r="J10" s="1" t="s">
        <v>78</v>
      </c>
      <c r="K10" s="20" t="s">
        <v>81</v>
      </c>
    </row>
    <row r="11" spans="1:11" ht="15.75">
      <c r="A11" t="s">
        <v>33</v>
      </c>
      <c r="B11" s="4" t="s">
        <v>5</v>
      </c>
      <c r="C11" s="41" t="s">
        <v>42</v>
      </c>
      <c r="D11" s="41" t="s">
        <v>43</v>
      </c>
      <c r="E11" s="41" t="s">
        <v>44</v>
      </c>
      <c r="F11" s="41"/>
      <c r="G11" s="41"/>
      <c r="H11" s="40"/>
      <c r="I11" s="19">
        <v>2</v>
      </c>
      <c r="J11" s="1" t="s">
        <v>79</v>
      </c>
      <c r="K11" s="20" t="s">
        <v>82</v>
      </c>
    </row>
    <row r="12" spans="1:11" ht="15.75">
      <c r="A12" t="s">
        <v>33</v>
      </c>
      <c r="C12" s="21"/>
      <c r="D12" s="21"/>
      <c r="E12" s="21"/>
      <c r="F12" s="21"/>
      <c r="G12" s="21"/>
      <c r="H12" s="21"/>
      <c r="I12" s="5">
        <v>3</v>
      </c>
      <c r="J12" s="1" t="s">
        <v>80</v>
      </c>
      <c r="K12" s="20" t="s">
        <v>83</v>
      </c>
    </row>
    <row r="13" spans="1:11">
      <c r="A13" t="s">
        <v>33</v>
      </c>
      <c r="C13" s="21"/>
      <c r="D13" s="21"/>
      <c r="E13" s="21"/>
      <c r="F13" s="21"/>
      <c r="G13" s="21"/>
      <c r="H13" s="21"/>
    </row>
    <row r="14" spans="1:11">
      <c r="A14" t="s">
        <v>33</v>
      </c>
      <c r="B14" s="15" t="s">
        <v>57</v>
      </c>
      <c r="C14" s="21"/>
      <c r="D14" s="21"/>
      <c r="E14" s="21"/>
      <c r="F14" s="21"/>
      <c r="G14" s="21"/>
      <c r="H14" s="21"/>
    </row>
    <row r="15" spans="1:11">
      <c r="A15" t="s">
        <v>33</v>
      </c>
      <c r="B15" s="4" t="s">
        <v>49</v>
      </c>
      <c r="C15" s="42" t="s">
        <v>59</v>
      </c>
      <c r="D15" s="42" t="s">
        <v>60</v>
      </c>
      <c r="E15" s="42" t="s">
        <v>64</v>
      </c>
      <c r="F15" s="42" t="s">
        <v>62</v>
      </c>
      <c r="G15" s="42" t="s">
        <v>63</v>
      </c>
      <c r="H15" s="42" t="s">
        <v>65</v>
      </c>
    </row>
    <row r="16" spans="1:11">
      <c r="B16" s="4" t="s">
        <v>0</v>
      </c>
      <c r="C16" s="39">
        <v>1750000</v>
      </c>
      <c r="D16" s="39">
        <v>1650000</v>
      </c>
      <c r="E16" s="39">
        <v>1950000</v>
      </c>
      <c r="F16" s="39">
        <v>1000000</v>
      </c>
      <c r="G16" s="39">
        <v>1000000</v>
      </c>
      <c r="H16" s="39">
        <v>1950000</v>
      </c>
    </row>
    <row r="17" spans="2:8">
      <c r="B17" s="4" t="s">
        <v>1</v>
      </c>
      <c r="C17" s="40" t="s">
        <v>8</v>
      </c>
      <c r="D17" s="40" t="s">
        <v>9</v>
      </c>
      <c r="E17" s="40" t="s">
        <v>9</v>
      </c>
      <c r="F17" s="40" t="s">
        <v>9</v>
      </c>
      <c r="G17" s="40" t="s">
        <v>9</v>
      </c>
      <c r="H17" s="40" t="s">
        <v>9</v>
      </c>
    </row>
    <row r="18" spans="2:8">
      <c r="B18" s="4" t="s">
        <v>2</v>
      </c>
      <c r="C18" s="40" t="s">
        <v>56</v>
      </c>
      <c r="D18" s="40" t="s">
        <v>56</v>
      </c>
      <c r="E18" s="40" t="s">
        <v>56</v>
      </c>
      <c r="F18" s="40" t="s">
        <v>56</v>
      </c>
      <c r="G18" s="40" t="s">
        <v>56</v>
      </c>
      <c r="H18" s="40" t="s">
        <v>56</v>
      </c>
    </row>
    <row r="19" spans="2:8">
      <c r="B19" s="4" t="s">
        <v>3</v>
      </c>
      <c r="C19" s="40">
        <v>11.6</v>
      </c>
      <c r="D19" s="40">
        <v>11.6</v>
      </c>
      <c r="E19" s="40">
        <v>14</v>
      </c>
      <c r="F19" s="40">
        <v>10</v>
      </c>
      <c r="G19" s="40">
        <v>10</v>
      </c>
      <c r="H19" s="40">
        <v>10</v>
      </c>
    </row>
    <row r="20" spans="2:8">
      <c r="B20" s="4" t="s">
        <v>40</v>
      </c>
      <c r="C20" s="40" t="s">
        <v>53</v>
      </c>
      <c r="D20" s="40" t="s">
        <v>52</v>
      </c>
      <c r="E20" s="40" t="s">
        <v>52</v>
      </c>
      <c r="F20" s="40" t="s">
        <v>52</v>
      </c>
      <c r="G20" s="40" t="s">
        <v>52</v>
      </c>
      <c r="H20" s="40" t="s">
        <v>52</v>
      </c>
    </row>
    <row r="21" spans="2:8">
      <c r="B21" s="4" t="s">
        <v>41</v>
      </c>
      <c r="C21" s="40" t="s">
        <v>68</v>
      </c>
      <c r="D21" s="40" t="s">
        <v>68</v>
      </c>
      <c r="E21" s="40" t="s">
        <v>68</v>
      </c>
      <c r="F21" s="40" t="s">
        <v>68</v>
      </c>
      <c r="G21" s="40" t="s">
        <v>68</v>
      </c>
      <c r="H21" s="40" t="s">
        <v>68</v>
      </c>
    </row>
    <row r="22" spans="2:8">
      <c r="B22" s="4" t="s">
        <v>4</v>
      </c>
      <c r="C22" s="41" t="s">
        <v>157</v>
      </c>
      <c r="D22" s="41" t="s">
        <v>156</v>
      </c>
      <c r="E22" s="41" t="s">
        <v>157</v>
      </c>
      <c r="F22" s="28" t="s">
        <v>152</v>
      </c>
      <c r="G22" s="28" t="s">
        <v>152</v>
      </c>
      <c r="H22" s="41" t="s">
        <v>82</v>
      </c>
    </row>
    <row r="23" spans="2:8">
      <c r="B23" s="4" t="s">
        <v>6</v>
      </c>
      <c r="C23" s="40">
        <v>2</v>
      </c>
      <c r="D23" s="40">
        <v>2</v>
      </c>
      <c r="E23" s="40">
        <v>2</v>
      </c>
      <c r="F23" s="40" t="s">
        <v>55</v>
      </c>
      <c r="G23" s="40">
        <v>2</v>
      </c>
      <c r="H23" s="40">
        <v>2</v>
      </c>
    </row>
    <row r="24" spans="2:8">
      <c r="B24" s="4" t="s">
        <v>5</v>
      </c>
      <c r="C24" s="40">
        <v>500</v>
      </c>
      <c r="D24" s="40">
        <v>320</v>
      </c>
      <c r="E24" s="40">
        <v>320</v>
      </c>
      <c r="F24" s="40">
        <v>320</v>
      </c>
      <c r="G24" s="40">
        <v>320</v>
      </c>
      <c r="H24" s="40">
        <v>320</v>
      </c>
    </row>
    <row r="25" spans="2:8">
      <c r="C25" s="21"/>
      <c r="D25" s="21"/>
      <c r="E25" s="21"/>
      <c r="F25" s="21"/>
      <c r="G25" s="21"/>
      <c r="H25" s="21"/>
    </row>
    <row r="26" spans="2:8">
      <c r="B26" s="15" t="s">
        <v>58</v>
      </c>
      <c r="C26" s="21"/>
      <c r="D26" s="21"/>
      <c r="E26" s="21"/>
      <c r="F26" s="21"/>
      <c r="G26" s="21"/>
      <c r="H26" s="21"/>
    </row>
    <row r="27" spans="2:8">
      <c r="B27" s="4" t="s">
        <v>49</v>
      </c>
      <c r="C27" s="42" t="s">
        <v>69</v>
      </c>
      <c r="D27" s="42" t="s">
        <v>70</v>
      </c>
      <c r="E27" s="42" t="s">
        <v>71</v>
      </c>
      <c r="F27" s="42" t="s">
        <v>72</v>
      </c>
      <c r="G27" s="42" t="s">
        <v>73</v>
      </c>
      <c r="H27" s="42" t="s">
        <v>74</v>
      </c>
    </row>
    <row r="28" spans="2:8">
      <c r="B28" s="4" t="s">
        <v>0</v>
      </c>
      <c r="C28" s="39">
        <v>2500000</v>
      </c>
      <c r="D28" s="39">
        <v>2850000</v>
      </c>
      <c r="E28" s="39">
        <v>2600000</v>
      </c>
      <c r="F28" s="39">
        <v>2700000</v>
      </c>
      <c r="G28" s="39">
        <v>2300000</v>
      </c>
      <c r="H28" s="39">
        <v>2250000</v>
      </c>
    </row>
    <row r="29" spans="2:8">
      <c r="B29" s="4" t="s">
        <v>1</v>
      </c>
      <c r="C29" s="40" t="s">
        <v>8</v>
      </c>
      <c r="D29" s="40" t="s">
        <v>9</v>
      </c>
      <c r="E29" s="40" t="s">
        <v>8</v>
      </c>
      <c r="F29" s="40" t="s">
        <v>8</v>
      </c>
      <c r="G29" s="40" t="s">
        <v>8</v>
      </c>
      <c r="H29" s="40" t="s">
        <v>8</v>
      </c>
    </row>
    <row r="30" spans="2:8">
      <c r="B30" s="4" t="s">
        <v>2</v>
      </c>
      <c r="C30" s="40" t="s">
        <v>13</v>
      </c>
      <c r="D30" s="40" t="s">
        <v>56</v>
      </c>
      <c r="E30" s="40" t="s">
        <v>56</v>
      </c>
      <c r="F30" s="40" t="s">
        <v>56</v>
      </c>
      <c r="G30" s="40" t="s">
        <v>56</v>
      </c>
      <c r="H30" s="40" t="s">
        <v>56</v>
      </c>
    </row>
    <row r="31" spans="2:8">
      <c r="B31" s="4" t="s">
        <v>3</v>
      </c>
      <c r="C31" s="40">
        <v>11.6</v>
      </c>
      <c r="D31" s="40">
        <v>14</v>
      </c>
      <c r="E31" s="40">
        <v>14</v>
      </c>
      <c r="F31" s="40">
        <v>14</v>
      </c>
      <c r="G31" s="40">
        <v>11.6</v>
      </c>
      <c r="H31" s="40">
        <v>11.6</v>
      </c>
    </row>
    <row r="32" spans="2:8">
      <c r="B32" s="4" t="s">
        <v>40</v>
      </c>
      <c r="C32" s="40" t="s">
        <v>53</v>
      </c>
      <c r="D32" s="40" t="s">
        <v>53</v>
      </c>
      <c r="E32" s="40" t="s">
        <v>52</v>
      </c>
      <c r="F32" s="40" t="s">
        <v>52</v>
      </c>
      <c r="G32" s="40" t="s">
        <v>52</v>
      </c>
      <c r="H32" s="40" t="s">
        <v>52</v>
      </c>
    </row>
    <row r="33" spans="2:8">
      <c r="B33" s="4" t="s">
        <v>41</v>
      </c>
      <c r="C33" s="40" t="s">
        <v>68</v>
      </c>
      <c r="D33" s="40" t="s">
        <v>68</v>
      </c>
      <c r="E33" s="40" t="s">
        <v>68</v>
      </c>
      <c r="F33" s="40" t="s">
        <v>68</v>
      </c>
      <c r="G33" s="40" t="s">
        <v>68</v>
      </c>
      <c r="H33" s="40" t="s">
        <v>68</v>
      </c>
    </row>
    <row r="34" spans="2:8">
      <c r="B34" s="4" t="s">
        <v>4</v>
      </c>
      <c r="C34" s="41" t="s">
        <v>158</v>
      </c>
      <c r="D34" s="41" t="s">
        <v>157</v>
      </c>
      <c r="E34" s="41" t="s">
        <v>157</v>
      </c>
      <c r="F34" s="41" t="s">
        <v>157</v>
      </c>
      <c r="G34" s="41" t="s">
        <v>82</v>
      </c>
      <c r="H34" s="41" t="s">
        <v>157</v>
      </c>
    </row>
    <row r="35" spans="2:8">
      <c r="B35" s="4" t="s">
        <v>6</v>
      </c>
      <c r="C35" s="40">
        <v>4</v>
      </c>
      <c r="D35" s="40">
        <v>4</v>
      </c>
      <c r="E35" s="40">
        <v>2</v>
      </c>
      <c r="F35" s="40">
        <v>4</v>
      </c>
      <c r="G35" s="40">
        <v>4</v>
      </c>
      <c r="H35" s="40">
        <v>2</v>
      </c>
    </row>
    <row r="36" spans="2:8">
      <c r="B36" s="4" t="s">
        <v>5</v>
      </c>
      <c r="C36" s="40">
        <v>500</v>
      </c>
      <c r="D36" s="40">
        <v>1000</v>
      </c>
      <c r="E36" s="40">
        <v>500</v>
      </c>
      <c r="F36" s="40">
        <v>500</v>
      </c>
      <c r="G36" s="40">
        <v>500</v>
      </c>
      <c r="H36" s="40">
        <v>500</v>
      </c>
    </row>
    <row r="37" spans="2:8">
      <c r="C37" s="21"/>
      <c r="D37" s="21"/>
      <c r="E37" s="21"/>
      <c r="F37" s="21"/>
      <c r="G37" s="21"/>
      <c r="H37" s="21"/>
    </row>
    <row r="100" spans="1:1">
      <c r="A100" t="s">
        <v>61</v>
      </c>
    </row>
  </sheetData>
  <mergeCells count="1">
    <mergeCell ref="J9:K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25"/>
  <sheetViews>
    <sheetView zoomScale="80" zoomScaleNormal="80" workbookViewId="0">
      <selection activeCell="C29" sqref="C29"/>
    </sheetView>
  </sheetViews>
  <sheetFormatPr defaultRowHeight="15"/>
  <cols>
    <col min="2" max="2" width="22.28515625" bestFit="1" customWidth="1"/>
    <col min="3" max="4" width="20.7109375" customWidth="1"/>
    <col min="5" max="5" width="22.85546875" bestFit="1" customWidth="1"/>
    <col min="6" max="6" width="22.140625" bestFit="1" customWidth="1"/>
    <col min="7" max="7" width="20.7109375" customWidth="1"/>
    <col min="8" max="8" width="2.28515625" bestFit="1" customWidth="1"/>
    <col min="9" max="9" width="9.28515625" bestFit="1" customWidth="1"/>
    <col min="10" max="10" width="28.140625" bestFit="1" customWidth="1"/>
  </cols>
  <sheetData>
    <row r="1" spans="2:10">
      <c r="B1" s="22" t="s">
        <v>14</v>
      </c>
      <c r="C1" s="22"/>
      <c r="D1" s="22"/>
      <c r="E1" s="22"/>
      <c r="F1" s="22"/>
      <c r="G1" s="24"/>
      <c r="H1" s="19"/>
      <c r="I1" s="19"/>
    </row>
    <row r="2" spans="2:10">
      <c r="B2" s="13"/>
      <c r="C2" s="13"/>
      <c r="D2" s="13"/>
      <c r="E2" s="13"/>
      <c r="F2" s="13"/>
      <c r="G2" s="25"/>
      <c r="H2" s="23"/>
      <c r="I2" s="23"/>
    </row>
    <row r="3" spans="2:10">
      <c r="B3" s="4" t="s">
        <v>7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3"/>
      <c r="I3" s="3"/>
    </row>
    <row r="4" spans="2:10">
      <c r="B4" s="4" t="s">
        <v>0</v>
      </c>
      <c r="C4" s="40" t="s">
        <v>163</v>
      </c>
      <c r="D4" s="40" t="s">
        <v>162</v>
      </c>
      <c r="E4" s="40" t="s">
        <v>161</v>
      </c>
      <c r="F4" s="40" t="s">
        <v>160</v>
      </c>
      <c r="G4" s="26"/>
      <c r="H4" s="19"/>
      <c r="I4" s="19"/>
    </row>
    <row r="5" spans="2:10">
      <c r="B5" s="4" t="s">
        <v>1</v>
      </c>
      <c r="C5" s="1" t="s">
        <v>10</v>
      </c>
      <c r="D5" s="1" t="s">
        <v>9</v>
      </c>
      <c r="E5" s="1" t="s">
        <v>8</v>
      </c>
      <c r="F5" s="1"/>
      <c r="G5" s="1"/>
      <c r="H5" s="19"/>
      <c r="I5" s="19"/>
    </row>
    <row r="6" spans="2:10">
      <c r="B6" s="4" t="s">
        <v>2</v>
      </c>
      <c r="C6" s="1" t="s">
        <v>11</v>
      </c>
      <c r="D6" s="2" t="s">
        <v>12</v>
      </c>
      <c r="E6" s="1" t="s">
        <v>13</v>
      </c>
      <c r="F6" s="1"/>
      <c r="G6" s="1"/>
      <c r="H6" s="19"/>
      <c r="I6" s="19"/>
    </row>
    <row r="7" spans="2:10">
      <c r="B7" s="4" t="s">
        <v>3</v>
      </c>
      <c r="C7" s="1">
        <v>10</v>
      </c>
      <c r="D7" s="2">
        <v>11.6</v>
      </c>
      <c r="E7" s="1">
        <v>14</v>
      </c>
      <c r="F7" s="1">
        <v>15.6</v>
      </c>
      <c r="G7" s="1"/>
      <c r="H7" s="19"/>
      <c r="I7" s="19"/>
    </row>
    <row r="8" spans="2:10">
      <c r="B8" s="4" t="s">
        <v>40</v>
      </c>
      <c r="C8" s="2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9"/>
      <c r="I8" s="19"/>
    </row>
    <row r="9" spans="2:10">
      <c r="B9" s="4" t="s">
        <v>41</v>
      </c>
      <c r="C9" s="1" t="s">
        <v>66</v>
      </c>
      <c r="D9" s="1" t="s">
        <v>67</v>
      </c>
      <c r="E9" s="1"/>
      <c r="F9" s="1"/>
      <c r="G9" s="1"/>
      <c r="H9" s="19"/>
      <c r="I9" s="19"/>
    </row>
    <row r="10" spans="2:10">
      <c r="B10" s="4" t="s">
        <v>4</v>
      </c>
      <c r="C10" s="6" t="s">
        <v>78</v>
      </c>
      <c r="D10" s="6" t="s">
        <v>79</v>
      </c>
      <c r="E10" s="6" t="s">
        <v>80</v>
      </c>
      <c r="F10" s="6"/>
      <c r="G10" s="1"/>
      <c r="H10" s="19"/>
      <c r="I10" s="44" t="s">
        <v>159</v>
      </c>
      <c r="J10" s="45"/>
    </row>
    <row r="11" spans="2:10" ht="15.75">
      <c r="B11" s="4" t="s">
        <v>6</v>
      </c>
      <c r="C11" s="6" t="s">
        <v>48</v>
      </c>
      <c r="D11" s="6" t="s">
        <v>45</v>
      </c>
      <c r="E11" s="6" t="s">
        <v>46</v>
      </c>
      <c r="F11" s="6" t="s">
        <v>47</v>
      </c>
      <c r="G11" s="26"/>
      <c r="H11" s="19">
        <v>1</v>
      </c>
      <c r="I11" s="1" t="s">
        <v>78</v>
      </c>
      <c r="J11" s="20" t="s">
        <v>81</v>
      </c>
    </row>
    <row r="12" spans="2:10" ht="15.75">
      <c r="B12" s="4" t="s">
        <v>5</v>
      </c>
      <c r="C12" s="6" t="s">
        <v>42</v>
      </c>
      <c r="D12" s="6" t="s">
        <v>43</v>
      </c>
      <c r="E12" s="6" t="s">
        <v>44</v>
      </c>
      <c r="F12" s="6"/>
      <c r="G12" s="6"/>
      <c r="H12" s="19">
        <v>2</v>
      </c>
      <c r="I12" s="1" t="s">
        <v>79</v>
      </c>
      <c r="J12" s="20" t="s">
        <v>82</v>
      </c>
    </row>
    <row r="13" spans="2:10" ht="15.75">
      <c r="H13" s="5">
        <v>3</v>
      </c>
      <c r="I13" s="1" t="s">
        <v>80</v>
      </c>
      <c r="J13" s="20" t="s">
        <v>83</v>
      </c>
    </row>
    <row r="15" spans="2:10">
      <c r="B15" s="4" t="s">
        <v>15</v>
      </c>
      <c r="C15" s="8" t="s">
        <v>16</v>
      </c>
      <c r="D15" s="8" t="s">
        <v>17</v>
      </c>
    </row>
    <row r="16" spans="2:10">
      <c r="B16" s="4" t="s">
        <v>0</v>
      </c>
      <c r="C16" s="7">
        <v>4</v>
      </c>
      <c r="D16" s="7">
        <f>C16/SUM(C$16:C$24)</f>
        <v>0.12903225806451613</v>
      </c>
    </row>
    <row r="17" spans="2:4">
      <c r="B17" s="4" t="s">
        <v>1</v>
      </c>
      <c r="C17" s="7">
        <v>3</v>
      </c>
      <c r="D17" s="7">
        <f>C17/SUM(C$16:C$24)</f>
        <v>9.6774193548387094E-2</v>
      </c>
    </row>
    <row r="18" spans="2:4">
      <c r="B18" s="4" t="s">
        <v>2</v>
      </c>
      <c r="C18" s="7">
        <v>3</v>
      </c>
      <c r="D18" s="7">
        <f>C18/SUM(C$16:C$24)</f>
        <v>9.6774193548387094E-2</v>
      </c>
    </row>
    <row r="19" spans="2:4">
      <c r="B19" s="4" t="s">
        <v>3</v>
      </c>
      <c r="C19" s="7">
        <v>4</v>
      </c>
      <c r="D19" s="7">
        <f>C19/SUM(C$16:C$24)</f>
        <v>0.12903225806451613</v>
      </c>
    </row>
    <row r="20" spans="2:4">
      <c r="B20" s="4" t="s">
        <v>40</v>
      </c>
      <c r="C20" s="7">
        <v>5</v>
      </c>
      <c r="D20" s="7">
        <f>C20/SUM(C$16:C$24)</f>
        <v>0.16129032258064516</v>
      </c>
    </row>
    <row r="21" spans="2:4">
      <c r="B21" s="4" t="s">
        <v>41</v>
      </c>
      <c r="C21" s="7">
        <v>2</v>
      </c>
      <c r="D21" s="7">
        <f>C21/SUM(C$16:C$24)</f>
        <v>6.4516129032258063E-2</v>
      </c>
    </row>
    <row r="22" spans="2:4">
      <c r="B22" s="4" t="s">
        <v>4</v>
      </c>
      <c r="C22" s="7">
        <v>3</v>
      </c>
      <c r="D22" s="7">
        <f>C22/SUM(C$16:C$24)</f>
        <v>9.6774193548387094E-2</v>
      </c>
    </row>
    <row r="23" spans="2:4">
      <c r="B23" s="4" t="s">
        <v>6</v>
      </c>
      <c r="C23" s="7">
        <v>4</v>
      </c>
      <c r="D23" s="7">
        <f>C23/SUM(C$16:C$24)</f>
        <v>0.12903225806451613</v>
      </c>
    </row>
    <row r="24" spans="2:4">
      <c r="B24" s="4" t="s">
        <v>5</v>
      </c>
      <c r="C24" s="7">
        <v>3</v>
      </c>
      <c r="D24" s="7">
        <f>C24/SUM(C$16:C$24)</f>
        <v>9.6774193548387094E-2</v>
      </c>
    </row>
    <row r="25" spans="2:4">
      <c r="B25" s="11" t="s">
        <v>18</v>
      </c>
      <c r="C25" s="12"/>
      <c r="D25" s="7">
        <f>SUM(D16:D24)</f>
        <v>1</v>
      </c>
    </row>
  </sheetData>
  <mergeCells count="2">
    <mergeCell ref="B1:G2"/>
    <mergeCell ref="I10:J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opLeftCell="A29" workbookViewId="0">
      <selection activeCell="F23" sqref="F23"/>
    </sheetView>
  </sheetViews>
  <sheetFormatPr defaultRowHeight="15"/>
  <cols>
    <col min="1" max="1" width="6.42578125" style="10" customWidth="1"/>
    <col min="2" max="2" width="35.42578125" style="10" customWidth="1"/>
    <col min="3" max="3" width="7" style="10" customWidth="1"/>
    <col min="5" max="5" width="10.28515625" bestFit="1" customWidth="1"/>
    <col min="6" max="6" width="26.28515625" bestFit="1" customWidth="1"/>
  </cols>
  <sheetData>
    <row r="1" spans="1:13">
      <c r="A1" s="43" t="s">
        <v>121</v>
      </c>
      <c r="B1" s="43" t="s">
        <v>154</v>
      </c>
      <c r="C1" s="43" t="s">
        <v>84</v>
      </c>
    </row>
    <row r="2" spans="1:13" ht="15" customHeight="1">
      <c r="A2" s="37">
        <v>1</v>
      </c>
      <c r="B2" s="32" t="s">
        <v>91</v>
      </c>
      <c r="C2" s="33">
        <v>1</v>
      </c>
      <c r="H2" s="14"/>
      <c r="I2" s="14"/>
      <c r="J2" s="14"/>
      <c r="K2" s="14"/>
      <c r="L2" s="14"/>
      <c r="M2" s="14"/>
    </row>
    <row r="3" spans="1:13" ht="18" customHeight="1">
      <c r="A3" s="37">
        <v>2</v>
      </c>
      <c r="B3" s="32" t="s">
        <v>92</v>
      </c>
      <c r="C3" s="33">
        <v>1</v>
      </c>
      <c r="H3" s="14"/>
      <c r="I3" s="14"/>
      <c r="J3" s="14"/>
      <c r="K3" s="14"/>
      <c r="L3" s="14"/>
      <c r="M3" s="14"/>
    </row>
    <row r="4" spans="1:13">
      <c r="A4" s="37">
        <v>3</v>
      </c>
      <c r="B4" s="32" t="s">
        <v>93</v>
      </c>
      <c r="C4" s="33">
        <v>1</v>
      </c>
      <c r="H4" s="14"/>
      <c r="I4" s="14"/>
      <c r="J4" s="14"/>
      <c r="K4" s="14"/>
      <c r="L4" s="14"/>
      <c r="M4" s="14"/>
    </row>
    <row r="5" spans="1:13">
      <c r="A5" s="37">
        <v>4</v>
      </c>
      <c r="B5" s="32" t="s">
        <v>94</v>
      </c>
      <c r="C5" s="33">
        <v>1</v>
      </c>
      <c r="H5" s="14"/>
      <c r="I5" s="14"/>
      <c r="J5" s="14"/>
      <c r="K5" s="14"/>
      <c r="L5" s="14"/>
      <c r="M5" s="14"/>
    </row>
    <row r="6" spans="1:13">
      <c r="A6" s="37">
        <v>5</v>
      </c>
      <c r="B6" s="32" t="s">
        <v>95</v>
      </c>
      <c r="C6" s="33">
        <v>1</v>
      </c>
      <c r="H6" s="14"/>
      <c r="I6" s="14"/>
      <c r="J6" s="14"/>
      <c r="K6" s="14"/>
      <c r="L6" s="14"/>
      <c r="M6" s="14"/>
    </row>
    <row r="7" spans="1:13">
      <c r="A7" s="37">
        <v>6</v>
      </c>
      <c r="B7" s="32" t="s">
        <v>96</v>
      </c>
      <c r="C7" s="33">
        <v>1</v>
      </c>
    </row>
    <row r="8" spans="1:13">
      <c r="A8" s="37">
        <v>7</v>
      </c>
      <c r="B8" s="32" t="s">
        <v>97</v>
      </c>
      <c r="C8" s="33">
        <v>1</v>
      </c>
      <c r="E8" s="4" t="s">
        <v>38</v>
      </c>
      <c r="F8" s="38" t="s">
        <v>155</v>
      </c>
    </row>
    <row r="9" spans="1:13" ht="15.75">
      <c r="A9" s="37">
        <v>8</v>
      </c>
      <c r="B9" s="32" t="s">
        <v>98</v>
      </c>
      <c r="C9" s="33">
        <v>1</v>
      </c>
      <c r="E9" s="28" t="s">
        <v>78</v>
      </c>
      <c r="F9" s="20" t="s">
        <v>81</v>
      </c>
    </row>
    <row r="10" spans="1:13" ht="15.75">
      <c r="A10" s="37">
        <v>9</v>
      </c>
      <c r="B10" s="32" t="s">
        <v>99</v>
      </c>
      <c r="C10" s="33">
        <v>1</v>
      </c>
      <c r="E10" s="29" t="s">
        <v>79</v>
      </c>
      <c r="F10" s="20" t="s">
        <v>82</v>
      </c>
    </row>
    <row r="11" spans="1:13" ht="15.75">
      <c r="A11" s="37">
        <v>10</v>
      </c>
      <c r="B11" s="32" t="s">
        <v>100</v>
      </c>
      <c r="C11" s="33">
        <v>1</v>
      </c>
      <c r="E11" s="31" t="s">
        <v>80</v>
      </c>
      <c r="F11" s="20" t="s">
        <v>83</v>
      </c>
    </row>
    <row r="12" spans="1:13">
      <c r="A12" s="37">
        <v>11</v>
      </c>
      <c r="B12" s="28" t="s">
        <v>152</v>
      </c>
      <c r="C12" s="34">
        <v>1</v>
      </c>
    </row>
    <row r="13" spans="1:13">
      <c r="A13" s="37">
        <v>12</v>
      </c>
      <c r="B13" s="28" t="s">
        <v>151</v>
      </c>
      <c r="C13" s="34">
        <v>1</v>
      </c>
      <c r="E13" s="27" t="s">
        <v>122</v>
      </c>
      <c r="F13" s="27"/>
      <c r="G13" s="27"/>
      <c r="H13" s="27"/>
      <c r="I13" s="27"/>
      <c r="J13" s="27"/>
    </row>
    <row r="14" spans="1:13">
      <c r="A14" s="37">
        <v>13</v>
      </c>
      <c r="B14" s="28" t="s">
        <v>153</v>
      </c>
      <c r="C14" s="34">
        <v>1</v>
      </c>
    </row>
    <row r="15" spans="1:13">
      <c r="A15" s="37">
        <v>14</v>
      </c>
      <c r="B15" s="35" t="s">
        <v>85</v>
      </c>
      <c r="C15" s="34">
        <v>2</v>
      </c>
    </row>
    <row r="16" spans="1:13">
      <c r="A16" s="37">
        <v>15</v>
      </c>
      <c r="B16" s="35" t="s">
        <v>86</v>
      </c>
      <c r="C16" s="34">
        <v>2</v>
      </c>
    </row>
    <row r="17" spans="1:3">
      <c r="A17" s="37">
        <v>16</v>
      </c>
      <c r="B17" s="35" t="s">
        <v>87</v>
      </c>
      <c r="C17" s="34">
        <v>2</v>
      </c>
    </row>
    <row r="18" spans="1:3">
      <c r="A18" s="37">
        <v>17</v>
      </c>
      <c r="B18" s="35" t="s">
        <v>88</v>
      </c>
      <c r="C18" s="34">
        <v>2</v>
      </c>
    </row>
    <row r="19" spans="1:3">
      <c r="A19" s="37">
        <v>18</v>
      </c>
      <c r="B19" s="35" t="s">
        <v>89</v>
      </c>
      <c r="C19" s="34">
        <v>3</v>
      </c>
    </row>
    <row r="20" spans="1:3">
      <c r="A20" s="37">
        <v>19</v>
      </c>
      <c r="B20" s="35" t="s">
        <v>90</v>
      </c>
      <c r="C20" s="34">
        <v>3</v>
      </c>
    </row>
    <row r="21" spans="1:3">
      <c r="A21" s="37">
        <v>20</v>
      </c>
      <c r="B21" s="36" t="s">
        <v>101</v>
      </c>
      <c r="C21" s="34">
        <v>3</v>
      </c>
    </row>
    <row r="22" spans="1:3">
      <c r="A22" s="37">
        <v>21</v>
      </c>
      <c r="B22" s="36" t="s">
        <v>102</v>
      </c>
      <c r="C22" s="34">
        <v>3</v>
      </c>
    </row>
    <row r="23" spans="1:3">
      <c r="A23" s="37">
        <v>22</v>
      </c>
      <c r="B23" s="36" t="s">
        <v>103</v>
      </c>
      <c r="C23" s="34">
        <v>3</v>
      </c>
    </row>
    <row r="24" spans="1:3">
      <c r="A24" s="37">
        <v>23</v>
      </c>
      <c r="B24" s="36" t="s">
        <v>104</v>
      </c>
      <c r="C24" s="34">
        <v>3</v>
      </c>
    </row>
    <row r="25" spans="1:3">
      <c r="A25" s="37">
        <v>24</v>
      </c>
      <c r="B25" s="36" t="s">
        <v>105</v>
      </c>
      <c r="C25" s="34">
        <v>3</v>
      </c>
    </row>
    <row r="26" spans="1:3">
      <c r="A26" s="37">
        <v>25</v>
      </c>
      <c r="B26" s="36" t="s">
        <v>106</v>
      </c>
      <c r="C26" s="34">
        <v>3</v>
      </c>
    </row>
    <row r="27" spans="1:3">
      <c r="A27" s="37">
        <v>26</v>
      </c>
      <c r="B27" s="36" t="s">
        <v>107</v>
      </c>
      <c r="C27" s="34">
        <v>3</v>
      </c>
    </row>
    <row r="28" spans="1:3">
      <c r="A28" s="37">
        <v>27</v>
      </c>
      <c r="B28" s="36" t="s">
        <v>108</v>
      </c>
      <c r="C28" s="34">
        <v>3</v>
      </c>
    </row>
    <row r="29" spans="1:3">
      <c r="A29" s="37">
        <v>28</v>
      </c>
      <c r="B29" s="36" t="s">
        <v>109</v>
      </c>
      <c r="C29" s="34">
        <v>3</v>
      </c>
    </row>
    <row r="30" spans="1:3">
      <c r="A30" s="37">
        <v>29</v>
      </c>
      <c r="B30" s="36" t="s">
        <v>110</v>
      </c>
      <c r="C30" s="34">
        <v>3</v>
      </c>
    </row>
    <row r="31" spans="1:3">
      <c r="A31" s="37">
        <v>30</v>
      </c>
      <c r="B31" s="36" t="s">
        <v>111</v>
      </c>
      <c r="C31" s="34">
        <v>3</v>
      </c>
    </row>
    <row r="32" spans="1:3">
      <c r="A32" s="37">
        <v>31</v>
      </c>
      <c r="B32" s="36" t="s">
        <v>112</v>
      </c>
      <c r="C32" s="34">
        <v>3</v>
      </c>
    </row>
    <row r="33" spans="1:3">
      <c r="A33" s="37">
        <v>32</v>
      </c>
      <c r="B33" s="36" t="s">
        <v>113</v>
      </c>
      <c r="C33" s="34">
        <v>3</v>
      </c>
    </row>
    <row r="34" spans="1:3">
      <c r="A34" s="37">
        <v>33</v>
      </c>
      <c r="B34" s="36" t="s">
        <v>114</v>
      </c>
      <c r="C34" s="34">
        <v>3</v>
      </c>
    </row>
    <row r="35" spans="1:3">
      <c r="A35" s="37">
        <v>34</v>
      </c>
      <c r="B35" s="36" t="s">
        <v>115</v>
      </c>
      <c r="C35" s="34">
        <v>3</v>
      </c>
    </row>
    <row r="36" spans="1:3">
      <c r="A36" s="37">
        <v>35</v>
      </c>
      <c r="B36" s="36" t="s">
        <v>116</v>
      </c>
      <c r="C36" s="34">
        <v>3</v>
      </c>
    </row>
    <row r="37" spans="1:3">
      <c r="A37" s="37">
        <v>36</v>
      </c>
      <c r="B37" s="36" t="s">
        <v>117</v>
      </c>
      <c r="C37" s="34">
        <v>3</v>
      </c>
    </row>
    <row r="38" spans="1:3">
      <c r="A38" s="37">
        <v>37</v>
      </c>
      <c r="B38" s="36" t="s">
        <v>118</v>
      </c>
      <c r="C38" s="34">
        <v>3</v>
      </c>
    </row>
    <row r="39" spans="1:3">
      <c r="A39" s="37">
        <v>38</v>
      </c>
      <c r="B39" s="36" t="s">
        <v>119</v>
      </c>
      <c r="C39" s="34">
        <v>1</v>
      </c>
    </row>
    <row r="40" spans="1:3">
      <c r="A40" s="37">
        <v>39</v>
      </c>
      <c r="B40" s="36" t="s">
        <v>120</v>
      </c>
      <c r="C40" s="34">
        <v>1</v>
      </c>
    </row>
    <row r="41" spans="1:3">
      <c r="A41" s="37">
        <v>40</v>
      </c>
      <c r="B41" s="32" t="s">
        <v>147</v>
      </c>
      <c r="C41" s="34">
        <v>1</v>
      </c>
    </row>
    <row r="42" spans="1:3">
      <c r="A42" s="37">
        <v>41</v>
      </c>
      <c r="B42" s="32" t="s">
        <v>148</v>
      </c>
      <c r="C42" s="34">
        <v>1</v>
      </c>
    </row>
    <row r="43" spans="1:3">
      <c r="A43" s="37">
        <v>42</v>
      </c>
      <c r="B43" s="32" t="s">
        <v>149</v>
      </c>
      <c r="C43" s="34">
        <v>1</v>
      </c>
    </row>
    <row r="44" spans="1:3">
      <c r="A44" s="37">
        <v>43</v>
      </c>
      <c r="B44" s="32" t="s">
        <v>150</v>
      </c>
      <c r="C44" s="34">
        <v>1</v>
      </c>
    </row>
    <row r="45" spans="1:3">
      <c r="A45" s="37">
        <v>44</v>
      </c>
      <c r="B45" s="32" t="s">
        <v>137</v>
      </c>
      <c r="C45" s="34">
        <v>1</v>
      </c>
    </row>
    <row r="46" spans="1:3">
      <c r="A46" s="37">
        <v>45</v>
      </c>
      <c r="B46" s="32" t="s">
        <v>77</v>
      </c>
      <c r="C46" s="34">
        <v>1</v>
      </c>
    </row>
    <row r="47" spans="1:3">
      <c r="A47" s="37">
        <v>46</v>
      </c>
      <c r="B47" s="32" t="s">
        <v>76</v>
      </c>
      <c r="C47" s="34">
        <v>1</v>
      </c>
    </row>
    <row r="48" spans="1:3">
      <c r="A48" s="37">
        <v>47</v>
      </c>
      <c r="B48" s="32" t="s">
        <v>75</v>
      </c>
      <c r="C48" s="34">
        <v>1</v>
      </c>
    </row>
    <row r="49" spans="1:3">
      <c r="A49" s="37">
        <v>48</v>
      </c>
      <c r="B49" s="32" t="s">
        <v>128</v>
      </c>
      <c r="C49" s="34">
        <v>1</v>
      </c>
    </row>
    <row r="50" spans="1:3">
      <c r="A50" s="37">
        <v>49</v>
      </c>
      <c r="B50" s="32" t="s">
        <v>129</v>
      </c>
      <c r="C50" s="34">
        <v>1</v>
      </c>
    </row>
    <row r="51" spans="1:3">
      <c r="A51" s="37">
        <v>50</v>
      </c>
      <c r="B51" s="35" t="s">
        <v>130</v>
      </c>
      <c r="C51" s="34">
        <v>2</v>
      </c>
    </row>
    <row r="52" spans="1:3">
      <c r="A52" s="37">
        <v>51</v>
      </c>
      <c r="B52" s="35" t="s">
        <v>131</v>
      </c>
      <c r="C52" s="34">
        <v>2</v>
      </c>
    </row>
    <row r="53" spans="1:3">
      <c r="A53" s="37">
        <v>52</v>
      </c>
      <c r="B53" s="35" t="s">
        <v>132</v>
      </c>
      <c r="C53" s="34">
        <v>2</v>
      </c>
    </row>
    <row r="54" spans="1:3">
      <c r="A54" s="37">
        <v>53</v>
      </c>
      <c r="B54" s="35" t="s">
        <v>133</v>
      </c>
      <c r="C54" s="34">
        <v>2</v>
      </c>
    </row>
    <row r="55" spans="1:3">
      <c r="A55" s="37">
        <v>54</v>
      </c>
      <c r="B55" s="35" t="s">
        <v>134</v>
      </c>
      <c r="C55" s="34">
        <v>2</v>
      </c>
    </row>
    <row r="56" spans="1:3">
      <c r="A56" s="37">
        <v>55</v>
      </c>
      <c r="B56" s="35" t="s">
        <v>135</v>
      </c>
      <c r="C56" s="34">
        <v>2</v>
      </c>
    </row>
    <row r="57" spans="1:3">
      <c r="A57" s="37">
        <v>56</v>
      </c>
      <c r="B57" s="35" t="s">
        <v>136</v>
      </c>
      <c r="C57" s="34">
        <v>2</v>
      </c>
    </row>
    <row r="58" spans="1:3">
      <c r="A58" s="37">
        <v>57</v>
      </c>
      <c r="B58" s="35" t="s">
        <v>138</v>
      </c>
      <c r="C58" s="34">
        <v>2</v>
      </c>
    </row>
    <row r="59" spans="1:3">
      <c r="A59" s="37">
        <v>58</v>
      </c>
      <c r="B59" s="36" t="s">
        <v>123</v>
      </c>
      <c r="C59" s="34">
        <v>3</v>
      </c>
    </row>
    <row r="60" spans="1:3">
      <c r="A60" s="37">
        <v>59</v>
      </c>
      <c r="B60" s="36" t="s">
        <v>124</v>
      </c>
      <c r="C60" s="34">
        <v>3</v>
      </c>
    </row>
    <row r="61" spans="1:3">
      <c r="A61" s="37">
        <v>60</v>
      </c>
      <c r="B61" s="36" t="s">
        <v>125</v>
      </c>
      <c r="C61" s="34">
        <v>3</v>
      </c>
    </row>
    <row r="62" spans="1:3">
      <c r="A62" s="37">
        <v>61</v>
      </c>
      <c r="B62" s="36" t="s">
        <v>126</v>
      </c>
      <c r="C62" s="34">
        <v>3</v>
      </c>
    </row>
    <row r="63" spans="1:3">
      <c r="A63" s="37">
        <v>62</v>
      </c>
      <c r="B63" s="36" t="s">
        <v>127</v>
      </c>
      <c r="C63" s="34">
        <v>3</v>
      </c>
    </row>
    <row r="64" spans="1:3">
      <c r="A64" s="37">
        <v>63</v>
      </c>
      <c r="B64" s="36" t="s">
        <v>139</v>
      </c>
      <c r="C64" s="34">
        <v>3</v>
      </c>
    </row>
    <row r="65" spans="1:6">
      <c r="A65" s="37">
        <v>64</v>
      </c>
      <c r="B65" s="36" t="s">
        <v>140</v>
      </c>
      <c r="C65" s="34">
        <v>3</v>
      </c>
    </row>
    <row r="66" spans="1:6">
      <c r="A66" s="37">
        <v>65</v>
      </c>
      <c r="B66" s="36" t="s">
        <v>141</v>
      </c>
      <c r="C66" s="34">
        <v>3</v>
      </c>
      <c r="F66" s="10"/>
    </row>
    <row r="67" spans="1:6">
      <c r="A67" s="37">
        <v>66</v>
      </c>
      <c r="B67" s="36" t="s">
        <v>142</v>
      </c>
      <c r="C67" s="34">
        <v>3</v>
      </c>
    </row>
    <row r="68" spans="1:6">
      <c r="A68" s="37">
        <v>67</v>
      </c>
      <c r="B68" s="36" t="s">
        <v>143</v>
      </c>
      <c r="C68" s="34">
        <v>3</v>
      </c>
    </row>
    <row r="69" spans="1:6">
      <c r="A69" s="37">
        <v>68</v>
      </c>
      <c r="B69" s="36" t="s">
        <v>144</v>
      </c>
      <c r="C69" s="34">
        <v>3</v>
      </c>
    </row>
    <row r="70" spans="1:6">
      <c r="A70" s="37">
        <v>69</v>
      </c>
      <c r="B70" s="36" t="s">
        <v>145</v>
      </c>
      <c r="C70" s="34">
        <v>3</v>
      </c>
    </row>
    <row r="71" spans="1:6">
      <c r="A71" s="37">
        <v>70</v>
      </c>
      <c r="B71" s="36" t="s">
        <v>146</v>
      </c>
      <c r="C71" s="34">
        <v>3</v>
      </c>
    </row>
    <row r="72" spans="1:6">
      <c r="A72" s="21"/>
      <c r="B72"/>
      <c r="C72"/>
    </row>
    <row r="73" spans="1:6">
      <c r="A73" s="21"/>
      <c r="B73"/>
      <c r="C73"/>
    </row>
    <row r="74" spans="1:6">
      <c r="A74" s="21"/>
      <c r="B74"/>
      <c r="C74"/>
    </row>
    <row r="75" spans="1:6">
      <c r="A75" s="21"/>
      <c r="B75"/>
      <c r="C75"/>
    </row>
    <row r="76" spans="1:6">
      <c r="A76" s="21"/>
      <c r="B76"/>
      <c r="C76"/>
    </row>
    <row r="77" spans="1:6">
      <c r="A77"/>
      <c r="B77"/>
      <c r="C77"/>
    </row>
    <row r="78" spans="1:6">
      <c r="A78"/>
      <c r="B78"/>
      <c r="C78"/>
    </row>
    <row r="79" spans="1:6">
      <c r="A79"/>
      <c r="B79"/>
      <c r="C79"/>
    </row>
    <row r="80" spans="1:6">
      <c r="A80"/>
      <c r="B80"/>
      <c r="C80"/>
    </row>
    <row r="81" spans="1:3">
      <c r="A81"/>
      <c r="B81"/>
      <c r="C81"/>
    </row>
    <row r="82" spans="1:3">
      <c r="A82"/>
      <c r="B82"/>
      <c r="C82"/>
    </row>
    <row r="83" spans="1:3">
      <c r="A83"/>
      <c r="B83"/>
      <c r="C83"/>
    </row>
    <row r="84" spans="1:3">
      <c r="A84"/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  <row r="100" spans="1:3">
      <c r="A100"/>
      <c r="B100"/>
      <c r="C100"/>
    </row>
    <row r="101" spans="1:3">
      <c r="A101"/>
      <c r="B101"/>
      <c r="C101"/>
    </row>
    <row r="102" spans="1:3">
      <c r="A102"/>
      <c r="B102"/>
      <c r="C102"/>
    </row>
    <row r="103" spans="1:3">
      <c r="A103"/>
      <c r="B103"/>
      <c r="C103"/>
    </row>
    <row r="104" spans="1:3">
      <c r="A104"/>
      <c r="B104"/>
      <c r="C104"/>
    </row>
    <row r="105" spans="1:3">
      <c r="A105"/>
      <c r="B105"/>
      <c r="C105"/>
    </row>
    <row r="106" spans="1:3">
      <c r="A106"/>
      <c r="B106"/>
      <c r="C106"/>
    </row>
    <row r="107" spans="1:3">
      <c r="A107"/>
      <c r="B107"/>
      <c r="C107"/>
    </row>
    <row r="108" spans="1:3">
      <c r="A108"/>
      <c r="B108"/>
      <c r="C108"/>
    </row>
    <row r="109" spans="1:3">
      <c r="A109"/>
      <c r="B109"/>
      <c r="C109"/>
    </row>
    <row r="110" spans="1:3">
      <c r="A110"/>
      <c r="B110"/>
      <c r="C110"/>
    </row>
    <row r="111" spans="1:3">
      <c r="A111"/>
      <c r="B111"/>
      <c r="C111"/>
    </row>
    <row r="112" spans="1:3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</row>
    <row r="124" spans="1:3">
      <c r="A124"/>
      <c r="B124"/>
    </row>
  </sheetData>
  <mergeCells count="2">
    <mergeCell ref="H2:M6"/>
    <mergeCell ref="E13:J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105"/>
  <sheetViews>
    <sheetView tabSelected="1" topLeftCell="A64" workbookViewId="0">
      <selection activeCell="D96" sqref="D96"/>
    </sheetView>
  </sheetViews>
  <sheetFormatPr defaultRowHeight="15"/>
  <cols>
    <col min="1" max="1" width="22.28515625" bestFit="1" customWidth="1"/>
    <col min="2" max="2" width="12.28515625" bestFit="1" customWidth="1"/>
    <col min="3" max="3" width="11.42578125" bestFit="1" customWidth="1"/>
    <col min="4" max="4" width="12.28515625" bestFit="1" customWidth="1"/>
    <col min="5" max="6" width="14.28515625" bestFit="1" customWidth="1"/>
    <col min="7" max="7" width="11.42578125" bestFit="1" customWidth="1"/>
    <col min="8" max="8" width="9" customWidth="1"/>
    <col min="9" max="9" width="26.28515625" bestFit="1" customWidth="1"/>
    <col min="10" max="10" width="6.85546875" bestFit="1" customWidth="1"/>
    <col min="12" max="12" width="8" customWidth="1"/>
    <col min="13" max="13" width="22.7109375" bestFit="1" customWidth="1"/>
    <col min="15" max="15" width="3" bestFit="1" customWidth="1"/>
    <col min="16" max="16" width="22.28515625" bestFit="1" customWidth="1"/>
    <col min="24" max="24" width="22.28515625" bestFit="1" customWidth="1"/>
  </cols>
  <sheetData>
    <row r="2" spans="1:29">
      <c r="A2" s="13" t="s">
        <v>57</v>
      </c>
      <c r="B2" s="13"/>
      <c r="C2" s="13"/>
      <c r="D2" s="13"/>
      <c r="E2" s="13"/>
      <c r="F2" s="13"/>
      <c r="G2" s="13"/>
      <c r="L2" s="53" t="s">
        <v>172</v>
      </c>
      <c r="M2" s="54"/>
      <c r="N2" s="54"/>
      <c r="O2" s="54"/>
      <c r="P2" s="54"/>
      <c r="Q2" s="54"/>
      <c r="R2" s="54"/>
      <c r="S2" s="54"/>
      <c r="T2" s="54"/>
      <c r="U2" s="54"/>
      <c r="W2" s="55" t="s">
        <v>39</v>
      </c>
      <c r="X2" s="55"/>
      <c r="Y2" s="55"/>
      <c r="Z2" s="55"/>
      <c r="AA2" s="55"/>
      <c r="AB2" s="55"/>
      <c r="AC2" s="55"/>
    </row>
    <row r="3" spans="1:29">
      <c r="A3" s="4" t="s">
        <v>167</v>
      </c>
      <c r="B3" s="42" t="s">
        <v>59</v>
      </c>
      <c r="C3" s="42" t="s">
        <v>60</v>
      </c>
      <c r="D3" s="42" t="s">
        <v>64</v>
      </c>
      <c r="E3" s="42" t="s">
        <v>62</v>
      </c>
      <c r="F3" s="42" t="s">
        <v>63</v>
      </c>
      <c r="G3" s="42" t="s">
        <v>65</v>
      </c>
      <c r="I3" s="4" t="s">
        <v>15</v>
      </c>
      <c r="J3" s="8" t="s">
        <v>16</v>
      </c>
      <c r="L3" s="1" t="s">
        <v>176</v>
      </c>
      <c r="M3" s="1" t="s">
        <v>20</v>
      </c>
      <c r="N3" s="1"/>
      <c r="P3" s="1" t="s">
        <v>21</v>
      </c>
      <c r="Q3" s="52" t="s">
        <v>22</v>
      </c>
      <c r="R3" s="52" t="s">
        <v>23</v>
      </c>
      <c r="S3" s="52" t="s">
        <v>24</v>
      </c>
      <c r="T3" s="52" t="s">
        <v>25</v>
      </c>
      <c r="U3" s="52" t="s">
        <v>26</v>
      </c>
      <c r="X3" s="1" t="s">
        <v>21</v>
      </c>
      <c r="Y3" s="52" t="s">
        <v>22</v>
      </c>
      <c r="Z3" s="52" t="s">
        <v>23</v>
      </c>
      <c r="AA3" s="52" t="s">
        <v>24</v>
      </c>
      <c r="AB3" s="52" t="s">
        <v>25</v>
      </c>
      <c r="AC3" s="52" t="s">
        <v>26</v>
      </c>
    </row>
    <row r="4" spans="1:29">
      <c r="A4" s="4" t="s">
        <v>0</v>
      </c>
      <c r="B4" s="39">
        <v>1750000</v>
      </c>
      <c r="C4" s="39">
        <v>1650000</v>
      </c>
      <c r="D4" s="39">
        <v>1950000</v>
      </c>
      <c r="E4" s="39">
        <v>1000000</v>
      </c>
      <c r="F4" s="39">
        <v>1000000</v>
      </c>
      <c r="G4" s="39">
        <v>1950000</v>
      </c>
      <c r="I4" s="4" t="s">
        <v>0</v>
      </c>
      <c r="J4" s="7">
        <v>4</v>
      </c>
      <c r="L4" s="1" t="s">
        <v>175</v>
      </c>
      <c r="M4" s="1" t="s">
        <v>27</v>
      </c>
      <c r="N4" s="1"/>
      <c r="O4" s="17" t="s">
        <v>177</v>
      </c>
      <c r="P4" s="4" t="s">
        <v>0</v>
      </c>
      <c r="Q4" s="1">
        <v>3</v>
      </c>
      <c r="R4" s="1">
        <v>4</v>
      </c>
      <c r="S4" s="1">
        <v>2</v>
      </c>
      <c r="T4" s="1">
        <v>3</v>
      </c>
      <c r="U4" s="1">
        <v>3</v>
      </c>
      <c r="W4" s="17" t="s">
        <v>177</v>
      </c>
      <c r="X4" s="4" t="s">
        <v>0</v>
      </c>
      <c r="Y4" s="1">
        <f t="shared" ref="Y4:Y12" si="0">100%*(Q4-1)/(4-1)</f>
        <v>0.66666666666666663</v>
      </c>
      <c r="Z4" s="1">
        <f t="shared" ref="Z4" si="1">100%*(R4-1)/(4-1)</f>
        <v>1</v>
      </c>
      <c r="AA4" s="1">
        <f t="shared" ref="AA4" si="2">100%*(S4-1)/(4-1)</f>
        <v>0.33333333333333331</v>
      </c>
      <c r="AB4" s="1">
        <f t="shared" ref="AB4" si="3">100%*(T4-1)/(4-1)</f>
        <v>0.66666666666666663</v>
      </c>
      <c r="AC4" s="1">
        <f t="shared" ref="AC4" si="4">100%*(U4-1)/(4-1)</f>
        <v>0.66666666666666663</v>
      </c>
    </row>
    <row r="5" spans="1:29">
      <c r="A5" s="4" t="s">
        <v>1</v>
      </c>
      <c r="B5" s="40" t="s">
        <v>8</v>
      </c>
      <c r="C5" s="40" t="s">
        <v>9</v>
      </c>
      <c r="D5" s="40" t="s">
        <v>9</v>
      </c>
      <c r="E5" s="40" t="s">
        <v>9</v>
      </c>
      <c r="F5" s="40" t="s">
        <v>9</v>
      </c>
      <c r="G5" s="40" t="s">
        <v>9</v>
      </c>
      <c r="I5" s="4" t="s">
        <v>1</v>
      </c>
      <c r="J5" s="7">
        <v>3</v>
      </c>
      <c r="L5" s="1" t="s">
        <v>174</v>
      </c>
      <c r="M5" s="1" t="s">
        <v>28</v>
      </c>
      <c r="N5" s="1"/>
      <c r="O5" s="17" t="s">
        <v>178</v>
      </c>
      <c r="P5" s="4" t="s">
        <v>1</v>
      </c>
      <c r="Q5" s="1">
        <v>3</v>
      </c>
      <c r="R5" s="1">
        <v>3</v>
      </c>
      <c r="S5" s="1">
        <v>4</v>
      </c>
      <c r="T5" s="1">
        <v>3</v>
      </c>
      <c r="U5" s="1">
        <v>3</v>
      </c>
      <c r="W5" s="17" t="s">
        <v>178</v>
      </c>
      <c r="X5" s="4" t="s">
        <v>1</v>
      </c>
      <c r="Y5" s="1">
        <f t="shared" si="0"/>
        <v>0.66666666666666663</v>
      </c>
      <c r="Z5" s="1">
        <f t="shared" ref="Z5:Z12" si="5">100%*(R5-1)/(4-1)</f>
        <v>0.66666666666666663</v>
      </c>
      <c r="AA5" s="1">
        <f t="shared" ref="AA5:AA12" si="6">100%*(S5-1)/(4-1)</f>
        <v>1</v>
      </c>
      <c r="AB5" s="1">
        <f t="shared" ref="AB5:AB12" si="7">100%*(T5-1)/(4-1)</f>
        <v>0.66666666666666663</v>
      </c>
      <c r="AC5" s="1">
        <f t="shared" ref="AC5:AC12" si="8">100%*(U5-1)/(4-1)</f>
        <v>0.66666666666666663</v>
      </c>
    </row>
    <row r="6" spans="1:29">
      <c r="A6" s="4" t="s">
        <v>2</v>
      </c>
      <c r="B6" s="40" t="s">
        <v>56</v>
      </c>
      <c r="C6" s="40" t="s">
        <v>56</v>
      </c>
      <c r="D6" s="40" t="s">
        <v>56</v>
      </c>
      <c r="E6" s="40" t="s">
        <v>56</v>
      </c>
      <c r="F6" s="40" t="s">
        <v>56</v>
      </c>
      <c r="G6" s="40" t="s">
        <v>56</v>
      </c>
      <c r="I6" s="4" t="s">
        <v>2</v>
      </c>
      <c r="J6" s="7">
        <v>3</v>
      </c>
      <c r="L6" s="1" t="s">
        <v>173</v>
      </c>
      <c r="M6" s="1" t="s">
        <v>29</v>
      </c>
      <c r="N6" s="1"/>
      <c r="O6" s="17" t="s">
        <v>179</v>
      </c>
      <c r="P6" s="4" t="s">
        <v>2</v>
      </c>
      <c r="Q6" s="1">
        <v>2</v>
      </c>
      <c r="R6" s="1">
        <v>4</v>
      </c>
      <c r="S6" s="1">
        <v>4</v>
      </c>
      <c r="T6" s="1">
        <v>3</v>
      </c>
      <c r="U6" s="1">
        <v>3</v>
      </c>
      <c r="W6" s="17" t="s">
        <v>179</v>
      </c>
      <c r="X6" s="4" t="s">
        <v>2</v>
      </c>
      <c r="Y6" s="1">
        <f t="shared" si="0"/>
        <v>0.33333333333333331</v>
      </c>
      <c r="Z6" s="1">
        <f t="shared" si="5"/>
        <v>1</v>
      </c>
      <c r="AA6" s="1">
        <f t="shared" si="6"/>
        <v>1</v>
      </c>
      <c r="AB6" s="1">
        <f t="shared" si="7"/>
        <v>0.66666666666666663</v>
      </c>
      <c r="AC6" s="1">
        <f t="shared" si="8"/>
        <v>0.66666666666666663</v>
      </c>
    </row>
    <row r="7" spans="1:29">
      <c r="A7" s="4" t="s">
        <v>3</v>
      </c>
      <c r="B7" s="40">
        <v>11.6</v>
      </c>
      <c r="C7" s="40">
        <v>11.6</v>
      </c>
      <c r="D7" s="40">
        <v>14</v>
      </c>
      <c r="E7" s="40">
        <v>10</v>
      </c>
      <c r="F7" s="40">
        <v>10</v>
      </c>
      <c r="G7" s="40">
        <v>10</v>
      </c>
      <c r="I7" s="4" t="s">
        <v>3</v>
      </c>
      <c r="J7" s="7">
        <v>4</v>
      </c>
      <c r="O7" s="17" t="s">
        <v>180</v>
      </c>
      <c r="P7" s="4" t="s">
        <v>3</v>
      </c>
      <c r="Q7" s="1">
        <v>2</v>
      </c>
      <c r="R7" s="1">
        <v>3</v>
      </c>
      <c r="S7" s="1">
        <v>3</v>
      </c>
      <c r="T7" s="1">
        <v>2</v>
      </c>
      <c r="U7" s="1">
        <v>3</v>
      </c>
      <c r="W7" s="17" t="s">
        <v>180</v>
      </c>
      <c r="X7" s="4" t="s">
        <v>3</v>
      </c>
      <c r="Y7" s="1">
        <f t="shared" si="0"/>
        <v>0.33333333333333331</v>
      </c>
      <c r="Z7" s="1">
        <f t="shared" si="5"/>
        <v>0.66666666666666663</v>
      </c>
      <c r="AA7" s="1">
        <f t="shared" si="6"/>
        <v>0.66666666666666663</v>
      </c>
      <c r="AB7" s="1">
        <f t="shared" si="7"/>
        <v>0.33333333333333331</v>
      </c>
      <c r="AC7" s="1">
        <f t="shared" si="8"/>
        <v>0.66666666666666663</v>
      </c>
    </row>
    <row r="8" spans="1:29">
      <c r="A8" s="4" t="s">
        <v>40</v>
      </c>
      <c r="B8" s="40" t="s">
        <v>53</v>
      </c>
      <c r="C8" s="40" t="s">
        <v>52</v>
      </c>
      <c r="D8" s="40" t="s">
        <v>52</v>
      </c>
      <c r="E8" s="40" t="s">
        <v>52</v>
      </c>
      <c r="F8" s="40" t="s">
        <v>52</v>
      </c>
      <c r="G8" s="40" t="s">
        <v>52</v>
      </c>
      <c r="I8" s="4" t="s">
        <v>40</v>
      </c>
      <c r="J8" s="7">
        <v>5</v>
      </c>
      <c r="O8" s="17" t="s">
        <v>181</v>
      </c>
      <c r="P8" s="4" t="s">
        <v>40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W8" s="17" t="s">
        <v>181</v>
      </c>
      <c r="X8" s="4" t="s">
        <v>40</v>
      </c>
      <c r="Y8" s="1">
        <f t="shared" si="0"/>
        <v>0.66666666666666663</v>
      </c>
      <c r="Z8" s="1">
        <f t="shared" si="5"/>
        <v>0.66666666666666663</v>
      </c>
      <c r="AA8" s="1">
        <f t="shared" si="6"/>
        <v>0.66666666666666663</v>
      </c>
      <c r="AB8" s="1">
        <f t="shared" si="7"/>
        <v>0.66666666666666663</v>
      </c>
      <c r="AC8" s="1">
        <f t="shared" si="8"/>
        <v>0.66666666666666663</v>
      </c>
    </row>
    <row r="9" spans="1:29">
      <c r="A9" s="4" t="s">
        <v>41</v>
      </c>
      <c r="B9" s="40" t="s">
        <v>68</v>
      </c>
      <c r="C9" s="40" t="s">
        <v>68</v>
      </c>
      <c r="D9" s="40" t="s">
        <v>68</v>
      </c>
      <c r="E9" s="40" t="s">
        <v>68</v>
      </c>
      <c r="F9" s="40" t="s">
        <v>68</v>
      </c>
      <c r="G9" s="40" t="s">
        <v>68</v>
      </c>
      <c r="I9" s="4" t="s">
        <v>41</v>
      </c>
      <c r="J9" s="7">
        <v>2</v>
      </c>
      <c r="O9" s="17" t="s">
        <v>182</v>
      </c>
      <c r="P9" s="4" t="s">
        <v>41</v>
      </c>
      <c r="Q9" s="1">
        <v>3</v>
      </c>
      <c r="R9" s="1">
        <v>2</v>
      </c>
      <c r="S9" s="1">
        <v>3</v>
      </c>
      <c r="T9" s="1">
        <v>2</v>
      </c>
      <c r="U9" s="1">
        <v>3</v>
      </c>
      <c r="W9" s="17" t="s">
        <v>182</v>
      </c>
      <c r="X9" s="4" t="s">
        <v>41</v>
      </c>
      <c r="Y9" s="1">
        <f t="shared" si="0"/>
        <v>0.66666666666666663</v>
      </c>
      <c r="Z9" s="1">
        <f t="shared" si="5"/>
        <v>0.33333333333333331</v>
      </c>
      <c r="AA9" s="1">
        <f t="shared" si="6"/>
        <v>0.66666666666666663</v>
      </c>
      <c r="AB9" s="1">
        <f t="shared" si="7"/>
        <v>0.33333333333333331</v>
      </c>
      <c r="AC9" s="1">
        <f t="shared" si="8"/>
        <v>0.66666666666666663</v>
      </c>
    </row>
    <row r="10" spans="1:29">
      <c r="A10" s="4" t="s">
        <v>4</v>
      </c>
      <c r="B10" s="41" t="s">
        <v>157</v>
      </c>
      <c r="C10" s="41" t="s">
        <v>156</v>
      </c>
      <c r="D10" s="41" t="s">
        <v>157</v>
      </c>
      <c r="E10" s="16" t="s">
        <v>152</v>
      </c>
      <c r="F10" s="16" t="s">
        <v>152</v>
      </c>
      <c r="G10" s="41" t="s">
        <v>82</v>
      </c>
      <c r="I10" s="4" t="s">
        <v>4</v>
      </c>
      <c r="J10" s="7">
        <v>3</v>
      </c>
      <c r="O10" s="17" t="s">
        <v>183</v>
      </c>
      <c r="P10" s="4" t="s">
        <v>4</v>
      </c>
      <c r="Q10" s="1">
        <v>3</v>
      </c>
      <c r="R10" s="1">
        <v>3</v>
      </c>
      <c r="S10" s="1">
        <v>3</v>
      </c>
      <c r="T10" s="1">
        <v>3</v>
      </c>
      <c r="U10" s="1">
        <v>2</v>
      </c>
      <c r="W10" s="17" t="s">
        <v>183</v>
      </c>
      <c r="X10" s="4" t="s">
        <v>4</v>
      </c>
      <c r="Y10" s="1">
        <f t="shared" si="0"/>
        <v>0.66666666666666663</v>
      </c>
      <c r="Z10" s="1">
        <f t="shared" si="5"/>
        <v>0.66666666666666663</v>
      </c>
      <c r="AA10" s="1">
        <f t="shared" si="6"/>
        <v>0.66666666666666663</v>
      </c>
      <c r="AB10" s="1">
        <f t="shared" si="7"/>
        <v>0.66666666666666663</v>
      </c>
      <c r="AC10" s="1">
        <f t="shared" si="8"/>
        <v>0.33333333333333331</v>
      </c>
    </row>
    <row r="11" spans="1:29">
      <c r="A11" s="4" t="s">
        <v>6</v>
      </c>
      <c r="B11" s="40">
        <v>2</v>
      </c>
      <c r="C11" s="40">
        <v>2</v>
      </c>
      <c r="D11" s="40">
        <v>2</v>
      </c>
      <c r="E11" s="40" t="s">
        <v>55</v>
      </c>
      <c r="F11" s="40">
        <v>2</v>
      </c>
      <c r="G11" s="40">
        <v>2</v>
      </c>
      <c r="I11" s="4" t="s">
        <v>6</v>
      </c>
      <c r="J11" s="7">
        <v>4</v>
      </c>
      <c r="O11" s="17" t="s">
        <v>184</v>
      </c>
      <c r="P11" s="4" t="s">
        <v>6</v>
      </c>
      <c r="Q11" s="1">
        <v>4</v>
      </c>
      <c r="R11" s="1">
        <v>3</v>
      </c>
      <c r="S11" s="1">
        <v>3</v>
      </c>
      <c r="T11" s="1">
        <v>3</v>
      </c>
      <c r="U11" s="1">
        <v>3</v>
      </c>
      <c r="W11" s="17" t="s">
        <v>184</v>
      </c>
      <c r="X11" s="4" t="s">
        <v>6</v>
      </c>
      <c r="Y11" s="1">
        <f t="shared" si="0"/>
        <v>1</v>
      </c>
      <c r="Z11" s="1">
        <f t="shared" si="5"/>
        <v>0.66666666666666663</v>
      </c>
      <c r="AA11" s="1">
        <f t="shared" si="6"/>
        <v>0.66666666666666663</v>
      </c>
      <c r="AB11" s="1">
        <f t="shared" si="7"/>
        <v>0.66666666666666663</v>
      </c>
      <c r="AC11" s="1">
        <f t="shared" si="8"/>
        <v>0.66666666666666663</v>
      </c>
    </row>
    <row r="12" spans="1:29">
      <c r="A12" s="4" t="s">
        <v>5</v>
      </c>
      <c r="B12" s="40">
        <v>500</v>
      </c>
      <c r="C12" s="40">
        <v>320</v>
      </c>
      <c r="D12" s="40">
        <v>320</v>
      </c>
      <c r="E12" s="40">
        <v>320</v>
      </c>
      <c r="F12" s="40">
        <v>320</v>
      </c>
      <c r="G12" s="40">
        <v>320</v>
      </c>
      <c r="I12" s="4" t="s">
        <v>5</v>
      </c>
      <c r="J12" s="7">
        <v>3</v>
      </c>
      <c r="O12" s="17" t="s">
        <v>185</v>
      </c>
      <c r="P12" s="4" t="s">
        <v>5</v>
      </c>
      <c r="Q12" s="1">
        <v>3</v>
      </c>
      <c r="R12" s="1">
        <v>3</v>
      </c>
      <c r="S12" s="1">
        <v>3</v>
      </c>
      <c r="T12" s="1">
        <v>3</v>
      </c>
      <c r="U12" s="1">
        <v>2</v>
      </c>
      <c r="W12" s="17" t="s">
        <v>185</v>
      </c>
      <c r="X12" s="4" t="s">
        <v>5</v>
      </c>
      <c r="Y12" s="1">
        <f t="shared" si="0"/>
        <v>0.66666666666666663</v>
      </c>
      <c r="Z12" s="1">
        <f t="shared" si="5"/>
        <v>0.66666666666666663</v>
      </c>
      <c r="AA12" s="1">
        <f t="shared" si="6"/>
        <v>0.66666666666666663</v>
      </c>
      <c r="AB12" s="1">
        <f t="shared" si="7"/>
        <v>0.66666666666666663</v>
      </c>
      <c r="AC12" s="1">
        <f t="shared" si="8"/>
        <v>0.33333333333333331</v>
      </c>
    </row>
    <row r="13" spans="1:29">
      <c r="I13" s="11" t="s">
        <v>18</v>
      </c>
      <c r="J13" s="12"/>
    </row>
    <row r="14" spans="1:29">
      <c r="O14" s="18" t="s">
        <v>30</v>
      </c>
      <c r="P14" s="51" t="s">
        <v>21</v>
      </c>
    </row>
    <row r="15" spans="1:29">
      <c r="A15" s="13" t="s">
        <v>19</v>
      </c>
      <c r="B15" s="13"/>
      <c r="C15" s="13"/>
      <c r="D15" s="13"/>
      <c r="E15" s="13"/>
      <c r="F15" s="13"/>
      <c r="G15" s="13"/>
      <c r="I15" s="4" t="s">
        <v>37</v>
      </c>
      <c r="J15" s="9" t="s">
        <v>36</v>
      </c>
      <c r="O15" s="52" t="s">
        <v>31</v>
      </c>
      <c r="P15" s="51" t="s">
        <v>186</v>
      </c>
    </row>
    <row r="16" spans="1:29">
      <c r="A16" s="4" t="s">
        <v>167</v>
      </c>
      <c r="B16" s="42" t="s">
        <v>59</v>
      </c>
      <c r="C16" s="42" t="s">
        <v>60</v>
      </c>
      <c r="D16" s="42" t="s">
        <v>64</v>
      </c>
      <c r="E16" s="42" t="s">
        <v>62</v>
      </c>
      <c r="F16" s="42" t="s">
        <v>63</v>
      </c>
      <c r="G16" s="42" t="s">
        <v>65</v>
      </c>
      <c r="I16" s="40" t="s">
        <v>160</v>
      </c>
      <c r="J16" s="40">
        <v>4</v>
      </c>
    </row>
    <row r="17" spans="1:10">
      <c r="A17" s="4" t="s">
        <v>0</v>
      </c>
      <c r="B17" s="39">
        <v>3</v>
      </c>
      <c r="C17" s="39">
        <v>3</v>
      </c>
      <c r="D17" s="39">
        <v>3</v>
      </c>
      <c r="E17" s="39">
        <v>4</v>
      </c>
      <c r="F17" s="39">
        <v>4</v>
      </c>
      <c r="G17" s="39">
        <v>3</v>
      </c>
      <c r="I17" s="40" t="s">
        <v>161</v>
      </c>
      <c r="J17" s="40">
        <v>3</v>
      </c>
    </row>
    <row r="18" spans="1:10">
      <c r="A18" s="4" t="s">
        <v>1</v>
      </c>
      <c r="B18" s="40">
        <v>3</v>
      </c>
      <c r="C18" s="40">
        <v>2</v>
      </c>
      <c r="D18" s="40">
        <v>2</v>
      </c>
      <c r="E18" s="40">
        <v>2</v>
      </c>
      <c r="F18" s="40">
        <v>2</v>
      </c>
      <c r="G18" s="40">
        <v>2</v>
      </c>
      <c r="I18" s="40" t="s">
        <v>162</v>
      </c>
      <c r="J18" s="40">
        <v>2</v>
      </c>
    </row>
    <row r="19" spans="1:10">
      <c r="A19" s="4" t="s">
        <v>2</v>
      </c>
      <c r="B19" s="40">
        <v>2</v>
      </c>
      <c r="C19" s="40">
        <v>2</v>
      </c>
      <c r="D19" s="40">
        <v>2</v>
      </c>
      <c r="E19" s="40">
        <v>2</v>
      </c>
      <c r="F19" s="40">
        <v>2</v>
      </c>
      <c r="G19" s="40">
        <v>2</v>
      </c>
      <c r="I19" s="40" t="s">
        <v>163</v>
      </c>
      <c r="J19" s="40">
        <v>1</v>
      </c>
    </row>
    <row r="20" spans="1:10">
      <c r="A20" s="4" t="s">
        <v>3</v>
      </c>
      <c r="B20" s="40">
        <v>2</v>
      </c>
      <c r="C20" s="40">
        <v>2</v>
      </c>
      <c r="D20" s="40">
        <v>3</v>
      </c>
      <c r="E20" s="40">
        <v>1</v>
      </c>
      <c r="F20" s="40">
        <v>1</v>
      </c>
      <c r="G20" s="40">
        <v>1</v>
      </c>
      <c r="J20" s="21"/>
    </row>
    <row r="21" spans="1:10">
      <c r="A21" s="4" t="s">
        <v>40</v>
      </c>
      <c r="B21" s="40">
        <v>4</v>
      </c>
      <c r="C21" s="40">
        <v>3</v>
      </c>
      <c r="D21" s="40">
        <v>3</v>
      </c>
      <c r="E21" s="40">
        <v>3</v>
      </c>
      <c r="F21" s="40">
        <v>3</v>
      </c>
      <c r="G21" s="40">
        <v>3</v>
      </c>
      <c r="I21" s="46" t="s">
        <v>159</v>
      </c>
      <c r="J21" s="47" t="s">
        <v>36</v>
      </c>
    </row>
    <row r="22" spans="1:10" ht="15.75">
      <c r="A22" s="4" t="s">
        <v>41</v>
      </c>
      <c r="B22" s="40">
        <v>1</v>
      </c>
      <c r="C22" s="40">
        <v>1</v>
      </c>
      <c r="D22" s="40">
        <v>1</v>
      </c>
      <c r="E22" s="40">
        <v>1</v>
      </c>
      <c r="F22" s="40">
        <v>1</v>
      </c>
      <c r="G22" s="40">
        <v>1</v>
      </c>
      <c r="I22" s="20" t="s">
        <v>166</v>
      </c>
      <c r="J22" s="40">
        <v>1</v>
      </c>
    </row>
    <row r="23" spans="1:10" ht="15.75">
      <c r="A23" s="4" t="s">
        <v>4</v>
      </c>
      <c r="B23" s="41">
        <v>1</v>
      </c>
      <c r="C23" s="41">
        <v>1</v>
      </c>
      <c r="D23" s="41">
        <v>1</v>
      </c>
      <c r="E23" s="41">
        <v>1</v>
      </c>
      <c r="F23" s="41">
        <v>1</v>
      </c>
      <c r="G23" s="41">
        <v>2</v>
      </c>
      <c r="I23" s="20" t="s">
        <v>82</v>
      </c>
      <c r="J23" s="40">
        <v>2</v>
      </c>
    </row>
    <row r="24" spans="1:10" ht="15.75">
      <c r="A24" s="4" t="s">
        <v>6</v>
      </c>
      <c r="B24" s="40">
        <v>2</v>
      </c>
      <c r="C24" s="40">
        <v>2</v>
      </c>
      <c r="D24" s="40">
        <v>2</v>
      </c>
      <c r="E24" s="40">
        <v>1</v>
      </c>
      <c r="F24" s="40">
        <v>2</v>
      </c>
      <c r="G24" s="40">
        <v>2</v>
      </c>
      <c r="I24" s="20" t="s">
        <v>83</v>
      </c>
      <c r="J24" s="40">
        <v>3</v>
      </c>
    </row>
    <row r="25" spans="1:10">
      <c r="A25" s="4" t="s">
        <v>5</v>
      </c>
      <c r="B25" s="40">
        <v>2</v>
      </c>
      <c r="C25" s="40">
        <v>1</v>
      </c>
      <c r="D25" s="40">
        <v>1</v>
      </c>
      <c r="E25" s="40">
        <v>1</v>
      </c>
      <c r="F25" s="40">
        <v>1</v>
      </c>
      <c r="G25" s="40">
        <v>1</v>
      </c>
    </row>
    <row r="28" spans="1:10">
      <c r="A28" s="13" t="s">
        <v>168</v>
      </c>
      <c r="B28" s="13"/>
      <c r="C28" s="13"/>
      <c r="D28" s="13"/>
      <c r="E28" s="13"/>
      <c r="F28" s="13"/>
      <c r="G28" s="13"/>
    </row>
    <row r="29" spans="1:10">
      <c r="A29" s="4" t="s">
        <v>167</v>
      </c>
      <c r="B29" s="42" t="s">
        <v>59</v>
      </c>
      <c r="C29" s="42" t="s">
        <v>60</v>
      </c>
      <c r="D29" s="42" t="s">
        <v>64</v>
      </c>
      <c r="E29" s="42" t="s">
        <v>62</v>
      </c>
      <c r="F29" s="42" t="s">
        <v>63</v>
      </c>
      <c r="G29" s="42" t="s">
        <v>65</v>
      </c>
    </row>
    <row r="30" spans="1:10">
      <c r="A30" s="4" t="s">
        <v>0</v>
      </c>
      <c r="B30" s="56">
        <f>1/$J4/(1/B17)</f>
        <v>0.75</v>
      </c>
      <c r="C30" s="56">
        <f t="shared" ref="C30:G30" si="9">1/$J4/(1/C17)</f>
        <v>0.75</v>
      </c>
      <c r="D30" s="56">
        <f t="shared" si="9"/>
        <v>0.75</v>
      </c>
      <c r="E30" s="56">
        <f t="shared" si="9"/>
        <v>1</v>
      </c>
      <c r="F30" s="56">
        <f t="shared" si="9"/>
        <v>1</v>
      </c>
      <c r="G30" s="56">
        <f t="shared" si="9"/>
        <v>0.75</v>
      </c>
    </row>
    <row r="31" spans="1:10">
      <c r="A31" s="4" t="s">
        <v>1</v>
      </c>
      <c r="B31" s="56">
        <f t="shared" ref="B31:G31" si="10">1/$J5/(1/B18)</f>
        <v>1</v>
      </c>
      <c r="C31" s="56">
        <f t="shared" si="10"/>
        <v>0.66666666666666663</v>
      </c>
      <c r="D31" s="56">
        <f t="shared" si="10"/>
        <v>0.66666666666666663</v>
      </c>
      <c r="E31" s="56">
        <f t="shared" si="10"/>
        <v>0.66666666666666663</v>
      </c>
      <c r="F31" s="56">
        <f t="shared" si="10"/>
        <v>0.66666666666666663</v>
      </c>
      <c r="G31" s="56">
        <f t="shared" si="10"/>
        <v>0.66666666666666663</v>
      </c>
    </row>
    <row r="32" spans="1:10">
      <c r="A32" s="4" t="s">
        <v>2</v>
      </c>
      <c r="B32" s="56">
        <f t="shared" ref="B32:G32" si="11">1/$J6/(1/B19)</f>
        <v>0.66666666666666663</v>
      </c>
      <c r="C32" s="56">
        <f t="shared" si="11"/>
        <v>0.66666666666666663</v>
      </c>
      <c r="D32" s="56">
        <f t="shared" si="11"/>
        <v>0.66666666666666663</v>
      </c>
      <c r="E32" s="56">
        <f t="shared" si="11"/>
        <v>0.66666666666666663</v>
      </c>
      <c r="F32" s="56">
        <f t="shared" si="11"/>
        <v>0.66666666666666663</v>
      </c>
      <c r="G32" s="56">
        <f t="shared" si="11"/>
        <v>0.66666666666666663</v>
      </c>
    </row>
    <row r="33" spans="1:7">
      <c r="A33" s="4" t="s">
        <v>3</v>
      </c>
      <c r="B33" s="56">
        <f t="shared" ref="B33:G33" si="12">1/$J7/(1/B20)</f>
        <v>0.5</v>
      </c>
      <c r="C33" s="56">
        <f t="shared" si="12"/>
        <v>0.5</v>
      </c>
      <c r="D33" s="56">
        <f t="shared" si="12"/>
        <v>0.75</v>
      </c>
      <c r="E33" s="56">
        <f t="shared" si="12"/>
        <v>0.25</v>
      </c>
      <c r="F33" s="56">
        <f t="shared" si="12"/>
        <v>0.25</v>
      </c>
      <c r="G33" s="56">
        <f t="shared" si="12"/>
        <v>0.25</v>
      </c>
    </row>
    <row r="34" spans="1:7">
      <c r="A34" s="4" t="s">
        <v>40</v>
      </c>
      <c r="B34" s="56">
        <f t="shared" ref="B34:G34" si="13">1/$J8/(1/B21)</f>
        <v>0.8</v>
      </c>
      <c r="C34" s="56">
        <f t="shared" si="13"/>
        <v>0.60000000000000009</v>
      </c>
      <c r="D34" s="56">
        <f t="shared" si="13"/>
        <v>0.60000000000000009</v>
      </c>
      <c r="E34" s="56">
        <f t="shared" si="13"/>
        <v>0.60000000000000009</v>
      </c>
      <c r="F34" s="56">
        <f t="shared" si="13"/>
        <v>0.60000000000000009</v>
      </c>
      <c r="G34" s="56">
        <f t="shared" si="13"/>
        <v>0.60000000000000009</v>
      </c>
    </row>
    <row r="35" spans="1:7">
      <c r="A35" s="4" t="s">
        <v>41</v>
      </c>
      <c r="B35" s="56">
        <f t="shared" ref="B35:G35" si="14">1/$J9/(1/B22)</f>
        <v>0.5</v>
      </c>
      <c r="C35" s="56">
        <f t="shared" si="14"/>
        <v>0.5</v>
      </c>
      <c r="D35" s="56">
        <f t="shared" si="14"/>
        <v>0.5</v>
      </c>
      <c r="E35" s="56">
        <f t="shared" si="14"/>
        <v>0.5</v>
      </c>
      <c r="F35" s="56">
        <f t="shared" si="14"/>
        <v>0.5</v>
      </c>
      <c r="G35" s="56">
        <f t="shared" si="14"/>
        <v>0.5</v>
      </c>
    </row>
    <row r="36" spans="1:7">
      <c r="A36" s="4" t="s">
        <v>4</v>
      </c>
      <c r="B36" s="56">
        <f t="shared" ref="B36:G36" si="15">1/$J10/(1/B23)</f>
        <v>0.33333333333333331</v>
      </c>
      <c r="C36" s="56">
        <f t="shared" si="15"/>
        <v>0.33333333333333331</v>
      </c>
      <c r="D36" s="56">
        <f t="shared" si="15"/>
        <v>0.33333333333333331</v>
      </c>
      <c r="E36" s="56">
        <f t="shared" si="15"/>
        <v>0.33333333333333331</v>
      </c>
      <c r="F36" s="56">
        <f t="shared" si="15"/>
        <v>0.33333333333333331</v>
      </c>
      <c r="G36" s="56">
        <f t="shared" si="15"/>
        <v>0.66666666666666663</v>
      </c>
    </row>
    <row r="37" spans="1:7">
      <c r="A37" s="4" t="s">
        <v>6</v>
      </c>
      <c r="B37" s="56">
        <f t="shared" ref="B37:G37" si="16">1/$J11/(1/B24)</f>
        <v>0.5</v>
      </c>
      <c r="C37" s="56">
        <f t="shared" si="16"/>
        <v>0.5</v>
      </c>
      <c r="D37" s="56">
        <f t="shared" si="16"/>
        <v>0.5</v>
      </c>
      <c r="E37" s="56">
        <f t="shared" si="16"/>
        <v>0.25</v>
      </c>
      <c r="F37" s="56">
        <f t="shared" si="16"/>
        <v>0.5</v>
      </c>
      <c r="G37" s="56">
        <f t="shared" si="16"/>
        <v>0.5</v>
      </c>
    </row>
    <row r="38" spans="1:7">
      <c r="A38" s="4" t="s">
        <v>5</v>
      </c>
      <c r="B38" s="56">
        <f t="shared" ref="B38:G38" si="17">1/$J12/(1/B25)</f>
        <v>0.66666666666666663</v>
      </c>
      <c r="C38" s="56">
        <f t="shared" si="17"/>
        <v>0.33333333333333331</v>
      </c>
      <c r="D38" s="56">
        <f t="shared" si="17"/>
        <v>0.33333333333333331</v>
      </c>
      <c r="E38" s="56">
        <f t="shared" si="17"/>
        <v>0.33333333333333331</v>
      </c>
      <c r="F38" s="56">
        <f t="shared" si="17"/>
        <v>0.33333333333333331</v>
      </c>
      <c r="G38" s="56">
        <f t="shared" si="17"/>
        <v>0.33333333333333331</v>
      </c>
    </row>
    <row r="41" spans="1:7">
      <c r="A41" s="4" t="s">
        <v>191</v>
      </c>
      <c r="B41" s="42" t="s">
        <v>59</v>
      </c>
      <c r="C41" s="42" t="s">
        <v>60</v>
      </c>
      <c r="D41" s="42" t="s">
        <v>64</v>
      </c>
      <c r="E41" s="42" t="s">
        <v>62</v>
      </c>
      <c r="F41" s="42" t="s">
        <v>63</v>
      </c>
      <c r="G41" s="42" t="s">
        <v>65</v>
      </c>
    </row>
    <row r="42" spans="1:7">
      <c r="A42" s="4" t="s">
        <v>0</v>
      </c>
      <c r="B42" s="56">
        <f>B30*Y4</f>
        <v>0.5</v>
      </c>
      <c r="C42" s="56">
        <f>C30*Y4</f>
        <v>0.5</v>
      </c>
      <c r="D42" s="56">
        <f>D30*Y4</f>
        <v>0.5</v>
      </c>
      <c r="E42" s="56">
        <f>E30*Y4</f>
        <v>0.66666666666666663</v>
      </c>
      <c r="F42" s="56">
        <f>F30*Y4</f>
        <v>0.66666666666666663</v>
      </c>
      <c r="G42" s="56">
        <f>G30*Y4</f>
        <v>0.5</v>
      </c>
    </row>
    <row r="43" spans="1:7">
      <c r="A43" s="4" t="s">
        <v>1</v>
      </c>
      <c r="B43" s="56">
        <f t="shared" ref="B43:B50" si="18">B31*Y5</f>
        <v>0.66666666666666663</v>
      </c>
      <c r="C43" s="56">
        <f t="shared" ref="C43:C50" si="19">C31*Y5</f>
        <v>0.44444444444444442</v>
      </c>
      <c r="D43" s="56">
        <f t="shared" ref="D43:D50" si="20">D31*Y5</f>
        <v>0.44444444444444442</v>
      </c>
      <c r="E43" s="56">
        <f t="shared" ref="E43:E50" si="21">E31*Y5</f>
        <v>0.44444444444444442</v>
      </c>
      <c r="F43" s="56">
        <f t="shared" ref="F43:F50" si="22">F31*Y5</f>
        <v>0.44444444444444442</v>
      </c>
      <c r="G43" s="56">
        <f t="shared" ref="G43:G50" si="23">G31*Y5</f>
        <v>0.44444444444444442</v>
      </c>
    </row>
    <row r="44" spans="1:7">
      <c r="A44" s="4" t="s">
        <v>2</v>
      </c>
      <c r="B44" s="56">
        <f t="shared" si="18"/>
        <v>0.22222222222222221</v>
      </c>
      <c r="C44" s="56">
        <f t="shared" si="19"/>
        <v>0.22222222222222221</v>
      </c>
      <c r="D44" s="56">
        <f t="shared" si="20"/>
        <v>0.22222222222222221</v>
      </c>
      <c r="E44" s="56">
        <f t="shared" si="21"/>
        <v>0.22222222222222221</v>
      </c>
      <c r="F44" s="56">
        <f t="shared" si="22"/>
        <v>0.22222222222222221</v>
      </c>
      <c r="G44" s="56">
        <f t="shared" si="23"/>
        <v>0.22222222222222221</v>
      </c>
    </row>
    <row r="45" spans="1:7">
      <c r="A45" s="4" t="s">
        <v>3</v>
      </c>
      <c r="B45" s="56">
        <f t="shared" si="18"/>
        <v>0.16666666666666666</v>
      </c>
      <c r="C45" s="56">
        <f t="shared" si="19"/>
        <v>0.16666666666666666</v>
      </c>
      <c r="D45" s="56">
        <f t="shared" si="20"/>
        <v>0.25</v>
      </c>
      <c r="E45" s="56">
        <f t="shared" si="21"/>
        <v>8.3333333333333329E-2</v>
      </c>
      <c r="F45" s="56">
        <f t="shared" si="22"/>
        <v>8.3333333333333329E-2</v>
      </c>
      <c r="G45" s="56">
        <f t="shared" si="23"/>
        <v>8.3333333333333329E-2</v>
      </c>
    </row>
    <row r="46" spans="1:7">
      <c r="A46" s="4" t="s">
        <v>40</v>
      </c>
      <c r="B46" s="56">
        <f t="shared" si="18"/>
        <v>0.53333333333333333</v>
      </c>
      <c r="C46" s="56">
        <f t="shared" si="19"/>
        <v>0.4</v>
      </c>
      <c r="D46" s="56">
        <f t="shared" si="20"/>
        <v>0.4</v>
      </c>
      <c r="E46" s="56">
        <f t="shared" si="21"/>
        <v>0.4</v>
      </c>
      <c r="F46" s="56">
        <f t="shared" si="22"/>
        <v>0.4</v>
      </c>
      <c r="G46" s="56">
        <f t="shared" si="23"/>
        <v>0.4</v>
      </c>
    </row>
    <row r="47" spans="1:7">
      <c r="A47" s="4" t="s">
        <v>41</v>
      </c>
      <c r="B47" s="56">
        <f t="shared" si="18"/>
        <v>0.33333333333333331</v>
      </c>
      <c r="C47" s="56">
        <f t="shared" si="19"/>
        <v>0.33333333333333331</v>
      </c>
      <c r="D47" s="56">
        <f t="shared" si="20"/>
        <v>0.33333333333333331</v>
      </c>
      <c r="E47" s="56">
        <f t="shared" si="21"/>
        <v>0.33333333333333331</v>
      </c>
      <c r="F47" s="56">
        <f t="shared" si="22"/>
        <v>0.33333333333333331</v>
      </c>
      <c r="G47" s="56">
        <f t="shared" si="23"/>
        <v>0.33333333333333331</v>
      </c>
    </row>
    <row r="48" spans="1:7">
      <c r="A48" s="4" t="s">
        <v>4</v>
      </c>
      <c r="B48" s="56">
        <f t="shared" si="18"/>
        <v>0.22222222222222221</v>
      </c>
      <c r="C48" s="56">
        <f t="shared" si="19"/>
        <v>0.22222222222222221</v>
      </c>
      <c r="D48" s="56">
        <f t="shared" si="20"/>
        <v>0.22222222222222221</v>
      </c>
      <c r="E48" s="56">
        <f t="shared" si="21"/>
        <v>0.22222222222222221</v>
      </c>
      <c r="F48" s="56">
        <f t="shared" si="22"/>
        <v>0.22222222222222221</v>
      </c>
      <c r="G48" s="56">
        <f t="shared" si="23"/>
        <v>0.44444444444444442</v>
      </c>
    </row>
    <row r="49" spans="1:7">
      <c r="A49" s="4" t="s">
        <v>6</v>
      </c>
      <c r="B49" s="56">
        <f t="shared" si="18"/>
        <v>0.5</v>
      </c>
      <c r="C49" s="56">
        <f t="shared" si="19"/>
        <v>0.5</v>
      </c>
      <c r="D49" s="56">
        <f t="shared" si="20"/>
        <v>0.5</v>
      </c>
      <c r="E49" s="56">
        <f t="shared" si="21"/>
        <v>0.25</v>
      </c>
      <c r="F49" s="56">
        <f t="shared" si="22"/>
        <v>0.5</v>
      </c>
      <c r="G49" s="56">
        <f t="shared" si="23"/>
        <v>0.5</v>
      </c>
    </row>
    <row r="50" spans="1:7">
      <c r="A50" s="4" t="s">
        <v>5</v>
      </c>
      <c r="B50" s="56">
        <f t="shared" si="18"/>
        <v>0.44444444444444442</v>
      </c>
      <c r="C50" s="56">
        <f t="shared" si="19"/>
        <v>0.22222222222222221</v>
      </c>
      <c r="D50" s="56">
        <f t="shared" si="20"/>
        <v>0.22222222222222221</v>
      </c>
      <c r="E50" s="56">
        <f t="shared" si="21"/>
        <v>0.22222222222222221</v>
      </c>
      <c r="F50" s="56">
        <f t="shared" si="22"/>
        <v>0.22222222222222221</v>
      </c>
      <c r="G50" s="56">
        <f t="shared" si="23"/>
        <v>0.22222222222222221</v>
      </c>
    </row>
    <row r="51" spans="1:7">
      <c r="A51" s="4" t="s">
        <v>34</v>
      </c>
      <c r="B51" s="9">
        <f>SUM(B42:B50)</f>
        <v>3.5888888888888895</v>
      </c>
      <c r="C51" s="9">
        <f t="shared" ref="C51:G51" si="24">SUM(C42:C50)</f>
        <v>3.0111111111111115</v>
      </c>
      <c r="D51" s="9">
        <f t="shared" si="24"/>
        <v>3.0944444444444446</v>
      </c>
      <c r="E51" s="9">
        <f t="shared" si="24"/>
        <v>2.844444444444445</v>
      </c>
      <c r="F51" s="9">
        <f t="shared" si="24"/>
        <v>3.094444444444445</v>
      </c>
      <c r="G51" s="9">
        <f t="shared" si="24"/>
        <v>3.15</v>
      </c>
    </row>
    <row r="52" spans="1:7">
      <c r="A52" s="4" t="s">
        <v>35</v>
      </c>
      <c r="B52" s="30">
        <f>RANK(B51,$B51:$G51,0)</f>
        <v>1</v>
      </c>
      <c r="C52" s="9">
        <f t="shared" ref="C52:F52" si="25">RANK(C51,$B51:$G51,0)</f>
        <v>5</v>
      </c>
      <c r="D52" s="9">
        <f t="shared" si="25"/>
        <v>4</v>
      </c>
      <c r="E52" s="9">
        <f t="shared" si="25"/>
        <v>6</v>
      </c>
      <c r="F52" s="9">
        <f t="shared" si="25"/>
        <v>3</v>
      </c>
      <c r="G52" s="9">
        <f>RANK(G51,$B51:$G51,0)</f>
        <v>2</v>
      </c>
    </row>
    <row r="55" spans="1:7">
      <c r="A55" s="4" t="s">
        <v>190</v>
      </c>
      <c r="B55" s="42" t="s">
        <v>59</v>
      </c>
      <c r="C55" s="42" t="s">
        <v>60</v>
      </c>
      <c r="D55" s="42" t="s">
        <v>64</v>
      </c>
      <c r="E55" s="42" t="s">
        <v>62</v>
      </c>
      <c r="F55" s="42" t="s">
        <v>63</v>
      </c>
      <c r="G55" s="42" t="s">
        <v>65</v>
      </c>
    </row>
    <row r="56" spans="1:7">
      <c r="A56" s="4" t="s">
        <v>0</v>
      </c>
      <c r="B56" s="56">
        <f>B30*Z4</f>
        <v>0.75</v>
      </c>
      <c r="C56" s="56">
        <f>C30*Z4</f>
        <v>0.75</v>
      </c>
      <c r="D56" s="56">
        <f>D30*Z4</f>
        <v>0.75</v>
      </c>
      <c r="E56" s="56">
        <f>E30*Z4</f>
        <v>1</v>
      </c>
      <c r="F56" s="56">
        <f>F30*Z4</f>
        <v>1</v>
      </c>
      <c r="G56" s="56">
        <f>G30*Z4</f>
        <v>0.75</v>
      </c>
    </row>
    <row r="57" spans="1:7">
      <c r="A57" s="4" t="s">
        <v>1</v>
      </c>
      <c r="B57" s="56">
        <f t="shared" ref="B57:B64" si="26">B31*Z5</f>
        <v>0.66666666666666663</v>
      </c>
      <c r="C57" s="56">
        <f t="shared" ref="C57:C64" si="27">C31*Z5</f>
        <v>0.44444444444444442</v>
      </c>
      <c r="D57" s="56">
        <f t="shared" ref="D57:D64" si="28">D31*Z5</f>
        <v>0.44444444444444442</v>
      </c>
      <c r="E57" s="56">
        <f t="shared" ref="E57:E64" si="29">E31*Z5</f>
        <v>0.44444444444444442</v>
      </c>
      <c r="F57" s="56">
        <f t="shared" ref="F57:F64" si="30">F31*Z5</f>
        <v>0.44444444444444442</v>
      </c>
      <c r="G57" s="56">
        <f t="shared" ref="G57:G64" si="31">G31*Z5</f>
        <v>0.44444444444444442</v>
      </c>
    </row>
    <row r="58" spans="1:7">
      <c r="A58" s="4" t="s">
        <v>2</v>
      </c>
      <c r="B58" s="56">
        <f t="shared" si="26"/>
        <v>0.66666666666666663</v>
      </c>
      <c r="C58" s="56">
        <f t="shared" si="27"/>
        <v>0.66666666666666663</v>
      </c>
      <c r="D58" s="56">
        <f t="shared" si="28"/>
        <v>0.66666666666666663</v>
      </c>
      <c r="E58" s="56">
        <f t="shared" si="29"/>
        <v>0.66666666666666663</v>
      </c>
      <c r="F58" s="56">
        <f t="shared" si="30"/>
        <v>0.66666666666666663</v>
      </c>
      <c r="G58" s="56">
        <f t="shared" si="31"/>
        <v>0.66666666666666663</v>
      </c>
    </row>
    <row r="59" spans="1:7">
      <c r="A59" s="4" t="s">
        <v>3</v>
      </c>
      <c r="B59" s="56">
        <f t="shared" si="26"/>
        <v>0.33333333333333331</v>
      </c>
      <c r="C59" s="56">
        <f t="shared" si="27"/>
        <v>0.33333333333333331</v>
      </c>
      <c r="D59" s="56">
        <f t="shared" si="28"/>
        <v>0.5</v>
      </c>
      <c r="E59" s="56">
        <f t="shared" si="29"/>
        <v>0.16666666666666666</v>
      </c>
      <c r="F59" s="56">
        <f t="shared" si="30"/>
        <v>0.16666666666666666</v>
      </c>
      <c r="G59" s="56">
        <f t="shared" si="31"/>
        <v>0.16666666666666666</v>
      </c>
    </row>
    <row r="60" spans="1:7">
      <c r="A60" s="4" t="s">
        <v>40</v>
      </c>
      <c r="B60" s="56">
        <f t="shared" si="26"/>
        <v>0.53333333333333333</v>
      </c>
      <c r="C60" s="56">
        <f t="shared" si="27"/>
        <v>0.4</v>
      </c>
      <c r="D60" s="56">
        <f t="shared" si="28"/>
        <v>0.4</v>
      </c>
      <c r="E60" s="56">
        <f t="shared" si="29"/>
        <v>0.4</v>
      </c>
      <c r="F60" s="56">
        <f t="shared" si="30"/>
        <v>0.4</v>
      </c>
      <c r="G60" s="56">
        <f t="shared" si="31"/>
        <v>0.4</v>
      </c>
    </row>
    <row r="61" spans="1:7">
      <c r="A61" s="4" t="s">
        <v>41</v>
      </c>
      <c r="B61" s="56">
        <f>B35*Z9</f>
        <v>0.16666666666666666</v>
      </c>
      <c r="C61" s="56">
        <f t="shared" si="27"/>
        <v>0.16666666666666666</v>
      </c>
      <c r="D61" s="56">
        <f t="shared" si="28"/>
        <v>0.16666666666666666</v>
      </c>
      <c r="E61" s="56">
        <f t="shared" si="29"/>
        <v>0.16666666666666666</v>
      </c>
      <c r="F61" s="56">
        <f t="shared" si="30"/>
        <v>0.16666666666666666</v>
      </c>
      <c r="G61" s="56">
        <f t="shared" si="31"/>
        <v>0.16666666666666666</v>
      </c>
    </row>
    <row r="62" spans="1:7">
      <c r="A62" s="4" t="s">
        <v>4</v>
      </c>
      <c r="B62" s="56">
        <f t="shared" si="26"/>
        <v>0.22222222222222221</v>
      </c>
      <c r="C62" s="56">
        <f t="shared" si="27"/>
        <v>0.22222222222222221</v>
      </c>
      <c r="D62" s="56">
        <f t="shared" si="28"/>
        <v>0.22222222222222221</v>
      </c>
      <c r="E62" s="56">
        <f t="shared" si="29"/>
        <v>0.22222222222222221</v>
      </c>
      <c r="F62" s="56">
        <f t="shared" si="30"/>
        <v>0.22222222222222221</v>
      </c>
      <c r="G62" s="56">
        <f t="shared" si="31"/>
        <v>0.44444444444444442</v>
      </c>
    </row>
    <row r="63" spans="1:7">
      <c r="A63" s="4" t="s">
        <v>6</v>
      </c>
      <c r="B63" s="56">
        <f t="shared" si="26"/>
        <v>0.33333333333333331</v>
      </c>
      <c r="C63" s="56">
        <f t="shared" si="27"/>
        <v>0.33333333333333331</v>
      </c>
      <c r="D63" s="56">
        <f t="shared" si="28"/>
        <v>0.33333333333333331</v>
      </c>
      <c r="E63" s="56">
        <f t="shared" si="29"/>
        <v>0.16666666666666666</v>
      </c>
      <c r="F63" s="56">
        <f t="shared" si="30"/>
        <v>0.33333333333333331</v>
      </c>
      <c r="G63" s="56">
        <f t="shared" si="31"/>
        <v>0.33333333333333331</v>
      </c>
    </row>
    <row r="64" spans="1:7">
      <c r="A64" s="4" t="s">
        <v>5</v>
      </c>
      <c r="B64" s="56">
        <f t="shared" si="26"/>
        <v>0.44444444444444442</v>
      </c>
      <c r="C64" s="56">
        <f t="shared" si="27"/>
        <v>0.22222222222222221</v>
      </c>
      <c r="D64" s="56">
        <f t="shared" si="28"/>
        <v>0.22222222222222221</v>
      </c>
      <c r="E64" s="56">
        <f t="shared" si="29"/>
        <v>0.22222222222222221</v>
      </c>
      <c r="F64" s="56">
        <f t="shared" si="30"/>
        <v>0.22222222222222221</v>
      </c>
      <c r="G64" s="56">
        <f t="shared" si="31"/>
        <v>0.22222222222222221</v>
      </c>
    </row>
    <row r="65" spans="1:7">
      <c r="A65" s="4" t="s">
        <v>34</v>
      </c>
      <c r="B65" s="1">
        <f>SUM(B56:B64)</f>
        <v>4.1166666666666663</v>
      </c>
      <c r="C65" s="1">
        <f t="shared" ref="C65:G65" si="32">SUM(C56:C64)</f>
        <v>3.5388888888888892</v>
      </c>
      <c r="D65" s="1">
        <f t="shared" si="32"/>
        <v>3.7055555555555557</v>
      </c>
      <c r="E65" s="1">
        <f t="shared" si="32"/>
        <v>3.4555555555555553</v>
      </c>
      <c r="F65" s="1">
        <f t="shared" si="32"/>
        <v>3.6222222222222222</v>
      </c>
      <c r="G65" s="1">
        <f t="shared" si="32"/>
        <v>3.5944444444444446</v>
      </c>
    </row>
    <row r="66" spans="1:7">
      <c r="A66" s="4" t="s">
        <v>35</v>
      </c>
      <c r="B66" s="30">
        <f>RANK(B65,$B65:$G65,0)</f>
        <v>1</v>
      </c>
      <c r="C66" s="1">
        <f t="shared" ref="C66:G66" si="33">RANK(C65,$B65:$G65,0)</f>
        <v>5</v>
      </c>
      <c r="D66" s="1">
        <f t="shared" si="33"/>
        <v>2</v>
      </c>
      <c r="E66" s="1">
        <f t="shared" si="33"/>
        <v>6</v>
      </c>
      <c r="F66" s="1">
        <f t="shared" si="33"/>
        <v>3</v>
      </c>
      <c r="G66" s="1">
        <f t="shared" si="33"/>
        <v>4</v>
      </c>
    </row>
    <row r="68" spans="1:7">
      <c r="A68" s="4" t="s">
        <v>189</v>
      </c>
      <c r="B68" s="42" t="s">
        <v>59</v>
      </c>
      <c r="C68" s="42" t="s">
        <v>60</v>
      </c>
      <c r="D68" s="42" t="s">
        <v>64</v>
      </c>
      <c r="E68" s="42" t="s">
        <v>62</v>
      </c>
      <c r="F68" s="42" t="s">
        <v>63</v>
      </c>
      <c r="G68" s="42" t="s">
        <v>65</v>
      </c>
    </row>
    <row r="69" spans="1:7">
      <c r="A69" s="4" t="s">
        <v>0</v>
      </c>
      <c r="B69" s="56">
        <f>B30*AA4</f>
        <v>0.25</v>
      </c>
      <c r="C69" s="56">
        <f>C30*AA4</f>
        <v>0.25</v>
      </c>
      <c r="D69" s="56">
        <f>D30*AA4</f>
        <v>0.25</v>
      </c>
      <c r="E69" s="56">
        <f>E30*AA4</f>
        <v>0.33333333333333331</v>
      </c>
      <c r="F69" s="56">
        <f>F30*AA4</f>
        <v>0.33333333333333331</v>
      </c>
      <c r="G69" s="56">
        <f>G30*AA4</f>
        <v>0.25</v>
      </c>
    </row>
    <row r="70" spans="1:7">
      <c r="A70" s="4" t="s">
        <v>1</v>
      </c>
      <c r="B70" s="56">
        <f t="shared" ref="B70:B77" si="34">B31*AA5</f>
        <v>1</v>
      </c>
      <c r="C70" s="56">
        <f t="shared" ref="C70:C77" si="35">C31*AA5</f>
        <v>0.66666666666666663</v>
      </c>
      <c r="D70" s="56">
        <f t="shared" ref="D70:D77" si="36">D31*AA5</f>
        <v>0.66666666666666663</v>
      </c>
      <c r="E70" s="56">
        <f t="shared" ref="E70:E77" si="37">E31*AA5</f>
        <v>0.66666666666666663</v>
      </c>
      <c r="F70" s="56">
        <f t="shared" ref="F70:F77" si="38">F31*AA5</f>
        <v>0.66666666666666663</v>
      </c>
      <c r="G70" s="56">
        <f t="shared" ref="G70:G77" si="39">G31*AA5</f>
        <v>0.66666666666666663</v>
      </c>
    </row>
    <row r="71" spans="1:7">
      <c r="A71" s="4" t="s">
        <v>2</v>
      </c>
      <c r="B71" s="56">
        <f t="shared" si="34"/>
        <v>0.66666666666666663</v>
      </c>
      <c r="C71" s="56">
        <f t="shared" si="35"/>
        <v>0.66666666666666663</v>
      </c>
      <c r="D71" s="56">
        <f t="shared" si="36"/>
        <v>0.66666666666666663</v>
      </c>
      <c r="E71" s="56">
        <f t="shared" si="37"/>
        <v>0.66666666666666663</v>
      </c>
      <c r="F71" s="56">
        <f t="shared" si="38"/>
        <v>0.66666666666666663</v>
      </c>
      <c r="G71" s="56">
        <f t="shared" si="39"/>
        <v>0.66666666666666663</v>
      </c>
    </row>
    <row r="72" spans="1:7">
      <c r="A72" s="4" t="s">
        <v>3</v>
      </c>
      <c r="B72" s="56">
        <f t="shared" si="34"/>
        <v>0.33333333333333331</v>
      </c>
      <c r="C72" s="56">
        <f t="shared" si="35"/>
        <v>0.33333333333333331</v>
      </c>
      <c r="D72" s="56">
        <f t="shared" si="36"/>
        <v>0.5</v>
      </c>
      <c r="E72" s="56">
        <f t="shared" si="37"/>
        <v>0.16666666666666666</v>
      </c>
      <c r="F72" s="56">
        <f t="shared" si="38"/>
        <v>0.16666666666666666</v>
      </c>
      <c r="G72" s="56">
        <f t="shared" si="39"/>
        <v>0.16666666666666666</v>
      </c>
    </row>
    <row r="73" spans="1:7">
      <c r="A73" s="4" t="s">
        <v>40</v>
      </c>
      <c r="B73" s="56">
        <f t="shared" si="34"/>
        <v>0.53333333333333333</v>
      </c>
      <c r="C73" s="56">
        <f t="shared" si="35"/>
        <v>0.4</v>
      </c>
      <c r="D73" s="56">
        <f t="shared" si="36"/>
        <v>0.4</v>
      </c>
      <c r="E73" s="56">
        <f t="shared" si="37"/>
        <v>0.4</v>
      </c>
      <c r="F73" s="56">
        <f t="shared" si="38"/>
        <v>0.4</v>
      </c>
      <c r="G73" s="56">
        <f t="shared" si="39"/>
        <v>0.4</v>
      </c>
    </row>
    <row r="74" spans="1:7">
      <c r="A74" s="4" t="s">
        <v>41</v>
      </c>
      <c r="B74" s="56">
        <f t="shared" si="34"/>
        <v>0.33333333333333331</v>
      </c>
      <c r="C74" s="56">
        <f t="shared" si="35"/>
        <v>0.33333333333333331</v>
      </c>
      <c r="D74" s="56">
        <f t="shared" si="36"/>
        <v>0.33333333333333331</v>
      </c>
      <c r="E74" s="56">
        <f t="shared" si="37"/>
        <v>0.33333333333333331</v>
      </c>
      <c r="F74" s="56">
        <f t="shared" si="38"/>
        <v>0.33333333333333331</v>
      </c>
      <c r="G74" s="56">
        <f t="shared" si="39"/>
        <v>0.33333333333333331</v>
      </c>
    </row>
    <row r="75" spans="1:7">
      <c r="A75" s="4" t="s">
        <v>4</v>
      </c>
      <c r="B75" s="56">
        <f t="shared" si="34"/>
        <v>0.22222222222222221</v>
      </c>
      <c r="C75" s="56">
        <f t="shared" si="35"/>
        <v>0.22222222222222221</v>
      </c>
      <c r="D75" s="56">
        <f t="shared" si="36"/>
        <v>0.22222222222222221</v>
      </c>
      <c r="E75" s="56">
        <f t="shared" si="37"/>
        <v>0.22222222222222221</v>
      </c>
      <c r="F75" s="56">
        <f t="shared" si="38"/>
        <v>0.22222222222222221</v>
      </c>
      <c r="G75" s="56">
        <f t="shared" si="39"/>
        <v>0.44444444444444442</v>
      </c>
    </row>
    <row r="76" spans="1:7">
      <c r="A76" s="4" t="s">
        <v>6</v>
      </c>
      <c r="B76" s="56">
        <f t="shared" si="34"/>
        <v>0.33333333333333331</v>
      </c>
      <c r="C76" s="56">
        <f t="shared" si="35"/>
        <v>0.33333333333333331</v>
      </c>
      <c r="D76" s="56">
        <f t="shared" si="36"/>
        <v>0.33333333333333331</v>
      </c>
      <c r="E76" s="56">
        <f t="shared" si="37"/>
        <v>0.16666666666666666</v>
      </c>
      <c r="F76" s="56">
        <f t="shared" si="38"/>
        <v>0.33333333333333331</v>
      </c>
      <c r="G76" s="56">
        <f t="shared" si="39"/>
        <v>0.33333333333333331</v>
      </c>
    </row>
    <row r="77" spans="1:7">
      <c r="A77" s="4" t="s">
        <v>5</v>
      </c>
      <c r="B77" s="56">
        <f t="shared" si="34"/>
        <v>0.44444444444444442</v>
      </c>
      <c r="C77" s="56">
        <f t="shared" si="35"/>
        <v>0.22222222222222221</v>
      </c>
      <c r="D77" s="56">
        <f t="shared" si="36"/>
        <v>0.22222222222222221</v>
      </c>
      <c r="E77" s="56">
        <f t="shared" si="37"/>
        <v>0.22222222222222221</v>
      </c>
      <c r="F77" s="56">
        <f t="shared" si="38"/>
        <v>0.22222222222222221</v>
      </c>
      <c r="G77" s="56">
        <f t="shared" si="39"/>
        <v>0.22222222222222221</v>
      </c>
    </row>
    <row r="78" spans="1:7">
      <c r="A78" s="4" t="s">
        <v>34</v>
      </c>
      <c r="B78" s="1">
        <f>SUM(B69:B77)</f>
        <v>4.1166666666666671</v>
      </c>
      <c r="C78" s="1">
        <f t="shared" ref="C78:G78" si="40">SUM(C69:C77)</f>
        <v>3.427777777777778</v>
      </c>
      <c r="D78" s="1">
        <f t="shared" si="40"/>
        <v>3.5944444444444446</v>
      </c>
      <c r="E78" s="1">
        <f t="shared" si="40"/>
        <v>3.177777777777778</v>
      </c>
      <c r="F78" s="1">
        <f t="shared" si="40"/>
        <v>3.344444444444445</v>
      </c>
      <c r="G78" s="1">
        <f t="shared" si="40"/>
        <v>3.4833333333333338</v>
      </c>
    </row>
    <row r="79" spans="1:7">
      <c r="A79" s="4" t="s">
        <v>35</v>
      </c>
      <c r="B79" s="30">
        <f>RANK(B78,$B78:$G78,0)</f>
        <v>1</v>
      </c>
      <c r="C79" s="1">
        <f t="shared" ref="C79:G79" si="41">RANK(C78,$B78:$G78,0)</f>
        <v>4</v>
      </c>
      <c r="D79" s="1">
        <f t="shared" si="41"/>
        <v>2</v>
      </c>
      <c r="E79" s="1">
        <f t="shared" si="41"/>
        <v>6</v>
      </c>
      <c r="F79" s="1">
        <f t="shared" si="41"/>
        <v>5</v>
      </c>
      <c r="G79" s="1">
        <f t="shared" si="41"/>
        <v>3</v>
      </c>
    </row>
    <row r="81" spans="1:7">
      <c r="A81" s="4" t="s">
        <v>188</v>
      </c>
      <c r="B81" s="42" t="s">
        <v>59</v>
      </c>
      <c r="C81" s="42" t="s">
        <v>60</v>
      </c>
      <c r="D81" s="42" t="s">
        <v>64</v>
      </c>
      <c r="E81" s="42" t="s">
        <v>62</v>
      </c>
      <c r="F81" s="42" t="s">
        <v>63</v>
      </c>
      <c r="G81" s="42" t="s">
        <v>65</v>
      </c>
    </row>
    <row r="82" spans="1:7">
      <c r="A82" s="4" t="s">
        <v>0</v>
      </c>
      <c r="B82" s="56">
        <f>B30*$AB4</f>
        <v>0.5</v>
      </c>
      <c r="C82" s="56">
        <f>C30*$AB4</f>
        <v>0.5</v>
      </c>
      <c r="D82" s="56">
        <f t="shared" ref="D82:G82" si="42">D30*$AB4</f>
        <v>0.5</v>
      </c>
      <c r="E82" s="56">
        <f t="shared" si="42"/>
        <v>0.66666666666666663</v>
      </c>
      <c r="F82" s="56">
        <f t="shared" si="42"/>
        <v>0.66666666666666663</v>
      </c>
      <c r="G82" s="56">
        <f t="shared" si="42"/>
        <v>0.5</v>
      </c>
    </row>
    <row r="83" spans="1:7">
      <c r="A83" s="4" t="s">
        <v>1</v>
      </c>
      <c r="B83" s="56">
        <f t="shared" ref="B83:B90" si="43">B31*AB5</f>
        <v>0.66666666666666663</v>
      </c>
      <c r="C83" s="56">
        <f t="shared" ref="C83:G90" si="44">C31*$AB5</f>
        <v>0.44444444444444442</v>
      </c>
      <c r="D83" s="56">
        <f t="shared" si="44"/>
        <v>0.44444444444444442</v>
      </c>
      <c r="E83" s="56">
        <f t="shared" si="44"/>
        <v>0.44444444444444442</v>
      </c>
      <c r="F83" s="56">
        <f t="shared" si="44"/>
        <v>0.44444444444444442</v>
      </c>
      <c r="G83" s="56">
        <f t="shared" si="44"/>
        <v>0.44444444444444442</v>
      </c>
    </row>
    <row r="84" spans="1:7">
      <c r="A84" s="4" t="s">
        <v>2</v>
      </c>
      <c r="B84" s="56">
        <f t="shared" si="43"/>
        <v>0.44444444444444442</v>
      </c>
      <c r="C84" s="56">
        <f t="shared" si="44"/>
        <v>0.44444444444444442</v>
      </c>
      <c r="D84" s="56">
        <f t="shared" si="44"/>
        <v>0.44444444444444442</v>
      </c>
      <c r="E84" s="56">
        <f t="shared" si="44"/>
        <v>0.44444444444444442</v>
      </c>
      <c r="F84" s="56">
        <f t="shared" si="44"/>
        <v>0.44444444444444442</v>
      </c>
      <c r="G84" s="56">
        <f t="shared" si="44"/>
        <v>0.44444444444444442</v>
      </c>
    </row>
    <row r="85" spans="1:7">
      <c r="A85" s="4" t="s">
        <v>3</v>
      </c>
      <c r="B85" s="56">
        <f t="shared" si="43"/>
        <v>0.16666666666666666</v>
      </c>
      <c r="C85" s="56">
        <f t="shared" si="44"/>
        <v>0.16666666666666666</v>
      </c>
      <c r="D85" s="56">
        <f t="shared" si="44"/>
        <v>0.25</v>
      </c>
      <c r="E85" s="56">
        <f t="shared" si="44"/>
        <v>8.3333333333333329E-2</v>
      </c>
      <c r="F85" s="56">
        <f t="shared" si="44"/>
        <v>8.3333333333333329E-2</v>
      </c>
      <c r="G85" s="56">
        <f t="shared" si="44"/>
        <v>8.3333333333333329E-2</v>
      </c>
    </row>
    <row r="86" spans="1:7">
      <c r="A86" s="4" t="s">
        <v>40</v>
      </c>
      <c r="B86" s="56">
        <f t="shared" si="43"/>
        <v>0.53333333333333333</v>
      </c>
      <c r="C86" s="56">
        <f t="shared" si="44"/>
        <v>0.4</v>
      </c>
      <c r="D86" s="56">
        <f t="shared" si="44"/>
        <v>0.4</v>
      </c>
      <c r="E86" s="56">
        <f t="shared" si="44"/>
        <v>0.4</v>
      </c>
      <c r="F86" s="56">
        <f t="shared" si="44"/>
        <v>0.4</v>
      </c>
      <c r="G86" s="56">
        <f t="shared" si="44"/>
        <v>0.4</v>
      </c>
    </row>
    <row r="87" spans="1:7">
      <c r="A87" s="4" t="s">
        <v>41</v>
      </c>
      <c r="B87" s="56">
        <f t="shared" si="43"/>
        <v>0.16666666666666666</v>
      </c>
      <c r="C87" s="56">
        <f t="shared" si="44"/>
        <v>0.16666666666666666</v>
      </c>
      <c r="D87" s="56">
        <f t="shared" si="44"/>
        <v>0.16666666666666666</v>
      </c>
      <c r="E87" s="56">
        <f t="shared" si="44"/>
        <v>0.16666666666666666</v>
      </c>
      <c r="F87" s="56">
        <f t="shared" si="44"/>
        <v>0.16666666666666666</v>
      </c>
      <c r="G87" s="56">
        <f t="shared" si="44"/>
        <v>0.16666666666666666</v>
      </c>
    </row>
    <row r="88" spans="1:7">
      <c r="A88" s="4" t="s">
        <v>4</v>
      </c>
      <c r="B88" s="56">
        <f t="shared" si="43"/>
        <v>0.22222222222222221</v>
      </c>
      <c r="C88" s="56">
        <f t="shared" si="44"/>
        <v>0.22222222222222221</v>
      </c>
      <c r="D88" s="56">
        <f t="shared" si="44"/>
        <v>0.22222222222222221</v>
      </c>
      <c r="E88" s="56">
        <f t="shared" si="44"/>
        <v>0.22222222222222221</v>
      </c>
      <c r="F88" s="56">
        <f t="shared" si="44"/>
        <v>0.22222222222222221</v>
      </c>
      <c r="G88" s="56">
        <f t="shared" si="44"/>
        <v>0.44444444444444442</v>
      </c>
    </row>
    <row r="89" spans="1:7">
      <c r="A89" s="4" t="s">
        <v>6</v>
      </c>
      <c r="B89" s="56">
        <f t="shared" si="43"/>
        <v>0.33333333333333331</v>
      </c>
      <c r="C89" s="56">
        <f t="shared" si="44"/>
        <v>0.33333333333333331</v>
      </c>
      <c r="D89" s="56">
        <f t="shared" si="44"/>
        <v>0.33333333333333331</v>
      </c>
      <c r="E89" s="56">
        <f t="shared" si="44"/>
        <v>0.16666666666666666</v>
      </c>
      <c r="F89" s="56">
        <f t="shared" si="44"/>
        <v>0.33333333333333331</v>
      </c>
      <c r="G89" s="56">
        <f t="shared" si="44"/>
        <v>0.33333333333333331</v>
      </c>
    </row>
    <row r="90" spans="1:7">
      <c r="A90" s="4" t="s">
        <v>5</v>
      </c>
      <c r="B90" s="56">
        <f t="shared" si="43"/>
        <v>0.44444444444444442</v>
      </c>
      <c r="C90" s="56">
        <f t="shared" si="44"/>
        <v>0.22222222222222221</v>
      </c>
      <c r="D90" s="56">
        <f t="shared" si="44"/>
        <v>0.22222222222222221</v>
      </c>
      <c r="E90" s="56">
        <f t="shared" si="44"/>
        <v>0.22222222222222221</v>
      </c>
      <c r="F90" s="56">
        <f t="shared" si="44"/>
        <v>0.22222222222222221</v>
      </c>
      <c r="G90" s="56">
        <f t="shared" si="44"/>
        <v>0.22222222222222221</v>
      </c>
    </row>
    <row r="91" spans="1:7">
      <c r="A91" s="4" t="s">
        <v>34</v>
      </c>
      <c r="B91" s="1">
        <f>SUM(B82:B90)</f>
        <v>3.4777777777777779</v>
      </c>
      <c r="C91" s="1">
        <f t="shared" ref="C91" si="45">SUM(C82:C90)</f>
        <v>2.9000000000000004</v>
      </c>
      <c r="D91" s="1">
        <f t="shared" ref="D91" si="46">SUM(D82:D90)</f>
        <v>2.9833333333333334</v>
      </c>
      <c r="E91" s="1">
        <f t="shared" ref="E91" si="47">SUM(E82:E90)</f>
        <v>2.8166666666666664</v>
      </c>
      <c r="F91" s="1">
        <f t="shared" ref="F91" si="48">SUM(F82:F90)</f>
        <v>2.9833333333333334</v>
      </c>
      <c r="G91" s="1">
        <f t="shared" ref="G91" si="49">SUM(G82:G90)</f>
        <v>3.0388888888888892</v>
      </c>
    </row>
    <row r="92" spans="1:7">
      <c r="A92" s="4" t="s">
        <v>35</v>
      </c>
      <c r="B92" s="30">
        <f>RANK(B91,$B91:$G91,0)</f>
        <v>1</v>
      </c>
      <c r="C92" s="1">
        <f t="shared" ref="C92" si="50">RANK(C91,$B91:$G91,0)</f>
        <v>5</v>
      </c>
      <c r="D92" s="1">
        <f t="shared" ref="D92" si="51">RANK(D91,$B91:$G91,0)</f>
        <v>3</v>
      </c>
      <c r="E92" s="1">
        <f t="shared" ref="E92" si="52">RANK(E91,$B91:$G91,0)</f>
        <v>6</v>
      </c>
      <c r="F92" s="1">
        <f t="shared" ref="F92" si="53">RANK(F91,$B91:$G91,0)</f>
        <v>3</v>
      </c>
      <c r="G92" s="1">
        <f t="shared" ref="G92" si="54">RANK(G91,$B91:$G91,0)</f>
        <v>2</v>
      </c>
    </row>
    <row r="94" spans="1:7">
      <c r="A94" s="4" t="s">
        <v>187</v>
      </c>
      <c r="B94" s="42" t="s">
        <v>59</v>
      </c>
      <c r="C94" s="42" t="s">
        <v>60</v>
      </c>
      <c r="D94" s="42" t="s">
        <v>64</v>
      </c>
      <c r="E94" s="42" t="s">
        <v>62</v>
      </c>
      <c r="F94" s="42" t="s">
        <v>63</v>
      </c>
      <c r="G94" s="42" t="s">
        <v>65</v>
      </c>
    </row>
    <row r="95" spans="1:7">
      <c r="A95" s="4" t="s">
        <v>0</v>
      </c>
      <c r="B95" s="56">
        <f>B30*$AC4</f>
        <v>0.5</v>
      </c>
      <c r="C95" s="56">
        <f t="shared" ref="C95:G95" si="55">C30*$AC4</f>
        <v>0.5</v>
      </c>
      <c r="D95" s="56">
        <f t="shared" si="55"/>
        <v>0.5</v>
      </c>
      <c r="E95" s="56">
        <f t="shared" si="55"/>
        <v>0.66666666666666663</v>
      </c>
      <c r="F95" s="56">
        <f t="shared" si="55"/>
        <v>0.66666666666666663</v>
      </c>
      <c r="G95" s="56">
        <f t="shared" si="55"/>
        <v>0.5</v>
      </c>
    </row>
    <row r="96" spans="1:7">
      <c r="A96" s="4" t="s">
        <v>1</v>
      </c>
      <c r="B96" s="56">
        <f t="shared" ref="B96:G103" si="56">B31*$AC5</f>
        <v>0.66666666666666663</v>
      </c>
      <c r="C96" s="56">
        <f t="shared" si="56"/>
        <v>0.44444444444444442</v>
      </c>
      <c r="D96" s="56">
        <f t="shared" si="56"/>
        <v>0.44444444444444442</v>
      </c>
      <c r="E96" s="56">
        <f t="shared" si="56"/>
        <v>0.44444444444444442</v>
      </c>
      <c r="F96" s="56">
        <f t="shared" si="56"/>
        <v>0.44444444444444442</v>
      </c>
      <c r="G96" s="56">
        <f t="shared" si="56"/>
        <v>0.44444444444444442</v>
      </c>
    </row>
    <row r="97" spans="1:7">
      <c r="A97" s="4" t="s">
        <v>2</v>
      </c>
      <c r="B97" s="56">
        <f t="shared" si="56"/>
        <v>0.44444444444444442</v>
      </c>
      <c r="C97" s="56">
        <f t="shared" si="56"/>
        <v>0.44444444444444442</v>
      </c>
      <c r="D97" s="56">
        <f t="shared" si="56"/>
        <v>0.44444444444444442</v>
      </c>
      <c r="E97" s="56">
        <f t="shared" si="56"/>
        <v>0.44444444444444442</v>
      </c>
      <c r="F97" s="56">
        <f t="shared" si="56"/>
        <v>0.44444444444444442</v>
      </c>
      <c r="G97" s="56">
        <f t="shared" si="56"/>
        <v>0.44444444444444442</v>
      </c>
    </row>
    <row r="98" spans="1:7">
      <c r="A98" s="4" t="s">
        <v>3</v>
      </c>
      <c r="B98" s="56">
        <f t="shared" si="56"/>
        <v>0.33333333333333331</v>
      </c>
      <c r="C98" s="56">
        <f t="shared" si="56"/>
        <v>0.33333333333333331</v>
      </c>
      <c r="D98" s="56">
        <f t="shared" si="56"/>
        <v>0.5</v>
      </c>
      <c r="E98" s="56">
        <f t="shared" si="56"/>
        <v>0.16666666666666666</v>
      </c>
      <c r="F98" s="56">
        <f t="shared" si="56"/>
        <v>0.16666666666666666</v>
      </c>
      <c r="G98" s="56">
        <f t="shared" si="56"/>
        <v>0.16666666666666666</v>
      </c>
    </row>
    <row r="99" spans="1:7">
      <c r="A99" s="4" t="s">
        <v>40</v>
      </c>
      <c r="B99" s="56">
        <f t="shared" si="56"/>
        <v>0.53333333333333333</v>
      </c>
      <c r="C99" s="56">
        <f t="shared" si="56"/>
        <v>0.4</v>
      </c>
      <c r="D99" s="56">
        <f t="shared" si="56"/>
        <v>0.4</v>
      </c>
      <c r="E99" s="56">
        <f t="shared" si="56"/>
        <v>0.4</v>
      </c>
      <c r="F99" s="56">
        <f t="shared" si="56"/>
        <v>0.4</v>
      </c>
      <c r="G99" s="56">
        <f t="shared" si="56"/>
        <v>0.4</v>
      </c>
    </row>
    <row r="100" spans="1:7">
      <c r="A100" s="4" t="s">
        <v>41</v>
      </c>
      <c r="B100" s="56">
        <f t="shared" si="56"/>
        <v>0.33333333333333331</v>
      </c>
      <c r="C100" s="56">
        <f t="shared" si="56"/>
        <v>0.33333333333333331</v>
      </c>
      <c r="D100" s="56">
        <f t="shared" si="56"/>
        <v>0.33333333333333331</v>
      </c>
      <c r="E100" s="56">
        <f t="shared" si="56"/>
        <v>0.33333333333333331</v>
      </c>
      <c r="F100" s="56">
        <f t="shared" si="56"/>
        <v>0.33333333333333331</v>
      </c>
      <c r="G100" s="56">
        <f t="shared" si="56"/>
        <v>0.33333333333333331</v>
      </c>
    </row>
    <row r="101" spans="1:7">
      <c r="A101" s="4" t="s">
        <v>4</v>
      </c>
      <c r="B101" s="56">
        <f t="shared" si="56"/>
        <v>0.1111111111111111</v>
      </c>
      <c r="C101" s="56">
        <f t="shared" si="56"/>
        <v>0.1111111111111111</v>
      </c>
      <c r="D101" s="56">
        <f t="shared" si="56"/>
        <v>0.1111111111111111</v>
      </c>
      <c r="E101" s="56">
        <f t="shared" si="56"/>
        <v>0.1111111111111111</v>
      </c>
      <c r="F101" s="56">
        <f t="shared" si="56"/>
        <v>0.1111111111111111</v>
      </c>
      <c r="G101" s="56">
        <f t="shared" si="56"/>
        <v>0.22222222222222221</v>
      </c>
    </row>
    <row r="102" spans="1:7">
      <c r="A102" s="4" t="s">
        <v>6</v>
      </c>
      <c r="B102" s="56">
        <f t="shared" si="56"/>
        <v>0.33333333333333331</v>
      </c>
      <c r="C102" s="56">
        <f t="shared" si="56"/>
        <v>0.33333333333333331</v>
      </c>
      <c r="D102" s="56">
        <f t="shared" si="56"/>
        <v>0.33333333333333331</v>
      </c>
      <c r="E102" s="56">
        <f t="shared" si="56"/>
        <v>0.16666666666666666</v>
      </c>
      <c r="F102" s="56">
        <f t="shared" si="56"/>
        <v>0.33333333333333331</v>
      </c>
      <c r="G102" s="56">
        <f t="shared" si="56"/>
        <v>0.33333333333333331</v>
      </c>
    </row>
    <row r="103" spans="1:7">
      <c r="A103" s="4" t="s">
        <v>5</v>
      </c>
      <c r="B103" s="56">
        <f t="shared" si="56"/>
        <v>0.22222222222222221</v>
      </c>
      <c r="C103" s="56">
        <f t="shared" si="56"/>
        <v>0.1111111111111111</v>
      </c>
      <c r="D103" s="56">
        <f t="shared" si="56"/>
        <v>0.1111111111111111</v>
      </c>
      <c r="E103" s="56">
        <f t="shared" si="56"/>
        <v>0.1111111111111111</v>
      </c>
      <c r="F103" s="56">
        <f t="shared" si="56"/>
        <v>0.1111111111111111</v>
      </c>
      <c r="G103" s="56">
        <f t="shared" si="56"/>
        <v>0.1111111111111111</v>
      </c>
    </row>
    <row r="104" spans="1:7">
      <c r="A104" s="4" t="s">
        <v>34</v>
      </c>
      <c r="B104" s="1">
        <f>SUM(B95:B103)</f>
        <v>3.4777777777777779</v>
      </c>
      <c r="C104" s="1">
        <f t="shared" ref="C104" si="57">SUM(C95:C103)</f>
        <v>3.0111111111111115</v>
      </c>
      <c r="D104" s="1">
        <f t="shared" ref="D104" si="58">SUM(D95:D103)</f>
        <v>3.177777777777778</v>
      </c>
      <c r="E104" s="1">
        <f t="shared" ref="E104" si="59">SUM(E95:E103)</f>
        <v>2.8444444444444446</v>
      </c>
      <c r="F104" s="1">
        <f t="shared" ref="F104" si="60">SUM(F95:F103)</f>
        <v>3.0111111111111115</v>
      </c>
      <c r="G104" s="1">
        <f t="shared" ref="G104" si="61">SUM(G95:G103)</f>
        <v>2.9555555555555562</v>
      </c>
    </row>
    <row r="105" spans="1:7">
      <c r="A105" s="4" t="s">
        <v>35</v>
      </c>
      <c r="B105" s="30">
        <f>RANK(B104,$B104:$G104,0)</f>
        <v>1</v>
      </c>
      <c r="C105" s="1">
        <f t="shared" ref="C105" si="62">RANK(C104,$B104:$G104,0)</f>
        <v>3</v>
      </c>
      <c r="D105" s="1">
        <f t="shared" ref="D105" si="63">RANK(D104,$B104:$G104,0)</f>
        <v>2</v>
      </c>
      <c r="E105" s="1">
        <f t="shared" ref="E105" si="64">RANK(E104,$B104:$G104,0)</f>
        <v>6</v>
      </c>
      <c r="F105" s="1">
        <f t="shared" ref="F105" si="65">RANK(F104,$B104:$G104,0)</f>
        <v>3</v>
      </c>
      <c r="G105" s="1">
        <f t="shared" ref="G105" si="66">RANK(G104,$B104:$G104,0)</f>
        <v>5</v>
      </c>
    </row>
  </sheetData>
  <mergeCells count="5">
    <mergeCell ref="W2:AC2"/>
    <mergeCell ref="A2:G2"/>
    <mergeCell ref="A15:G15"/>
    <mergeCell ref="A28:G28"/>
    <mergeCell ref="L2:U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1"/>
  <sheetViews>
    <sheetView topLeftCell="A36" workbookViewId="0">
      <selection activeCell="A51" sqref="A51"/>
    </sheetView>
  </sheetViews>
  <sheetFormatPr defaultRowHeight="15"/>
  <cols>
    <col min="1" max="1" width="22.28515625" bestFit="1" customWidth="1"/>
    <col min="2" max="2" width="17.5703125" bestFit="1" customWidth="1"/>
    <col min="3" max="5" width="12.28515625" bestFit="1" customWidth="1"/>
    <col min="6" max="6" width="19.7109375" bestFit="1" customWidth="1"/>
    <col min="7" max="7" width="12.28515625" bestFit="1" customWidth="1"/>
    <col min="9" max="9" width="34.28515625" bestFit="1" customWidth="1"/>
    <col min="10" max="10" width="6.85546875" bestFit="1" customWidth="1"/>
    <col min="13" max="13" width="22.7109375" bestFit="1" customWidth="1"/>
    <col min="15" max="15" width="3" bestFit="1" customWidth="1"/>
    <col min="16" max="16" width="22.28515625" bestFit="1" customWidth="1"/>
    <col min="23" max="23" width="3" bestFit="1" customWidth="1"/>
    <col min="24" max="24" width="22.28515625" bestFit="1" customWidth="1"/>
  </cols>
  <sheetData>
    <row r="2" spans="1:29">
      <c r="A2" s="13" t="s">
        <v>58</v>
      </c>
      <c r="B2" s="13"/>
      <c r="C2" s="13"/>
      <c r="D2" s="13"/>
      <c r="E2" s="13"/>
      <c r="F2" s="13"/>
      <c r="G2" s="13"/>
    </row>
    <row r="3" spans="1:29">
      <c r="A3" s="4" t="s">
        <v>167</v>
      </c>
      <c r="B3" s="42" t="s">
        <v>69</v>
      </c>
      <c r="C3" s="42" t="s">
        <v>70</v>
      </c>
      <c r="D3" s="42" t="s">
        <v>71</v>
      </c>
      <c r="E3" s="42" t="s">
        <v>72</v>
      </c>
      <c r="F3" s="42" t="s">
        <v>73</v>
      </c>
      <c r="G3" s="42" t="s">
        <v>74</v>
      </c>
      <c r="I3" s="4" t="s">
        <v>15</v>
      </c>
      <c r="J3" s="8" t="s">
        <v>16</v>
      </c>
    </row>
    <row r="4" spans="1:29">
      <c r="A4" s="4" t="s">
        <v>0</v>
      </c>
      <c r="B4" s="39">
        <v>2500000</v>
      </c>
      <c r="C4" s="39">
        <v>2850000</v>
      </c>
      <c r="D4" s="39">
        <v>2600000</v>
      </c>
      <c r="E4" s="39">
        <v>2700000</v>
      </c>
      <c r="F4" s="39">
        <v>2300000</v>
      </c>
      <c r="G4" s="39">
        <v>2250000</v>
      </c>
      <c r="I4" s="4" t="s">
        <v>0</v>
      </c>
      <c r="J4" s="7">
        <v>4</v>
      </c>
      <c r="L4" s="53" t="s">
        <v>172</v>
      </c>
      <c r="M4" s="54"/>
      <c r="N4" s="54"/>
      <c r="O4" s="54"/>
      <c r="P4" s="54"/>
      <c r="Q4" s="54"/>
      <c r="R4" s="54"/>
      <c r="S4" s="54"/>
      <c r="T4" s="54"/>
      <c r="U4" s="54"/>
      <c r="W4" s="55" t="s">
        <v>39</v>
      </c>
      <c r="X4" s="55"/>
      <c r="Y4" s="55"/>
      <c r="Z4" s="55"/>
      <c r="AA4" s="55"/>
      <c r="AB4" s="55"/>
      <c r="AC4" s="55"/>
    </row>
    <row r="5" spans="1:29">
      <c r="A5" s="4" t="s">
        <v>1</v>
      </c>
      <c r="B5" s="40" t="s">
        <v>8</v>
      </c>
      <c r="C5" s="40" t="s">
        <v>9</v>
      </c>
      <c r="D5" s="40" t="s">
        <v>8</v>
      </c>
      <c r="E5" s="40" t="s">
        <v>8</v>
      </c>
      <c r="F5" s="40" t="s">
        <v>8</v>
      </c>
      <c r="G5" s="40" t="s">
        <v>8</v>
      </c>
      <c r="I5" s="4" t="s">
        <v>1</v>
      </c>
      <c r="J5" s="7">
        <v>3</v>
      </c>
      <c r="L5" s="1" t="s">
        <v>176</v>
      </c>
      <c r="M5" s="1" t="s">
        <v>20</v>
      </c>
      <c r="N5" s="1"/>
      <c r="P5" s="1" t="s">
        <v>21</v>
      </c>
      <c r="Q5" s="52" t="s">
        <v>22</v>
      </c>
      <c r="R5" s="52" t="s">
        <v>23</v>
      </c>
      <c r="S5" s="52" t="s">
        <v>24</v>
      </c>
      <c r="T5" s="52" t="s">
        <v>25</v>
      </c>
      <c r="U5" s="52" t="s">
        <v>26</v>
      </c>
      <c r="X5" s="1" t="s">
        <v>21</v>
      </c>
      <c r="Y5" s="52" t="s">
        <v>22</v>
      </c>
      <c r="Z5" s="52" t="s">
        <v>23</v>
      </c>
      <c r="AA5" s="52" t="s">
        <v>24</v>
      </c>
      <c r="AB5" s="52" t="s">
        <v>25</v>
      </c>
      <c r="AC5" s="52" t="s">
        <v>26</v>
      </c>
    </row>
    <row r="6" spans="1:29">
      <c r="A6" s="4" t="s">
        <v>2</v>
      </c>
      <c r="B6" s="40" t="s">
        <v>13</v>
      </c>
      <c r="C6" s="40" t="s">
        <v>56</v>
      </c>
      <c r="D6" s="40" t="s">
        <v>56</v>
      </c>
      <c r="E6" s="40" t="s">
        <v>56</v>
      </c>
      <c r="F6" s="40" t="s">
        <v>56</v>
      </c>
      <c r="G6" s="40" t="s">
        <v>56</v>
      </c>
      <c r="I6" s="4" t="s">
        <v>2</v>
      </c>
      <c r="J6" s="7">
        <v>3</v>
      </c>
      <c r="L6" s="1" t="s">
        <v>175</v>
      </c>
      <c r="M6" s="1" t="s">
        <v>27</v>
      </c>
      <c r="N6" s="1"/>
      <c r="O6" s="17" t="s">
        <v>177</v>
      </c>
      <c r="P6" s="4" t="s">
        <v>0</v>
      </c>
      <c r="Q6" s="1">
        <v>3</v>
      </c>
      <c r="R6" s="1">
        <v>4</v>
      </c>
      <c r="S6" s="1">
        <v>2</v>
      </c>
      <c r="T6" s="1">
        <v>3</v>
      </c>
      <c r="U6" s="1">
        <v>3</v>
      </c>
      <c r="W6" s="17" t="s">
        <v>177</v>
      </c>
      <c r="X6" s="4" t="s">
        <v>0</v>
      </c>
      <c r="Y6" s="1">
        <f>100%*(Q6-1)/(4-1)</f>
        <v>0.66666666666666663</v>
      </c>
      <c r="Z6" s="1">
        <f t="shared" ref="Z6:AB6" si="0">100%*(R6-1)/(4-1)</f>
        <v>1</v>
      </c>
      <c r="AA6" s="1">
        <f t="shared" si="0"/>
        <v>0.33333333333333331</v>
      </c>
      <c r="AB6" s="1">
        <f t="shared" si="0"/>
        <v>0.66666666666666663</v>
      </c>
      <c r="AC6" s="1">
        <f>100%*(U6-1)/(4-1)</f>
        <v>0.66666666666666663</v>
      </c>
    </row>
    <row r="7" spans="1:29">
      <c r="A7" s="4" t="s">
        <v>3</v>
      </c>
      <c r="B7" s="40">
        <v>11.6</v>
      </c>
      <c r="C7" s="40">
        <v>14</v>
      </c>
      <c r="D7" s="40">
        <v>14</v>
      </c>
      <c r="E7" s="40">
        <v>14</v>
      </c>
      <c r="F7" s="40">
        <v>11.6</v>
      </c>
      <c r="G7" s="40">
        <v>11.6</v>
      </c>
      <c r="I7" s="4" t="s">
        <v>3</v>
      </c>
      <c r="J7" s="7">
        <v>4</v>
      </c>
      <c r="L7" s="1" t="s">
        <v>174</v>
      </c>
      <c r="M7" s="1" t="s">
        <v>28</v>
      </c>
      <c r="N7" s="1"/>
      <c r="O7" s="17" t="s">
        <v>178</v>
      </c>
      <c r="P7" s="4" t="s">
        <v>1</v>
      </c>
      <c r="Q7" s="1">
        <v>3</v>
      </c>
      <c r="R7" s="1">
        <v>3</v>
      </c>
      <c r="S7" s="1">
        <v>4</v>
      </c>
      <c r="T7" s="1">
        <v>3</v>
      </c>
      <c r="U7" s="1">
        <v>3</v>
      </c>
      <c r="W7" s="17" t="s">
        <v>178</v>
      </c>
      <c r="X7" s="4" t="s">
        <v>1</v>
      </c>
      <c r="Y7" s="1">
        <f t="shared" ref="Y7:Y14" si="1">100%*(Q7-1)/(4-1)</f>
        <v>0.66666666666666663</v>
      </c>
      <c r="Z7" s="1">
        <f t="shared" ref="Z7:Z14" si="2">100%*(R7-1)/(4-1)</f>
        <v>0.66666666666666663</v>
      </c>
      <c r="AA7" s="1">
        <f t="shared" ref="AA7:AA14" si="3">100%*(S7-1)/(4-1)</f>
        <v>1</v>
      </c>
      <c r="AB7" s="1">
        <f t="shared" ref="AB7:AB14" si="4">100%*(T7-1)/(4-1)</f>
        <v>0.66666666666666663</v>
      </c>
      <c r="AC7" s="1">
        <f t="shared" ref="AC7:AC14" si="5">100%*(U7-1)/(4-1)</f>
        <v>0.66666666666666663</v>
      </c>
    </row>
    <row r="8" spans="1:29">
      <c r="A8" s="4" t="s">
        <v>40</v>
      </c>
      <c r="B8" s="40" t="s">
        <v>53</v>
      </c>
      <c r="C8" s="40" t="s">
        <v>53</v>
      </c>
      <c r="D8" s="40" t="s">
        <v>52</v>
      </c>
      <c r="E8" s="40" t="s">
        <v>52</v>
      </c>
      <c r="F8" s="40" t="s">
        <v>52</v>
      </c>
      <c r="G8" s="40" t="s">
        <v>52</v>
      </c>
      <c r="I8" s="4" t="s">
        <v>40</v>
      </c>
      <c r="J8" s="7">
        <v>5</v>
      </c>
      <c r="L8" s="1" t="s">
        <v>173</v>
      </c>
      <c r="M8" s="1" t="s">
        <v>29</v>
      </c>
      <c r="N8" s="1"/>
      <c r="O8" s="17" t="s">
        <v>179</v>
      </c>
      <c r="P8" s="4" t="s">
        <v>2</v>
      </c>
      <c r="Q8" s="1">
        <v>2</v>
      </c>
      <c r="R8" s="1">
        <v>4</v>
      </c>
      <c r="S8" s="1">
        <v>4</v>
      </c>
      <c r="T8" s="1">
        <v>3</v>
      </c>
      <c r="U8" s="1">
        <v>3</v>
      </c>
      <c r="W8" s="17" t="s">
        <v>179</v>
      </c>
      <c r="X8" s="4" t="s">
        <v>2</v>
      </c>
      <c r="Y8" s="1">
        <f t="shared" si="1"/>
        <v>0.33333333333333331</v>
      </c>
      <c r="Z8" s="1">
        <f t="shared" si="2"/>
        <v>1</v>
      </c>
      <c r="AA8" s="1">
        <f t="shared" si="3"/>
        <v>1</v>
      </c>
      <c r="AB8" s="1">
        <f t="shared" si="4"/>
        <v>0.66666666666666663</v>
      </c>
      <c r="AC8" s="1">
        <f t="shared" si="5"/>
        <v>0.66666666666666663</v>
      </c>
    </row>
    <row r="9" spans="1:29">
      <c r="A9" s="4" t="s">
        <v>41</v>
      </c>
      <c r="B9" s="40" t="s">
        <v>68</v>
      </c>
      <c r="C9" s="40" t="s">
        <v>68</v>
      </c>
      <c r="D9" s="40" t="s">
        <v>68</v>
      </c>
      <c r="E9" s="40" t="s">
        <v>68</v>
      </c>
      <c r="F9" s="40" t="s">
        <v>68</v>
      </c>
      <c r="G9" s="40" t="s">
        <v>68</v>
      </c>
      <c r="I9" s="4" t="s">
        <v>41</v>
      </c>
      <c r="J9" s="7">
        <v>2</v>
      </c>
      <c r="O9" s="17" t="s">
        <v>180</v>
      </c>
      <c r="P9" s="4" t="s">
        <v>3</v>
      </c>
      <c r="Q9" s="1">
        <v>2</v>
      </c>
      <c r="R9" s="1">
        <v>3</v>
      </c>
      <c r="S9" s="1">
        <v>3</v>
      </c>
      <c r="T9" s="1">
        <v>2</v>
      </c>
      <c r="U9" s="1">
        <v>3</v>
      </c>
      <c r="W9" s="17" t="s">
        <v>180</v>
      </c>
      <c r="X9" s="4" t="s">
        <v>3</v>
      </c>
      <c r="Y9" s="1">
        <f t="shared" si="1"/>
        <v>0.33333333333333331</v>
      </c>
      <c r="Z9" s="1">
        <f t="shared" si="2"/>
        <v>0.66666666666666663</v>
      </c>
      <c r="AA9" s="1">
        <f t="shared" si="3"/>
        <v>0.66666666666666663</v>
      </c>
      <c r="AB9" s="1">
        <f t="shared" si="4"/>
        <v>0.33333333333333331</v>
      </c>
      <c r="AC9" s="1">
        <f t="shared" si="5"/>
        <v>0.66666666666666663</v>
      </c>
    </row>
    <row r="10" spans="1:29">
      <c r="A10" s="4" t="s">
        <v>4</v>
      </c>
      <c r="B10" s="41" t="s">
        <v>158</v>
      </c>
      <c r="C10" s="41" t="s">
        <v>157</v>
      </c>
      <c r="D10" s="41" t="s">
        <v>157</v>
      </c>
      <c r="E10" s="41" t="s">
        <v>157</v>
      </c>
      <c r="F10" s="41" t="s">
        <v>82</v>
      </c>
      <c r="G10" s="41" t="s">
        <v>157</v>
      </c>
      <c r="I10" s="4" t="s">
        <v>4</v>
      </c>
      <c r="J10" s="7">
        <v>3</v>
      </c>
      <c r="O10" s="17" t="s">
        <v>181</v>
      </c>
      <c r="P10" s="4" t="s">
        <v>40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W10" s="17" t="s">
        <v>181</v>
      </c>
      <c r="X10" s="4" t="s">
        <v>40</v>
      </c>
      <c r="Y10" s="1">
        <f t="shared" si="1"/>
        <v>0.66666666666666663</v>
      </c>
      <c r="Z10" s="1">
        <f t="shared" si="2"/>
        <v>0.66666666666666663</v>
      </c>
      <c r="AA10" s="1">
        <f t="shared" si="3"/>
        <v>0.66666666666666663</v>
      </c>
      <c r="AB10" s="1">
        <f t="shared" si="4"/>
        <v>0.66666666666666663</v>
      </c>
      <c r="AC10" s="1">
        <f t="shared" si="5"/>
        <v>0.66666666666666663</v>
      </c>
    </row>
    <row r="11" spans="1:29">
      <c r="A11" s="4" t="s">
        <v>6</v>
      </c>
      <c r="B11" s="40">
        <v>4</v>
      </c>
      <c r="C11" s="40">
        <v>4</v>
      </c>
      <c r="D11" s="40">
        <v>2</v>
      </c>
      <c r="E11" s="40">
        <v>4</v>
      </c>
      <c r="F11" s="40">
        <v>4</v>
      </c>
      <c r="G11" s="40">
        <v>2</v>
      </c>
      <c r="I11" s="4" t="s">
        <v>6</v>
      </c>
      <c r="J11" s="7">
        <v>4</v>
      </c>
      <c r="O11" s="17" t="s">
        <v>182</v>
      </c>
      <c r="P11" s="4" t="s">
        <v>41</v>
      </c>
      <c r="Q11" s="1">
        <v>3</v>
      </c>
      <c r="R11" s="1">
        <v>2</v>
      </c>
      <c r="S11" s="1">
        <v>3</v>
      </c>
      <c r="T11" s="1">
        <v>2</v>
      </c>
      <c r="U11" s="1">
        <v>3</v>
      </c>
      <c r="W11" s="17" t="s">
        <v>182</v>
      </c>
      <c r="X11" s="4" t="s">
        <v>41</v>
      </c>
      <c r="Y11" s="1">
        <f t="shared" si="1"/>
        <v>0.66666666666666663</v>
      </c>
      <c r="Z11" s="1">
        <f t="shared" si="2"/>
        <v>0.33333333333333331</v>
      </c>
      <c r="AA11" s="1">
        <f t="shared" si="3"/>
        <v>0.66666666666666663</v>
      </c>
      <c r="AB11" s="1">
        <f t="shared" si="4"/>
        <v>0.33333333333333331</v>
      </c>
      <c r="AC11" s="1">
        <f t="shared" si="5"/>
        <v>0.66666666666666663</v>
      </c>
    </row>
    <row r="12" spans="1:29">
      <c r="A12" s="4" t="s">
        <v>5</v>
      </c>
      <c r="B12" s="40">
        <v>500</v>
      </c>
      <c r="C12" s="40">
        <v>1000</v>
      </c>
      <c r="D12" s="40">
        <v>500</v>
      </c>
      <c r="E12" s="40">
        <v>500</v>
      </c>
      <c r="F12" s="40">
        <v>500</v>
      </c>
      <c r="G12" s="40">
        <v>500</v>
      </c>
      <c r="I12" s="4" t="s">
        <v>5</v>
      </c>
      <c r="J12" s="7">
        <v>3</v>
      </c>
      <c r="O12" s="17" t="s">
        <v>183</v>
      </c>
      <c r="P12" s="4" t="s">
        <v>4</v>
      </c>
      <c r="Q12" s="1">
        <v>3</v>
      </c>
      <c r="R12" s="1">
        <v>3</v>
      </c>
      <c r="S12" s="1">
        <v>3</v>
      </c>
      <c r="T12" s="1">
        <v>3</v>
      </c>
      <c r="U12" s="1">
        <v>2</v>
      </c>
      <c r="W12" s="17" t="s">
        <v>183</v>
      </c>
      <c r="X12" s="4" t="s">
        <v>4</v>
      </c>
      <c r="Y12" s="1">
        <f t="shared" si="1"/>
        <v>0.66666666666666663</v>
      </c>
      <c r="Z12" s="1">
        <f t="shared" si="2"/>
        <v>0.66666666666666663</v>
      </c>
      <c r="AA12" s="1">
        <f t="shared" si="3"/>
        <v>0.66666666666666663</v>
      </c>
      <c r="AB12" s="1">
        <f t="shared" si="4"/>
        <v>0.66666666666666663</v>
      </c>
      <c r="AC12" s="1">
        <f t="shared" si="5"/>
        <v>0.33333333333333331</v>
      </c>
    </row>
    <row r="13" spans="1:29">
      <c r="I13" s="11" t="s">
        <v>18</v>
      </c>
      <c r="J13" s="12"/>
      <c r="O13" s="17" t="s">
        <v>184</v>
      </c>
      <c r="P13" s="4" t="s">
        <v>6</v>
      </c>
      <c r="Q13" s="1">
        <v>4</v>
      </c>
      <c r="R13" s="1">
        <v>3</v>
      </c>
      <c r="S13" s="1">
        <v>3</v>
      </c>
      <c r="T13" s="1">
        <v>3</v>
      </c>
      <c r="U13" s="1">
        <v>3</v>
      </c>
      <c r="W13" s="17" t="s">
        <v>184</v>
      </c>
      <c r="X13" s="4" t="s">
        <v>6</v>
      </c>
      <c r="Y13" s="1">
        <f t="shared" si="1"/>
        <v>1</v>
      </c>
      <c r="Z13" s="1">
        <f t="shared" si="2"/>
        <v>0.66666666666666663</v>
      </c>
      <c r="AA13" s="1">
        <f t="shared" si="3"/>
        <v>0.66666666666666663</v>
      </c>
      <c r="AB13" s="1">
        <f t="shared" si="4"/>
        <v>0.66666666666666663</v>
      </c>
      <c r="AC13" s="1">
        <f t="shared" si="5"/>
        <v>0.66666666666666663</v>
      </c>
    </row>
    <row r="14" spans="1:29">
      <c r="O14" s="17" t="s">
        <v>185</v>
      </c>
      <c r="P14" s="4" t="s">
        <v>5</v>
      </c>
      <c r="Q14" s="1">
        <v>3</v>
      </c>
      <c r="R14" s="1">
        <v>3</v>
      </c>
      <c r="S14" s="1">
        <v>3</v>
      </c>
      <c r="T14" s="1">
        <v>3</v>
      </c>
      <c r="U14" s="1">
        <v>2</v>
      </c>
      <c r="W14" s="17" t="s">
        <v>185</v>
      </c>
      <c r="X14" s="4" t="s">
        <v>5</v>
      </c>
      <c r="Y14" s="1">
        <f t="shared" si="1"/>
        <v>0.66666666666666663</v>
      </c>
      <c r="Z14" s="1">
        <f t="shared" si="2"/>
        <v>0.66666666666666663</v>
      </c>
      <c r="AA14" s="1">
        <f t="shared" si="3"/>
        <v>0.66666666666666663</v>
      </c>
      <c r="AB14" s="1">
        <f t="shared" si="4"/>
        <v>0.66666666666666663</v>
      </c>
      <c r="AC14" s="1">
        <f t="shared" si="5"/>
        <v>0.33333333333333331</v>
      </c>
    </row>
    <row r="15" spans="1:29">
      <c r="A15" s="13" t="s">
        <v>19</v>
      </c>
      <c r="B15" s="13"/>
      <c r="C15" s="13"/>
      <c r="D15" s="13"/>
      <c r="E15" s="13"/>
      <c r="F15" s="13"/>
      <c r="G15" s="13"/>
      <c r="I15" s="38" t="s">
        <v>37</v>
      </c>
      <c r="J15" s="9" t="s">
        <v>36</v>
      </c>
    </row>
    <row r="16" spans="1:29">
      <c r="A16" s="4" t="s">
        <v>167</v>
      </c>
      <c r="B16" s="42" t="s">
        <v>69</v>
      </c>
      <c r="C16" s="42" t="s">
        <v>70</v>
      </c>
      <c r="D16" s="42" t="s">
        <v>71</v>
      </c>
      <c r="E16" s="42" t="s">
        <v>72</v>
      </c>
      <c r="F16" s="42" t="s">
        <v>73</v>
      </c>
      <c r="G16" s="42" t="s">
        <v>74</v>
      </c>
      <c r="I16" s="40" t="s">
        <v>160</v>
      </c>
      <c r="J16" s="40">
        <v>4</v>
      </c>
      <c r="O16" s="18" t="s">
        <v>30</v>
      </c>
      <c r="P16" s="51" t="s">
        <v>21</v>
      </c>
    </row>
    <row r="17" spans="1:16">
      <c r="A17" s="4" t="s">
        <v>0</v>
      </c>
      <c r="B17" s="39">
        <v>1</v>
      </c>
      <c r="C17" s="39">
        <v>1</v>
      </c>
      <c r="D17" s="39">
        <v>1</v>
      </c>
      <c r="E17" s="39">
        <v>1</v>
      </c>
      <c r="F17" s="39">
        <v>2</v>
      </c>
      <c r="G17" s="39">
        <v>2</v>
      </c>
      <c r="I17" s="40" t="s">
        <v>161</v>
      </c>
      <c r="J17" s="40">
        <v>3</v>
      </c>
      <c r="O17" s="52" t="s">
        <v>31</v>
      </c>
      <c r="P17" s="51" t="s">
        <v>186</v>
      </c>
    </row>
    <row r="18" spans="1:16">
      <c r="A18" s="4" t="s">
        <v>1</v>
      </c>
      <c r="B18" s="40">
        <v>3</v>
      </c>
      <c r="C18" s="40">
        <v>2</v>
      </c>
      <c r="D18" s="40">
        <v>3</v>
      </c>
      <c r="E18" s="40">
        <v>3</v>
      </c>
      <c r="F18" s="40">
        <v>3</v>
      </c>
      <c r="G18" s="40">
        <v>3</v>
      </c>
      <c r="I18" s="40" t="s">
        <v>162</v>
      </c>
      <c r="J18" s="40">
        <v>2</v>
      </c>
    </row>
    <row r="19" spans="1:16">
      <c r="A19" s="4" t="s">
        <v>2</v>
      </c>
      <c r="B19" s="40">
        <v>3</v>
      </c>
      <c r="C19" s="40">
        <v>2</v>
      </c>
      <c r="D19" s="40">
        <v>2</v>
      </c>
      <c r="E19" s="40">
        <v>2</v>
      </c>
      <c r="F19" s="40">
        <v>2</v>
      </c>
      <c r="G19" s="40">
        <v>2</v>
      </c>
      <c r="I19" s="40" t="s">
        <v>163</v>
      </c>
      <c r="J19" s="40">
        <v>1</v>
      </c>
    </row>
    <row r="20" spans="1:16">
      <c r="A20" s="4" t="s">
        <v>3</v>
      </c>
      <c r="B20" s="40">
        <v>2</v>
      </c>
      <c r="C20" s="40">
        <v>3</v>
      </c>
      <c r="D20" s="40">
        <v>3</v>
      </c>
      <c r="E20" s="40">
        <v>3</v>
      </c>
      <c r="F20" s="40">
        <v>2</v>
      </c>
      <c r="G20" s="40">
        <v>2</v>
      </c>
      <c r="J20" s="21"/>
    </row>
    <row r="21" spans="1:16">
      <c r="A21" s="4" t="s">
        <v>40</v>
      </c>
      <c r="B21" s="40">
        <v>4</v>
      </c>
      <c r="C21" s="40">
        <v>4</v>
      </c>
      <c r="D21" s="40">
        <v>3</v>
      </c>
      <c r="E21" s="40">
        <v>3</v>
      </c>
      <c r="F21" s="40">
        <v>3</v>
      </c>
      <c r="G21" s="40">
        <v>3</v>
      </c>
      <c r="I21" s="38" t="s">
        <v>159</v>
      </c>
      <c r="J21" s="38" t="s">
        <v>36</v>
      </c>
    </row>
    <row r="22" spans="1:16" ht="15.75" customHeight="1">
      <c r="A22" s="4" t="s">
        <v>41</v>
      </c>
      <c r="B22" s="40">
        <v>1</v>
      </c>
      <c r="C22" s="40">
        <v>1</v>
      </c>
      <c r="D22" s="40">
        <v>1</v>
      </c>
      <c r="E22" s="40">
        <v>1</v>
      </c>
      <c r="F22" s="40">
        <v>1</v>
      </c>
      <c r="G22" s="40">
        <v>1</v>
      </c>
      <c r="I22" s="48" t="s">
        <v>170</v>
      </c>
      <c r="J22" s="49">
        <v>1</v>
      </c>
    </row>
    <row r="23" spans="1:16">
      <c r="A23" s="4" t="s">
        <v>4</v>
      </c>
      <c r="B23" s="41">
        <v>2</v>
      </c>
      <c r="C23" s="41">
        <v>1</v>
      </c>
      <c r="D23" s="41">
        <v>1</v>
      </c>
      <c r="E23" s="41">
        <v>1</v>
      </c>
      <c r="F23" s="41">
        <v>2</v>
      </c>
      <c r="G23" s="41">
        <v>1</v>
      </c>
      <c r="I23" s="48"/>
      <c r="J23" s="50"/>
    </row>
    <row r="24" spans="1:16" ht="15.75" customHeight="1">
      <c r="A24" s="4" t="s">
        <v>6</v>
      </c>
      <c r="B24" s="40">
        <v>2</v>
      </c>
      <c r="C24" s="40">
        <v>3</v>
      </c>
      <c r="D24" s="40">
        <v>2</v>
      </c>
      <c r="E24" s="40">
        <v>3</v>
      </c>
      <c r="F24" s="40">
        <v>3</v>
      </c>
      <c r="G24" s="40">
        <v>2</v>
      </c>
      <c r="I24" s="48" t="s">
        <v>171</v>
      </c>
      <c r="J24" s="49">
        <v>2</v>
      </c>
    </row>
    <row r="25" spans="1:16">
      <c r="A25" s="4" t="s">
        <v>5</v>
      </c>
      <c r="B25" s="40">
        <v>2</v>
      </c>
      <c r="C25" s="40">
        <v>3</v>
      </c>
      <c r="D25" s="40">
        <v>2</v>
      </c>
      <c r="E25" s="40">
        <v>2</v>
      </c>
      <c r="F25" s="40">
        <v>2</v>
      </c>
      <c r="G25" s="40">
        <v>2</v>
      </c>
      <c r="I25" s="48"/>
      <c r="J25" s="50"/>
    </row>
    <row r="26" spans="1:16" ht="15.75" customHeight="1">
      <c r="I26" s="48" t="s">
        <v>169</v>
      </c>
      <c r="J26" s="49">
        <v>3</v>
      </c>
    </row>
    <row r="27" spans="1:16">
      <c r="I27" s="48"/>
      <c r="J27" s="50"/>
    </row>
    <row r="28" spans="1:16">
      <c r="A28" s="13" t="s">
        <v>168</v>
      </c>
      <c r="B28" s="13"/>
      <c r="C28" s="13"/>
      <c r="D28" s="13"/>
      <c r="E28" s="13"/>
      <c r="F28" s="13"/>
      <c r="G28" s="13"/>
    </row>
    <row r="29" spans="1:16">
      <c r="A29" s="4" t="s">
        <v>167</v>
      </c>
      <c r="B29" s="42" t="s">
        <v>69</v>
      </c>
      <c r="C29" s="42" t="s">
        <v>70</v>
      </c>
      <c r="D29" s="42" t="s">
        <v>71</v>
      </c>
      <c r="E29" s="42" t="s">
        <v>72</v>
      </c>
      <c r="F29" s="42" t="s">
        <v>73</v>
      </c>
      <c r="G29" s="42" t="s">
        <v>74</v>
      </c>
    </row>
    <row r="30" spans="1:16">
      <c r="A30" s="4" t="s">
        <v>0</v>
      </c>
      <c r="B30" s="56">
        <f>1/$J4/(1/B17)</f>
        <v>0.25</v>
      </c>
      <c r="C30" s="56">
        <f t="shared" ref="C30:G30" si="6">1/$J4/(1/C17)</f>
        <v>0.25</v>
      </c>
      <c r="D30" s="56">
        <f t="shared" si="6"/>
        <v>0.25</v>
      </c>
      <c r="E30" s="56">
        <f t="shared" si="6"/>
        <v>0.25</v>
      </c>
      <c r="F30" s="56">
        <f t="shared" si="6"/>
        <v>0.5</v>
      </c>
      <c r="G30" s="56">
        <f t="shared" si="6"/>
        <v>0.5</v>
      </c>
    </row>
    <row r="31" spans="1:16">
      <c r="A31" s="4" t="s">
        <v>1</v>
      </c>
      <c r="B31" s="56">
        <f t="shared" ref="B31:G31" si="7">1/$J5/(1/B18)</f>
        <v>1</v>
      </c>
      <c r="C31" s="56">
        <f t="shared" si="7"/>
        <v>0.66666666666666663</v>
      </c>
      <c r="D31" s="56">
        <f t="shared" si="7"/>
        <v>1</v>
      </c>
      <c r="E31" s="56">
        <f t="shared" si="7"/>
        <v>1</v>
      </c>
      <c r="F31" s="56">
        <f t="shared" si="7"/>
        <v>1</v>
      </c>
      <c r="G31" s="56">
        <f t="shared" si="7"/>
        <v>1</v>
      </c>
    </row>
    <row r="32" spans="1:16">
      <c r="A32" s="4" t="s">
        <v>2</v>
      </c>
      <c r="B32" s="56">
        <f t="shared" ref="B32:G32" si="8">1/$J6/(1/B19)</f>
        <v>1</v>
      </c>
      <c r="C32" s="56">
        <f t="shared" si="8"/>
        <v>0.66666666666666663</v>
      </c>
      <c r="D32" s="56">
        <f t="shared" si="8"/>
        <v>0.66666666666666663</v>
      </c>
      <c r="E32" s="56">
        <f t="shared" si="8"/>
        <v>0.66666666666666663</v>
      </c>
      <c r="F32" s="56">
        <f t="shared" si="8"/>
        <v>0.66666666666666663</v>
      </c>
      <c r="G32" s="56">
        <f t="shared" si="8"/>
        <v>0.66666666666666663</v>
      </c>
    </row>
    <row r="33" spans="1:7">
      <c r="A33" s="4" t="s">
        <v>3</v>
      </c>
      <c r="B33" s="56">
        <f t="shared" ref="B33:G33" si="9">1/$J7/(1/B20)</f>
        <v>0.5</v>
      </c>
      <c r="C33" s="56">
        <f t="shared" si="9"/>
        <v>0.75</v>
      </c>
      <c r="D33" s="56">
        <f t="shared" si="9"/>
        <v>0.75</v>
      </c>
      <c r="E33" s="56">
        <f t="shared" si="9"/>
        <v>0.75</v>
      </c>
      <c r="F33" s="56">
        <f t="shared" si="9"/>
        <v>0.5</v>
      </c>
      <c r="G33" s="56">
        <f t="shared" si="9"/>
        <v>0.5</v>
      </c>
    </row>
    <row r="34" spans="1:7">
      <c r="A34" s="4" t="s">
        <v>40</v>
      </c>
      <c r="B34" s="56">
        <f t="shared" ref="B34:G34" si="10">1/$J8/(1/B21)</f>
        <v>0.8</v>
      </c>
      <c r="C34" s="56">
        <f t="shared" si="10"/>
        <v>0.8</v>
      </c>
      <c r="D34" s="56">
        <f t="shared" si="10"/>
        <v>0.60000000000000009</v>
      </c>
      <c r="E34" s="56">
        <f t="shared" si="10"/>
        <v>0.60000000000000009</v>
      </c>
      <c r="F34" s="56">
        <f t="shared" si="10"/>
        <v>0.60000000000000009</v>
      </c>
      <c r="G34" s="56">
        <f t="shared" si="10"/>
        <v>0.60000000000000009</v>
      </c>
    </row>
    <row r="35" spans="1:7">
      <c r="A35" s="4" t="s">
        <v>41</v>
      </c>
      <c r="B35" s="56">
        <f t="shared" ref="B35:G35" si="11">1/$J9/(1/B22)</f>
        <v>0.5</v>
      </c>
      <c r="C35" s="56">
        <f t="shared" si="11"/>
        <v>0.5</v>
      </c>
      <c r="D35" s="56">
        <f t="shared" si="11"/>
        <v>0.5</v>
      </c>
      <c r="E35" s="56">
        <f t="shared" si="11"/>
        <v>0.5</v>
      </c>
      <c r="F35" s="56">
        <f t="shared" si="11"/>
        <v>0.5</v>
      </c>
      <c r="G35" s="56">
        <f t="shared" si="11"/>
        <v>0.5</v>
      </c>
    </row>
    <row r="36" spans="1:7">
      <c r="A36" s="4" t="s">
        <v>4</v>
      </c>
      <c r="B36" s="56">
        <f t="shared" ref="B36:G36" si="12">1/$J10/(1/B23)</f>
        <v>0.66666666666666663</v>
      </c>
      <c r="C36" s="56">
        <f t="shared" si="12"/>
        <v>0.33333333333333331</v>
      </c>
      <c r="D36" s="56">
        <f t="shared" si="12"/>
        <v>0.33333333333333331</v>
      </c>
      <c r="E36" s="56">
        <f t="shared" si="12"/>
        <v>0.33333333333333331</v>
      </c>
      <c r="F36" s="56">
        <f t="shared" si="12"/>
        <v>0.66666666666666663</v>
      </c>
      <c r="G36" s="56">
        <f t="shared" si="12"/>
        <v>0.33333333333333331</v>
      </c>
    </row>
    <row r="37" spans="1:7">
      <c r="A37" s="4" t="s">
        <v>6</v>
      </c>
      <c r="B37" s="56">
        <f t="shared" ref="B37:G37" si="13">1/$J11/(1/B24)</f>
        <v>0.5</v>
      </c>
      <c r="C37" s="56">
        <f t="shared" si="13"/>
        <v>0.75</v>
      </c>
      <c r="D37" s="56">
        <f t="shared" si="13"/>
        <v>0.5</v>
      </c>
      <c r="E37" s="56">
        <f t="shared" si="13"/>
        <v>0.75</v>
      </c>
      <c r="F37" s="56">
        <f t="shared" si="13"/>
        <v>0.75</v>
      </c>
      <c r="G37" s="56">
        <f t="shared" si="13"/>
        <v>0.5</v>
      </c>
    </row>
    <row r="38" spans="1:7">
      <c r="A38" s="4" t="s">
        <v>5</v>
      </c>
      <c r="B38" s="56">
        <f t="shared" ref="B38:G38" si="14">1/$J12/(1/B25)</f>
        <v>0.66666666666666663</v>
      </c>
      <c r="C38" s="56">
        <f t="shared" si="14"/>
        <v>1</v>
      </c>
      <c r="D38" s="56">
        <f t="shared" si="14"/>
        <v>0.66666666666666663</v>
      </c>
      <c r="E38" s="56">
        <f t="shared" si="14"/>
        <v>0.66666666666666663</v>
      </c>
      <c r="F38" s="56">
        <f t="shared" si="14"/>
        <v>0.66666666666666663</v>
      </c>
      <c r="G38" s="56">
        <f t="shared" si="14"/>
        <v>0.66666666666666663</v>
      </c>
    </row>
    <row r="41" spans="1:7">
      <c r="A41" s="4" t="s">
        <v>22</v>
      </c>
      <c r="B41" s="42" t="s">
        <v>69</v>
      </c>
      <c r="C41" s="42" t="s">
        <v>70</v>
      </c>
      <c r="D41" s="42" t="s">
        <v>71</v>
      </c>
      <c r="E41" s="42" t="s">
        <v>72</v>
      </c>
      <c r="F41" s="42" t="s">
        <v>73</v>
      </c>
      <c r="G41" s="42" t="s">
        <v>74</v>
      </c>
    </row>
    <row r="42" spans="1:7">
      <c r="A42" s="4" t="s">
        <v>0</v>
      </c>
      <c r="B42" s="56">
        <f>B30*$Y6</f>
        <v>0.16666666666666666</v>
      </c>
      <c r="C42" s="56">
        <f t="shared" ref="C42:G42" si="15">C30*$Y6</f>
        <v>0.16666666666666666</v>
      </c>
      <c r="D42" s="56">
        <f t="shared" si="15"/>
        <v>0.16666666666666666</v>
      </c>
      <c r="E42" s="56">
        <f t="shared" si="15"/>
        <v>0.16666666666666666</v>
      </c>
      <c r="F42" s="56">
        <f t="shared" si="15"/>
        <v>0.33333333333333331</v>
      </c>
      <c r="G42" s="56">
        <f t="shared" si="15"/>
        <v>0.33333333333333331</v>
      </c>
    </row>
    <row r="43" spans="1:7">
      <c r="A43" s="4" t="s">
        <v>1</v>
      </c>
      <c r="B43" s="56">
        <f t="shared" ref="B43:G50" si="16">B31*$Y7</f>
        <v>0.66666666666666663</v>
      </c>
      <c r="C43" s="56">
        <f t="shared" si="16"/>
        <v>0.44444444444444442</v>
      </c>
      <c r="D43" s="56">
        <f t="shared" si="16"/>
        <v>0.66666666666666663</v>
      </c>
      <c r="E43" s="56">
        <f t="shared" si="16"/>
        <v>0.66666666666666663</v>
      </c>
      <c r="F43" s="56">
        <f t="shared" si="16"/>
        <v>0.66666666666666663</v>
      </c>
      <c r="G43" s="56">
        <f t="shared" si="16"/>
        <v>0.66666666666666663</v>
      </c>
    </row>
    <row r="44" spans="1:7">
      <c r="A44" s="4" t="s">
        <v>2</v>
      </c>
      <c r="B44" s="56">
        <f t="shared" si="16"/>
        <v>0.33333333333333331</v>
      </c>
      <c r="C44" s="56">
        <f t="shared" si="16"/>
        <v>0.22222222222222221</v>
      </c>
      <c r="D44" s="56">
        <f t="shared" si="16"/>
        <v>0.22222222222222221</v>
      </c>
      <c r="E44" s="56">
        <f t="shared" si="16"/>
        <v>0.22222222222222221</v>
      </c>
      <c r="F44" s="56">
        <f t="shared" si="16"/>
        <v>0.22222222222222221</v>
      </c>
      <c r="G44" s="56">
        <f t="shared" si="16"/>
        <v>0.22222222222222221</v>
      </c>
    </row>
    <row r="45" spans="1:7">
      <c r="A45" s="4" t="s">
        <v>3</v>
      </c>
      <c r="B45" s="56">
        <f t="shared" si="16"/>
        <v>0.16666666666666666</v>
      </c>
      <c r="C45" s="56">
        <f t="shared" si="16"/>
        <v>0.25</v>
      </c>
      <c r="D45" s="56">
        <f t="shared" si="16"/>
        <v>0.25</v>
      </c>
      <c r="E45" s="56">
        <f t="shared" si="16"/>
        <v>0.25</v>
      </c>
      <c r="F45" s="56">
        <f t="shared" si="16"/>
        <v>0.16666666666666666</v>
      </c>
      <c r="G45" s="56">
        <f t="shared" si="16"/>
        <v>0.16666666666666666</v>
      </c>
    </row>
    <row r="46" spans="1:7">
      <c r="A46" s="4" t="s">
        <v>40</v>
      </c>
      <c r="B46" s="56">
        <f t="shared" si="16"/>
        <v>0.53333333333333333</v>
      </c>
      <c r="C46" s="56">
        <f t="shared" si="16"/>
        <v>0.53333333333333333</v>
      </c>
      <c r="D46" s="56">
        <f t="shared" si="16"/>
        <v>0.4</v>
      </c>
      <c r="E46" s="56">
        <f t="shared" si="16"/>
        <v>0.4</v>
      </c>
      <c r="F46" s="56">
        <f t="shared" si="16"/>
        <v>0.4</v>
      </c>
      <c r="G46" s="56">
        <f t="shared" si="16"/>
        <v>0.4</v>
      </c>
    </row>
    <row r="47" spans="1:7">
      <c r="A47" s="4" t="s">
        <v>41</v>
      </c>
      <c r="B47" s="56">
        <f t="shared" si="16"/>
        <v>0.33333333333333331</v>
      </c>
      <c r="C47" s="56">
        <f t="shared" si="16"/>
        <v>0.33333333333333331</v>
      </c>
      <c r="D47" s="56">
        <f t="shared" si="16"/>
        <v>0.33333333333333331</v>
      </c>
      <c r="E47" s="56">
        <f t="shared" si="16"/>
        <v>0.33333333333333331</v>
      </c>
      <c r="F47" s="56">
        <f t="shared" si="16"/>
        <v>0.33333333333333331</v>
      </c>
      <c r="G47" s="56">
        <f t="shared" si="16"/>
        <v>0.33333333333333331</v>
      </c>
    </row>
    <row r="48" spans="1:7">
      <c r="A48" s="4" t="s">
        <v>4</v>
      </c>
      <c r="B48" s="56">
        <f t="shared" si="16"/>
        <v>0.44444444444444442</v>
      </c>
      <c r="C48" s="56">
        <f t="shared" si="16"/>
        <v>0.22222222222222221</v>
      </c>
      <c r="D48" s="56">
        <f t="shared" si="16"/>
        <v>0.22222222222222221</v>
      </c>
      <c r="E48" s="56">
        <f t="shared" si="16"/>
        <v>0.22222222222222221</v>
      </c>
      <c r="F48" s="56">
        <f t="shared" si="16"/>
        <v>0.44444444444444442</v>
      </c>
      <c r="G48" s="56">
        <f t="shared" si="16"/>
        <v>0.22222222222222221</v>
      </c>
    </row>
    <row r="49" spans="1:7">
      <c r="A49" s="4" t="s">
        <v>6</v>
      </c>
      <c r="B49" s="56">
        <f t="shared" si="16"/>
        <v>0.5</v>
      </c>
      <c r="C49" s="56">
        <f t="shared" si="16"/>
        <v>0.75</v>
      </c>
      <c r="D49" s="56">
        <f t="shared" si="16"/>
        <v>0.5</v>
      </c>
      <c r="E49" s="56">
        <f t="shared" si="16"/>
        <v>0.75</v>
      </c>
      <c r="F49" s="56">
        <f t="shared" si="16"/>
        <v>0.75</v>
      </c>
      <c r="G49" s="56">
        <f t="shared" si="16"/>
        <v>0.5</v>
      </c>
    </row>
    <row r="50" spans="1:7">
      <c r="A50" s="4" t="s">
        <v>5</v>
      </c>
      <c r="B50" s="56">
        <f t="shared" si="16"/>
        <v>0.44444444444444442</v>
      </c>
      <c r="C50" s="56">
        <f t="shared" si="16"/>
        <v>0.66666666666666663</v>
      </c>
      <c r="D50" s="56">
        <f t="shared" si="16"/>
        <v>0.44444444444444442</v>
      </c>
      <c r="E50" s="56">
        <f t="shared" si="16"/>
        <v>0.44444444444444442</v>
      </c>
      <c r="F50" s="56">
        <f t="shared" si="16"/>
        <v>0.44444444444444442</v>
      </c>
      <c r="G50" s="56">
        <f t="shared" si="16"/>
        <v>0.44444444444444442</v>
      </c>
    </row>
    <row r="51" spans="1:7">
      <c r="A51" s="57" t="s">
        <v>34</v>
      </c>
      <c r="B51" s="58">
        <f>SUM(B42:B50)</f>
        <v>3.5888888888888895</v>
      </c>
      <c r="C51" s="58">
        <f t="shared" ref="C51:G51" si="17">SUM(C42:C50)</f>
        <v>3.5888888888888886</v>
      </c>
      <c r="D51" s="58">
        <f t="shared" si="17"/>
        <v>3.2055555555555557</v>
      </c>
      <c r="E51" s="58">
        <f t="shared" si="17"/>
        <v>3.4555555555555557</v>
      </c>
      <c r="F51" s="58">
        <f t="shared" si="17"/>
        <v>3.761111111111112</v>
      </c>
      <c r="G51" s="58">
        <f t="shared" si="17"/>
        <v>3.2888888888888896</v>
      </c>
    </row>
  </sheetData>
  <mergeCells count="11">
    <mergeCell ref="J22:J23"/>
    <mergeCell ref="J24:J25"/>
    <mergeCell ref="J26:J27"/>
    <mergeCell ref="L4:U4"/>
    <mergeCell ref="W4:AC4"/>
    <mergeCell ref="A2:G2"/>
    <mergeCell ref="A15:G15"/>
    <mergeCell ref="A28:G28"/>
    <mergeCell ref="I22:I23"/>
    <mergeCell ref="I24:I25"/>
    <mergeCell ref="I26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kriteria</vt:lpstr>
      <vt:lpstr>processor ranks</vt:lpstr>
      <vt:lpstr>1jutaan</vt:lpstr>
      <vt:lpstr>2jutaan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</dc:creator>
  <cp:lastModifiedBy>user</cp:lastModifiedBy>
  <cp:lastPrinted>2020-02-18T07:24:51Z</cp:lastPrinted>
  <dcterms:created xsi:type="dcterms:W3CDTF">2019-10-22T17:44:32Z</dcterms:created>
  <dcterms:modified xsi:type="dcterms:W3CDTF">2020-09-12T10:40:42Z</dcterms:modified>
</cp:coreProperties>
</file>