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C30" i="1"/>
  <c r="C29" i="1"/>
  <c r="C28" i="1"/>
  <c r="J24" i="1"/>
  <c r="D24" i="1"/>
  <c r="C24" i="1"/>
  <c r="C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J23" i="1"/>
  <c r="J3" i="1"/>
  <c r="I3" i="1"/>
  <c r="I4" i="1"/>
  <c r="H3" i="1" l="1"/>
  <c r="G4" i="1"/>
  <c r="G3" i="1"/>
  <c r="F3" i="1"/>
  <c r="C6" i="1" l="1"/>
  <c r="D3" i="1"/>
  <c r="D4" i="1"/>
  <c r="D5" i="1" s="1"/>
  <c r="C3" i="1" l="1"/>
  <c r="C5" i="1" l="1"/>
  <c r="C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E3" i="1"/>
  <c r="E4" i="1" l="1"/>
  <c r="H4" i="1" l="1"/>
  <c r="E5" i="1"/>
  <c r="L3" i="1"/>
  <c r="K3" i="1"/>
  <c r="F4" i="1"/>
  <c r="D6" i="1"/>
  <c r="H5" i="1" l="1"/>
  <c r="G5" i="1"/>
  <c r="F5" i="1"/>
  <c r="D7" i="1"/>
  <c r="E6" i="1"/>
  <c r="H6" i="1" s="1"/>
  <c r="I5" i="1" l="1"/>
  <c r="K5" i="1" s="1"/>
  <c r="F6" i="1"/>
  <c r="G6" i="1"/>
  <c r="E7" i="1"/>
  <c r="F7" i="1" s="1"/>
  <c r="J4" i="1"/>
  <c r="K4" i="1"/>
  <c r="D8" i="1"/>
  <c r="J5" i="1" l="1"/>
  <c r="L5" i="1" s="1"/>
  <c r="G7" i="1"/>
  <c r="I6" i="1"/>
  <c r="J6" i="1" s="1"/>
  <c r="L6" i="1" s="1"/>
  <c r="H7" i="1"/>
  <c r="L4" i="1"/>
  <c r="D9" i="1"/>
  <c r="E8" i="1"/>
  <c r="F8" i="1" s="1"/>
  <c r="K6" i="1" l="1"/>
  <c r="I7" i="1"/>
  <c r="J7" i="1" s="1"/>
  <c r="L7" i="1" s="1"/>
  <c r="D10" i="1"/>
  <c r="E9" i="1"/>
  <c r="G8" i="1"/>
  <c r="H8" i="1"/>
  <c r="I8" i="1" l="1"/>
  <c r="K7" i="1"/>
  <c r="E10" i="1"/>
  <c r="F10" i="1" s="1"/>
  <c r="J8" i="1"/>
  <c r="K8" i="1"/>
  <c r="D11" i="1"/>
  <c r="E11" i="1" s="1"/>
  <c r="H10" i="1"/>
  <c r="G9" i="1"/>
  <c r="H9" i="1"/>
  <c r="F9" i="1"/>
  <c r="I9" i="1" l="1"/>
  <c r="G10" i="1"/>
  <c r="I10" i="1" s="1"/>
  <c r="D12" i="1"/>
  <c r="H11" i="1"/>
  <c r="G11" i="1"/>
  <c r="F11" i="1"/>
  <c r="L8" i="1"/>
  <c r="I11" i="1" l="1"/>
  <c r="J11" i="1" s="1"/>
  <c r="L11" i="1" s="1"/>
  <c r="K9" i="1"/>
  <c r="J9" i="1"/>
  <c r="D13" i="1"/>
  <c r="K11" i="1"/>
  <c r="J10" i="1"/>
  <c r="L10" i="1" s="1"/>
  <c r="K10" i="1"/>
  <c r="E12" i="1"/>
  <c r="F12" i="1" s="1"/>
  <c r="D14" i="1" l="1"/>
  <c r="E13" i="1"/>
  <c r="G12" i="1"/>
  <c r="I12" i="1" s="1"/>
  <c r="L9" i="1"/>
  <c r="H12" i="1"/>
  <c r="E14" i="1" l="1"/>
  <c r="H14" i="1" s="1"/>
  <c r="H13" i="1"/>
  <c r="J12" i="1"/>
  <c r="L12" i="1" s="1"/>
  <c r="K12" i="1"/>
  <c r="F13" i="1"/>
  <c r="I13" i="1" s="1"/>
  <c r="D15" i="1"/>
  <c r="G13" i="1"/>
  <c r="G14" i="1" l="1"/>
  <c r="F14" i="1"/>
  <c r="I14" i="1" s="1"/>
  <c r="D16" i="1"/>
  <c r="E15" i="1"/>
  <c r="E16" i="1" l="1"/>
  <c r="F16" i="1" s="1"/>
  <c r="F15" i="1"/>
  <c r="D17" i="1"/>
  <c r="K13" i="1"/>
  <c r="J13" i="1"/>
  <c r="L13" i="1" s="1"/>
  <c r="H15" i="1"/>
  <c r="K14" i="1"/>
  <c r="J14" i="1"/>
  <c r="L14" i="1" s="1"/>
  <c r="G15" i="1"/>
  <c r="G16" i="1" l="1"/>
  <c r="H16" i="1"/>
  <c r="I16" i="1" s="1"/>
  <c r="E17" i="1"/>
  <c r="H17" i="1" s="1"/>
  <c r="I15" i="1"/>
  <c r="K15" i="1" s="1"/>
  <c r="J15" i="1"/>
  <c r="L15" i="1" s="1"/>
  <c r="D18" i="1"/>
  <c r="E18" i="1" s="1"/>
  <c r="G17" i="1" l="1"/>
  <c r="F17" i="1"/>
  <c r="I17" i="1" s="1"/>
  <c r="J16" i="1"/>
  <c r="L16" i="1" s="1"/>
  <c r="K16" i="1"/>
  <c r="D19" i="1"/>
  <c r="F18" i="1"/>
  <c r="H18" i="1"/>
  <c r="G18" i="1"/>
  <c r="I18" i="1" l="1"/>
  <c r="K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G19" i="1"/>
  <c r="F19" i="1"/>
  <c r="I19" i="1" s="1"/>
  <c r="I20" i="1" l="1"/>
  <c r="D22" i="1"/>
  <c r="F21" i="1"/>
  <c r="H21" i="1"/>
  <c r="G21" i="1"/>
  <c r="I21" i="1" l="1"/>
  <c r="K20" i="1"/>
  <c r="J20" i="1"/>
  <c r="L20" i="1" s="1"/>
  <c r="D23" i="1"/>
  <c r="K19" i="1"/>
  <c r="J19" i="1"/>
  <c r="L19" i="1" s="1"/>
  <c r="E22" i="1"/>
  <c r="E23" i="1" l="1"/>
  <c r="H23" i="1" s="1"/>
  <c r="H22" i="1"/>
  <c r="F22" i="1"/>
  <c r="G22" i="1"/>
  <c r="K21" i="1"/>
  <c r="J21" i="1"/>
  <c r="L21" i="1" s="1"/>
  <c r="G23" i="1" l="1"/>
  <c r="F23" i="1"/>
  <c r="I23" i="1" s="1"/>
  <c r="I22" i="1"/>
  <c r="E24" i="1"/>
  <c r="H24" i="1" s="1"/>
  <c r="K22" i="1" l="1"/>
  <c r="J22" i="1"/>
  <c r="L22" i="1" s="1"/>
  <c r="G24" i="1"/>
  <c r="F24" i="1"/>
  <c r="M24" i="1"/>
  <c r="K23" i="1"/>
  <c r="K24" i="1" l="1"/>
  <c r="I24" i="1"/>
  <c r="L23" i="1"/>
  <c r="L24" i="1" s="1"/>
  <c r="C31" i="1" l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<sst xmlns="http://schemas.openxmlformats.org/spreadsheetml/2006/main" count="42" uniqueCount="31">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</sst>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  <xf numFmtId="0" fontId="0" fillId="7" borderId="0" xfId="0" applyFill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11744"/>
        <c:axId val="199725824"/>
      </c:lineChart>
      <c:catAx>
        <c:axId val="1997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5824"/>
        <c:crosses val="autoZero"/>
        <c:auto val="1"/>
        <c:lblAlgn val="ctr"/>
        <c:lblOffset val="100"/>
        <c:noMultiLvlLbl val="0"/>
      </c:catAx>
      <c:valAx>
        <c:axId val="199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F28" sqref="F28"/>
    </sheetView>
  </sheetViews>
  <sheetFormatPr defaultRowHeight="15" x14ac:dyDescent="0.25"/>
  <cols>
    <col min="1" max="1" width="19.7109375" customWidth="1"/>
    <col min="3" max="3" width="23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 s="6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ROUND(ABS((B3-I3)/B3),3)</f>
        <v>0</v>
      </c>
    </row>
    <row r="4" spans="1:13" x14ac:dyDescent="0.25">
      <c r="A4" t="s">
        <v>4</v>
      </c>
      <c r="B4">
        <v>15</v>
      </c>
      <c r="C4">
        <f t="shared" ref="C4:C22" si="0">ROUND(0.1*B3+(1-0.1)*C3,2)</f>
        <v>16</v>
      </c>
      <c r="D4">
        <f t="shared" ref="D4:D23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>ROUND(0.1/2*(1-0.1)^2*((6-5*0.1)*C4-(10-8*0.1)*D4+(4-3*0.1)*E4),2)</f>
        <v>0</v>
      </c>
      <c r="H4">
        <f t="shared" ref="H4:H24" si="4">ROUND(0.1^2/(1-0.1)^2*(C4-2*D4+E4),2)</f>
        <v>0</v>
      </c>
      <c r="I4" s="6">
        <f>ROUND(F4+G4*1+1/2*H4*1^2,0)</f>
        <v>16</v>
      </c>
      <c r="J4">
        <f t="shared" ref="J4:J23" si="5">B4-I4</f>
        <v>-1</v>
      </c>
      <c r="K4">
        <f t="shared" ref="K4:K23" si="6">ABS(B4-I4)</f>
        <v>1</v>
      </c>
      <c r="L4">
        <f t="shared" ref="L4:L23" si="7">J4^2</f>
        <v>1</v>
      </c>
      <c r="M4">
        <f t="shared" ref="M4:M23" si="8">ROUND(ABS((B4-I4)/B4),3)</f>
        <v>6.7000000000000004E-2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 s="6">
        <f t="shared" ref="I4:I23" si="9">ROUND(F5+G5*1+1/2*H5*1^2,0)</f>
        <v>16</v>
      </c>
      <c r="J5">
        <f t="shared" si="5"/>
        <v>6</v>
      </c>
      <c r="K5">
        <f t="shared" si="6"/>
        <v>6</v>
      </c>
      <c r="L5">
        <f t="shared" si="7"/>
        <v>36</v>
      </c>
      <c r="M5">
        <f t="shared" si="8"/>
        <v>0.27300000000000002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ref="G6:G24" si="10">ROUND(0.1/2*(1-0.1)^2*((6-5*0.1)*C6-(10-8*0.1)*D6+(4-3*0.1)*E6),2)</f>
        <v>0.1</v>
      </c>
      <c r="H6">
        <f t="shared" si="4"/>
        <v>0.01</v>
      </c>
      <c r="I6" s="6">
        <f t="shared" si="9"/>
        <v>18</v>
      </c>
      <c r="J6">
        <f t="shared" si="5"/>
        <v>-10</v>
      </c>
      <c r="K6">
        <f t="shared" si="6"/>
        <v>10</v>
      </c>
      <c r="L6">
        <f t="shared" si="7"/>
        <v>100</v>
      </c>
      <c r="M6">
        <f t="shared" si="8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10"/>
        <v>-0.08</v>
      </c>
      <c r="H7">
        <f t="shared" si="4"/>
        <v>0</v>
      </c>
      <c r="I7" s="6">
        <f t="shared" si="9"/>
        <v>15</v>
      </c>
      <c r="J7">
        <f t="shared" si="5"/>
        <v>11</v>
      </c>
      <c r="K7">
        <f t="shared" si="6"/>
        <v>11</v>
      </c>
      <c r="L7">
        <f t="shared" si="7"/>
        <v>121</v>
      </c>
      <c r="M7">
        <f t="shared" si="8"/>
        <v>0.42299999999999999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10"/>
        <v>0.13</v>
      </c>
      <c r="H8">
        <f t="shared" si="4"/>
        <v>0.01</v>
      </c>
      <c r="I8" s="6">
        <f t="shared" si="9"/>
        <v>18</v>
      </c>
      <c r="J8">
        <f t="shared" si="5"/>
        <v>-1</v>
      </c>
      <c r="K8">
        <f t="shared" si="6"/>
        <v>1</v>
      </c>
      <c r="L8">
        <f t="shared" si="7"/>
        <v>1</v>
      </c>
      <c r="M8">
        <f t="shared" si="8"/>
        <v>5.8999999999999997E-2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10"/>
        <v>0.11</v>
      </c>
      <c r="H9">
        <f t="shared" si="4"/>
        <v>0.01</v>
      </c>
      <c r="I9" s="6">
        <f t="shared" si="9"/>
        <v>18</v>
      </c>
      <c r="J9">
        <f t="shared" si="5"/>
        <v>24</v>
      </c>
      <c r="K9">
        <f t="shared" si="6"/>
        <v>24</v>
      </c>
      <c r="L9">
        <f t="shared" si="7"/>
        <v>576</v>
      </c>
      <c r="M9">
        <f t="shared" si="8"/>
        <v>0.57099999999999995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10"/>
        <v>0.56999999999999995</v>
      </c>
      <c r="H10">
        <f t="shared" si="4"/>
        <v>0.03</v>
      </c>
      <c r="I10" s="6">
        <f t="shared" si="9"/>
        <v>25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10"/>
        <v>0.57999999999999996</v>
      </c>
      <c r="H11">
        <f t="shared" si="4"/>
        <v>0.03</v>
      </c>
      <c r="I11" s="6">
        <f t="shared" si="9"/>
        <v>26</v>
      </c>
      <c r="J11">
        <f t="shared" si="5"/>
        <v>14</v>
      </c>
      <c r="K11">
        <f t="shared" si="6"/>
        <v>14</v>
      </c>
      <c r="L11">
        <f t="shared" si="7"/>
        <v>196</v>
      </c>
      <c r="M11">
        <f t="shared" si="8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10"/>
        <v>0.86</v>
      </c>
      <c r="H12">
        <f t="shared" si="4"/>
        <v>0.04</v>
      </c>
      <c r="I12" s="6">
        <f t="shared" si="9"/>
        <v>31</v>
      </c>
      <c r="J12">
        <f t="shared" si="5"/>
        <v>16</v>
      </c>
      <c r="K12">
        <f t="shared" si="6"/>
        <v>16</v>
      </c>
      <c r="L12">
        <f t="shared" si="7"/>
        <v>256</v>
      </c>
      <c r="M12">
        <f t="shared" si="8"/>
        <v>0.34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10"/>
        <v>1.18</v>
      </c>
      <c r="H13">
        <f t="shared" si="4"/>
        <v>0.06</v>
      </c>
      <c r="I13" s="6">
        <f t="shared" si="9"/>
        <v>37</v>
      </c>
      <c r="J13">
        <f t="shared" si="5"/>
        <v>10</v>
      </c>
      <c r="K13">
        <f t="shared" si="6"/>
        <v>10</v>
      </c>
      <c r="L13">
        <f t="shared" si="7"/>
        <v>100</v>
      </c>
      <c r="M13">
        <f t="shared" si="8"/>
        <v>0.21299999999999999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10"/>
        <v>1.4</v>
      </c>
      <c r="H14">
        <f t="shared" si="4"/>
        <v>7.0000000000000007E-2</v>
      </c>
      <c r="I14" s="6">
        <f t="shared" si="9"/>
        <v>41</v>
      </c>
      <c r="J14">
        <f t="shared" si="5"/>
        <v>-32</v>
      </c>
      <c r="K14">
        <f t="shared" si="6"/>
        <v>32</v>
      </c>
      <c r="L14">
        <f t="shared" si="7"/>
        <v>1024</v>
      </c>
      <c r="M14">
        <f t="shared" si="8"/>
        <v>3.556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10"/>
        <v>0.83</v>
      </c>
      <c r="H15">
        <f t="shared" si="4"/>
        <v>0.04</v>
      </c>
      <c r="I15" s="6">
        <f t="shared" si="9"/>
        <v>34</v>
      </c>
      <c r="J15">
        <f t="shared" si="5"/>
        <v>-5</v>
      </c>
      <c r="K15">
        <f t="shared" si="6"/>
        <v>5</v>
      </c>
      <c r="L15">
        <f t="shared" si="7"/>
        <v>25</v>
      </c>
      <c r="M15">
        <f t="shared" si="8"/>
        <v>0.17199999999999999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10"/>
        <v>0.75</v>
      </c>
      <c r="H16">
        <f t="shared" si="4"/>
        <v>0.03</v>
      </c>
      <c r="I16" s="6">
        <f t="shared" si="9"/>
        <v>34</v>
      </c>
      <c r="J16">
        <f t="shared" si="5"/>
        <v>-14</v>
      </c>
      <c r="K16">
        <f t="shared" si="6"/>
        <v>14</v>
      </c>
      <c r="L16">
        <f t="shared" si="7"/>
        <v>196</v>
      </c>
      <c r="M16">
        <f t="shared" si="8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10"/>
        <v>0.5</v>
      </c>
      <c r="H17">
        <f t="shared" si="4"/>
        <v>0.02</v>
      </c>
      <c r="I17" s="6">
        <f t="shared" si="9"/>
        <v>31</v>
      </c>
      <c r="J17">
        <f t="shared" si="5"/>
        <v>-9</v>
      </c>
      <c r="K17">
        <f t="shared" si="6"/>
        <v>9</v>
      </c>
      <c r="L17">
        <f t="shared" si="7"/>
        <v>81</v>
      </c>
      <c r="M17">
        <f t="shared" si="8"/>
        <v>0.40899999999999997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10"/>
        <v>0.34</v>
      </c>
      <c r="H18">
        <f t="shared" si="4"/>
        <v>0.01</v>
      </c>
      <c r="I18" s="6">
        <f t="shared" si="9"/>
        <v>29</v>
      </c>
      <c r="J18">
        <f t="shared" si="5"/>
        <v>-12</v>
      </c>
      <c r="K18">
        <f t="shared" si="6"/>
        <v>12</v>
      </c>
      <c r="L18">
        <f t="shared" si="7"/>
        <v>144</v>
      </c>
      <c r="M18">
        <f t="shared" si="8"/>
        <v>0.70599999999999996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10"/>
        <v>0.12</v>
      </c>
      <c r="H19">
        <f t="shared" si="4"/>
        <v>-0.01</v>
      </c>
      <c r="I19" s="6">
        <f t="shared" si="9"/>
        <v>26</v>
      </c>
      <c r="J19">
        <f t="shared" si="5"/>
        <v>-20</v>
      </c>
      <c r="K19">
        <f t="shared" si="6"/>
        <v>20</v>
      </c>
      <c r="L19">
        <f t="shared" si="7"/>
        <v>400</v>
      </c>
      <c r="M19">
        <f t="shared" si="8"/>
        <v>3.3330000000000002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10"/>
        <v>-0.26</v>
      </c>
      <c r="H20">
        <f t="shared" si="4"/>
        <v>-0.03</v>
      </c>
      <c r="I20" s="6">
        <f t="shared" si="9"/>
        <v>20</v>
      </c>
      <c r="J20">
        <f t="shared" si="5"/>
        <v>-4</v>
      </c>
      <c r="K20">
        <f t="shared" si="6"/>
        <v>4</v>
      </c>
      <c r="L20">
        <f t="shared" si="7"/>
        <v>16</v>
      </c>
      <c r="M20">
        <f t="shared" si="8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10"/>
        <v>-0.35</v>
      </c>
      <c r="H21">
        <f t="shared" si="4"/>
        <v>-0.03</v>
      </c>
      <c r="I21" s="6">
        <f t="shared" si="9"/>
        <v>19</v>
      </c>
      <c r="J21">
        <f t="shared" si="5"/>
        <v>-7</v>
      </c>
      <c r="K21">
        <f t="shared" si="6"/>
        <v>7</v>
      </c>
      <c r="L21">
        <f t="shared" si="7"/>
        <v>49</v>
      </c>
      <c r="M21">
        <f t="shared" si="8"/>
        <v>0.58299999999999996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10"/>
        <v>-0.49</v>
      </c>
      <c r="H22">
        <f t="shared" si="4"/>
        <v>-0.04</v>
      </c>
      <c r="I22" s="6">
        <f t="shared" si="9"/>
        <v>16</v>
      </c>
      <c r="J22">
        <f t="shared" si="5"/>
        <v>-9</v>
      </c>
      <c r="K22">
        <f t="shared" si="6"/>
        <v>9</v>
      </c>
      <c r="L22">
        <f t="shared" si="7"/>
        <v>81</v>
      </c>
      <c r="M22">
        <f t="shared" si="8"/>
        <v>1.286</v>
      </c>
    </row>
    <row r="23" spans="1:13" x14ac:dyDescent="0.25">
      <c r="A23" t="s">
        <v>11</v>
      </c>
      <c r="B23">
        <v>7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10"/>
        <v>-0.69</v>
      </c>
      <c r="H23">
        <f t="shared" si="4"/>
        <v>-0.05</v>
      </c>
      <c r="I23" s="6">
        <f t="shared" si="9"/>
        <v>13</v>
      </c>
      <c r="J23">
        <f>B23-I23</f>
        <v>-6</v>
      </c>
      <c r="K23">
        <f t="shared" si="6"/>
        <v>6</v>
      </c>
      <c r="L23">
        <f t="shared" si="7"/>
        <v>36</v>
      </c>
      <c r="M23">
        <f t="shared" si="8"/>
        <v>0.85699999999999998</v>
      </c>
    </row>
    <row r="24" spans="1:13" x14ac:dyDescent="0.25">
      <c r="A24" s="1" t="s">
        <v>12</v>
      </c>
      <c r="B24" s="1"/>
      <c r="C24">
        <f>ROUND(0.1*B23+(1-0.1)*C23,2)</f>
        <v>17.87</v>
      </c>
      <c r="D24" s="1">
        <f>ROUND(0.1*C24+(1-0.1)*D23,2)</f>
        <v>20.68</v>
      </c>
      <c r="E24" s="1">
        <f t="shared" si="2"/>
        <v>19.39</v>
      </c>
      <c r="F24" s="1">
        <f>ROUND(3*C24-3*D24+E24,2)</f>
        <v>10.96</v>
      </c>
      <c r="G24" s="1">
        <f t="shared" si="10"/>
        <v>-0.82</v>
      </c>
      <c r="H24" s="1">
        <f t="shared" si="4"/>
        <v>-0.05</v>
      </c>
      <c r="I24" s="5">
        <f t="shared" ref="I24" si="11">ROUND(F24+G24*1+1/2*H24*1^2,0)</f>
        <v>10</v>
      </c>
      <c r="J24" s="4">
        <f>SUM(J3:J23)</f>
        <v>-49</v>
      </c>
      <c r="K24" s="4">
        <f>SUM(K3:K23)</f>
        <v>211</v>
      </c>
      <c r="L24" s="4">
        <f>SUM(L3:L23)</f>
        <v>3439</v>
      </c>
      <c r="M24" s="4">
        <f>SUM(M3:M23)</f>
        <v>15.398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ROUND(K24/C27,3)</f>
        <v>10.048</v>
      </c>
      <c r="E28" t="s">
        <v>30</v>
      </c>
      <c r="F28">
        <f>ROUND(C31/3,3)</f>
        <v>85.106999999999999</v>
      </c>
    </row>
    <row r="29" spans="1:13" x14ac:dyDescent="0.25">
      <c r="B29" s="3" t="s">
        <v>22</v>
      </c>
      <c r="C29" s="2">
        <f>ROUND(L24/(C27-1),3)</f>
        <v>171.95</v>
      </c>
    </row>
    <row r="30" spans="1:13" x14ac:dyDescent="0.25">
      <c r="B30" s="3" t="s">
        <v>23</v>
      </c>
      <c r="C30" s="2">
        <f>ROUND((M24/C27)*100,3)</f>
        <v>73.323999999999998</v>
      </c>
    </row>
    <row r="31" spans="1:13" x14ac:dyDescent="0.25">
      <c r="B31" s="3" t="s">
        <v>29</v>
      </c>
      <c r="C31" s="2">
        <f>SUM(C28:C30)</f>
        <v>255.322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2021-06-22T06:13:22Z</dcterms:modified>
</cp:coreProperties>
</file>