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wewer\Desktop\TEAM5_560\"/>
    </mc:Choice>
  </mc:AlternateContent>
  <xr:revisionPtr revIDLastSave="0" documentId="13_ncr:1_{53E482AF-CEC6-4F5B-8955-80C619231800}" xr6:coauthVersionLast="36" xr6:coauthVersionMax="41" xr10:uidLastSave="{00000000-0000-0000-0000-000000000000}"/>
  <bookViews>
    <workbookView xWindow="-28920" yWindow="-3780" windowWidth="29040" windowHeight="15840" xr2:uid="{8561ABBB-72B0-47DA-B1DF-9EFC21B38F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0" i="1" l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75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57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39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21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03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187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71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56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40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23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07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91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74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39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2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37" i="1"/>
  <c r="K38" i="1"/>
  <c r="K55" i="1"/>
  <c r="K56" i="1"/>
  <c r="K72" i="1"/>
  <c r="K73" i="1"/>
  <c r="K89" i="1"/>
  <c r="K90" i="1"/>
  <c r="K105" i="1"/>
  <c r="K106" i="1"/>
  <c r="K121" i="1"/>
  <c r="K122" i="1"/>
  <c r="K138" i="1"/>
  <c r="K139" i="1"/>
  <c r="K154" i="1"/>
  <c r="K155" i="1"/>
  <c r="K169" i="1"/>
  <c r="K170" i="1"/>
  <c r="K185" i="1"/>
  <c r="K186" i="1"/>
  <c r="K201" i="1"/>
  <c r="K202" i="1"/>
  <c r="K219" i="1"/>
  <c r="K220" i="1"/>
  <c r="K237" i="1"/>
  <c r="K238" i="1"/>
  <c r="K255" i="1"/>
  <c r="K256" i="1"/>
  <c r="K273" i="1"/>
  <c r="K274" i="1"/>
  <c r="K3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104" i="1"/>
  <c r="I105" i="1"/>
  <c r="I106" i="1"/>
  <c r="I107" i="1"/>
  <c r="I108" i="1"/>
  <c r="I120" i="1"/>
  <c r="I121" i="1"/>
  <c r="I122" i="1"/>
  <c r="I123" i="1"/>
  <c r="I124" i="1"/>
  <c r="I137" i="1"/>
  <c r="I138" i="1"/>
  <c r="I139" i="1"/>
  <c r="I140" i="1"/>
  <c r="I141" i="1"/>
  <c r="I153" i="1"/>
  <c r="I154" i="1"/>
  <c r="I155" i="1"/>
  <c r="I156" i="1"/>
  <c r="I157" i="1"/>
  <c r="I168" i="1"/>
  <c r="I169" i="1"/>
  <c r="I170" i="1"/>
  <c r="I171" i="1"/>
  <c r="I172" i="1"/>
  <c r="I184" i="1"/>
  <c r="I185" i="1"/>
  <c r="I186" i="1"/>
  <c r="I187" i="1"/>
  <c r="I188" i="1"/>
  <c r="I200" i="1"/>
  <c r="I201" i="1"/>
  <c r="I202" i="1"/>
  <c r="I203" i="1"/>
  <c r="I206" i="1"/>
  <c r="I218" i="1"/>
  <c r="I219" i="1"/>
  <c r="I220" i="1"/>
  <c r="I221" i="1"/>
  <c r="I222" i="1"/>
  <c r="I236" i="1"/>
  <c r="I237" i="1"/>
  <c r="I238" i="1"/>
  <c r="I239" i="1"/>
  <c r="I240" i="1"/>
  <c r="I254" i="1"/>
  <c r="I255" i="1"/>
  <c r="I256" i="1"/>
  <c r="I257" i="1"/>
  <c r="I273" i="1"/>
  <c r="I274" i="1"/>
  <c r="I275" i="1"/>
  <c r="I272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G3" i="1"/>
  <c r="F3" i="1"/>
  <c r="A142" i="1"/>
  <c r="I142" i="1" s="1"/>
  <c r="A125" i="1"/>
  <c r="A109" i="1"/>
  <c r="I109" i="1" s="1"/>
  <c r="A93" i="1"/>
  <c r="I125" i="1" l="1"/>
  <c r="I93" i="1"/>
  <c r="A94" i="1"/>
  <c r="A110" i="1"/>
  <c r="I110" i="1" s="1"/>
  <c r="A126" i="1"/>
  <c r="I126" i="1" s="1"/>
  <c r="A143" i="1"/>
  <c r="I143" i="1" s="1"/>
  <c r="A95" i="1"/>
  <c r="I95" i="1" s="1"/>
  <c r="A276" i="1"/>
  <c r="I276" i="1" s="1"/>
  <c r="A258" i="1"/>
  <c r="I258" i="1" s="1"/>
  <c r="A241" i="1"/>
  <c r="I241" i="1" s="1"/>
  <c r="A223" i="1"/>
  <c r="I223" i="1" s="1"/>
  <c r="A207" i="1"/>
  <c r="I207" i="1" s="1"/>
  <c r="A204" i="1"/>
  <c r="I204" i="1" s="1"/>
  <c r="A189" i="1"/>
  <c r="I189" i="1" s="1"/>
  <c r="A173" i="1"/>
  <c r="I173" i="1" s="1"/>
  <c r="A158" i="1"/>
  <c r="I158" i="1" s="1"/>
  <c r="I94" i="1" l="1"/>
  <c r="A224" i="1"/>
  <c r="I224" i="1" s="1"/>
  <c r="A242" i="1"/>
  <c r="I242" i="1" s="1"/>
  <c r="A259" i="1"/>
  <c r="I259" i="1" s="1"/>
  <c r="A159" i="1"/>
  <c r="I159" i="1" s="1"/>
  <c r="A277" i="1"/>
  <c r="I277" i="1" s="1"/>
  <c r="A174" i="1"/>
  <c r="I174" i="1" s="1"/>
  <c r="A96" i="1"/>
  <c r="I96" i="1" s="1"/>
  <c r="A190" i="1"/>
  <c r="I190" i="1" s="1"/>
  <c r="A144" i="1"/>
  <c r="I144" i="1" s="1"/>
  <c r="A205" i="1"/>
  <c r="A127" i="1"/>
  <c r="I127" i="1" s="1"/>
  <c r="A208" i="1"/>
  <c r="I208" i="1" s="1"/>
  <c r="A111" i="1"/>
  <c r="I111" i="1" s="1"/>
  <c r="I205" i="1" l="1"/>
  <c r="A209" i="1"/>
  <c r="I209" i="1" s="1"/>
  <c r="A191" i="1"/>
  <c r="I191" i="1" s="1"/>
  <c r="A128" i="1"/>
  <c r="I128" i="1" s="1"/>
  <c r="A260" i="1"/>
  <c r="I260" i="1" s="1"/>
  <c r="A243" i="1"/>
  <c r="I243" i="1" s="1"/>
  <c r="A175" i="1"/>
  <c r="I175" i="1" s="1"/>
  <c r="A225" i="1"/>
  <c r="I225" i="1" s="1"/>
  <c r="A160" i="1"/>
  <c r="I160" i="1" s="1"/>
  <c r="A97" i="1"/>
  <c r="I97" i="1" s="1"/>
  <c r="A112" i="1"/>
  <c r="I112" i="1" s="1"/>
  <c r="A145" i="1"/>
  <c r="I145" i="1" s="1"/>
  <c r="A278" i="1"/>
  <c r="I278" i="1" s="1"/>
  <c r="A161" i="1" l="1"/>
  <c r="I161" i="1" s="1"/>
  <c r="A261" i="1"/>
  <c r="I261" i="1" s="1"/>
  <c r="A226" i="1"/>
  <c r="I226" i="1" s="1"/>
  <c r="A146" i="1"/>
  <c r="I146" i="1" s="1"/>
  <c r="A129" i="1"/>
  <c r="I129" i="1" s="1"/>
  <c r="A279" i="1"/>
  <c r="I279" i="1" s="1"/>
  <c r="A113" i="1"/>
  <c r="I113" i="1" s="1"/>
  <c r="A176" i="1"/>
  <c r="I176" i="1" s="1"/>
  <c r="A192" i="1"/>
  <c r="I192" i="1" s="1"/>
  <c r="A98" i="1"/>
  <c r="I98" i="1" s="1"/>
  <c r="A244" i="1"/>
  <c r="I244" i="1" s="1"/>
  <c r="A210" i="1"/>
  <c r="I210" i="1" s="1"/>
  <c r="A193" i="1" l="1"/>
  <c r="I193" i="1" s="1"/>
  <c r="A130" i="1"/>
  <c r="I130" i="1" s="1"/>
  <c r="A162" i="1"/>
  <c r="I162" i="1" s="1"/>
  <c r="A211" i="1"/>
  <c r="I211" i="1" s="1"/>
  <c r="A177" i="1"/>
  <c r="I177" i="1" s="1"/>
  <c r="A147" i="1"/>
  <c r="I147" i="1" s="1"/>
  <c r="A99" i="1"/>
  <c r="I99" i="1" s="1"/>
  <c r="A227" i="1"/>
  <c r="I227" i="1" s="1"/>
  <c r="A245" i="1"/>
  <c r="I245" i="1" s="1"/>
  <c r="A114" i="1"/>
  <c r="I114" i="1" s="1"/>
  <c r="A280" i="1"/>
  <c r="I280" i="1" s="1"/>
  <c r="A262" i="1"/>
  <c r="I262" i="1" s="1"/>
  <c r="A115" i="1" l="1"/>
  <c r="I115" i="1" s="1"/>
  <c r="A148" i="1"/>
  <c r="I148" i="1" s="1"/>
  <c r="A131" i="1"/>
  <c r="I131" i="1" s="1"/>
  <c r="A263" i="1"/>
  <c r="I263" i="1" s="1"/>
  <c r="A212" i="1"/>
  <c r="I212" i="1" s="1"/>
  <c r="A228" i="1"/>
  <c r="I228" i="1" s="1"/>
  <c r="A281" i="1"/>
  <c r="I281" i="1" s="1"/>
  <c r="A100" i="1"/>
  <c r="I100" i="1" s="1"/>
  <c r="A163" i="1"/>
  <c r="I163" i="1" s="1"/>
  <c r="A246" i="1"/>
  <c r="I246" i="1" s="1"/>
  <c r="A178" i="1"/>
  <c r="I178" i="1" s="1"/>
  <c r="A194" i="1"/>
  <c r="I194" i="1" s="1"/>
  <c r="A195" i="1" l="1"/>
  <c r="I195" i="1" s="1"/>
  <c r="A101" i="1"/>
  <c r="I101" i="1" s="1"/>
  <c r="A264" i="1"/>
  <c r="I264" i="1" s="1"/>
  <c r="A179" i="1"/>
  <c r="I179" i="1" s="1"/>
  <c r="A282" i="1"/>
  <c r="I282" i="1" s="1"/>
  <c r="A132" i="1"/>
  <c r="I132" i="1" s="1"/>
  <c r="A247" i="1"/>
  <c r="I247" i="1" s="1"/>
  <c r="A229" i="1"/>
  <c r="I229" i="1" s="1"/>
  <c r="A149" i="1"/>
  <c r="I149" i="1" s="1"/>
  <c r="A164" i="1"/>
  <c r="I164" i="1" s="1"/>
  <c r="A213" i="1"/>
  <c r="I213" i="1" s="1"/>
  <c r="A116" i="1"/>
  <c r="I116" i="1" s="1"/>
  <c r="A165" i="1" l="1"/>
  <c r="I165" i="1" s="1"/>
  <c r="A102" i="1"/>
  <c r="I102" i="1" s="1"/>
  <c r="A117" i="1"/>
  <c r="I117" i="1" s="1"/>
  <c r="A230" i="1"/>
  <c r="I230" i="1" s="1"/>
  <c r="A180" i="1"/>
  <c r="I180" i="1" s="1"/>
  <c r="A150" i="1"/>
  <c r="I150" i="1" s="1"/>
  <c r="A196" i="1"/>
  <c r="I196" i="1" s="1"/>
  <c r="A214" i="1"/>
  <c r="I214" i="1" s="1"/>
  <c r="A248" i="1"/>
  <c r="I248" i="1" s="1"/>
  <c r="A265" i="1"/>
  <c r="I265" i="1" s="1"/>
  <c r="A283" i="1"/>
  <c r="I283" i="1" s="1"/>
  <c r="A133" i="1"/>
  <c r="I133" i="1" s="1"/>
  <c r="A134" i="1" l="1"/>
  <c r="I134" i="1" s="1"/>
  <c r="A215" i="1"/>
  <c r="I215" i="1" s="1"/>
  <c r="A231" i="1"/>
  <c r="I231" i="1" s="1"/>
  <c r="A284" i="1"/>
  <c r="I284" i="1" s="1"/>
  <c r="A197" i="1"/>
  <c r="I197" i="1" s="1"/>
  <c r="A118" i="1"/>
  <c r="I118" i="1" s="1"/>
  <c r="A266" i="1"/>
  <c r="I266" i="1" s="1"/>
  <c r="A151" i="1"/>
  <c r="I151" i="1" s="1"/>
  <c r="A103" i="1"/>
  <c r="A249" i="1"/>
  <c r="I249" i="1" s="1"/>
  <c r="A181" i="1"/>
  <c r="I181" i="1" s="1"/>
  <c r="A166" i="1"/>
  <c r="I166" i="1" s="1"/>
  <c r="I103" i="1" l="1"/>
  <c r="A167" i="1"/>
  <c r="A152" i="1"/>
  <c r="A285" i="1"/>
  <c r="I285" i="1" s="1"/>
  <c r="A182" i="1"/>
  <c r="I182" i="1" s="1"/>
  <c r="A267" i="1"/>
  <c r="I267" i="1" s="1"/>
  <c r="A232" i="1"/>
  <c r="I232" i="1" s="1"/>
  <c r="A250" i="1"/>
  <c r="I250" i="1" s="1"/>
  <c r="A119" i="1"/>
  <c r="A216" i="1"/>
  <c r="I216" i="1" s="1"/>
  <c r="A198" i="1"/>
  <c r="I198" i="1" s="1"/>
  <c r="A135" i="1"/>
  <c r="I135" i="1" s="1"/>
  <c r="I152" i="1" l="1"/>
  <c r="I167" i="1"/>
  <c r="I119" i="1"/>
  <c r="A183" i="1"/>
  <c r="A136" i="1"/>
  <c r="A251" i="1"/>
  <c r="I251" i="1" s="1"/>
  <c r="A286" i="1"/>
  <c r="I286" i="1" s="1"/>
  <c r="A199" i="1"/>
  <c r="A233" i="1"/>
  <c r="I233" i="1" s="1"/>
  <c r="A217" i="1"/>
  <c r="A268" i="1"/>
  <c r="I268" i="1" s="1"/>
  <c r="I199" i="1" l="1"/>
  <c r="I183" i="1"/>
  <c r="I217" i="1"/>
  <c r="I136" i="1"/>
  <c r="A269" i="1"/>
  <c r="I269" i="1" s="1"/>
  <c r="A287" i="1"/>
  <c r="I287" i="1" s="1"/>
  <c r="A234" i="1"/>
  <c r="I234" i="1" s="1"/>
  <c r="A252" i="1"/>
  <c r="I252" i="1" s="1"/>
  <c r="A253" i="1" l="1"/>
  <c r="A235" i="1"/>
  <c r="A288" i="1"/>
  <c r="I288" i="1" s="1"/>
  <c r="A270" i="1"/>
  <c r="I270" i="1" s="1"/>
  <c r="I235" i="1" l="1"/>
  <c r="I253" i="1"/>
  <c r="A271" i="1"/>
  <c r="A289" i="1"/>
  <c r="I289" i="1" s="1"/>
  <c r="I271" i="1" l="1"/>
  <c r="A290" i="1"/>
  <c r="I290" i="1" l="1"/>
</calcChain>
</file>

<file path=xl/sharedStrings.xml><?xml version="1.0" encoding="utf-8"?>
<sst xmlns="http://schemas.openxmlformats.org/spreadsheetml/2006/main" count="619" uniqueCount="42">
  <si>
    <t> Date</t>
  </si>
  <si>
    <t>Time (ET)</t>
  </si>
  <si>
    <t> Away Team</t>
  </si>
  <si>
    <t> Home Team</t>
  </si>
  <si>
    <t>DATETIME</t>
  </si>
  <si>
    <t>HomeTeamID</t>
  </si>
  <si>
    <t>VisitorTeamID</t>
  </si>
  <si>
    <t>SeasonID</t>
  </si>
  <si>
    <t>Chicago Bears</t>
  </si>
  <si>
    <t>Minnesota Vikings</t>
  </si>
  <si>
    <t>Green Bay Packers</t>
  </si>
  <si>
    <t>Atlanta Falcons</t>
  </si>
  <si>
    <t>Baltimore Ravens</t>
  </si>
  <si>
    <t>Buffalo Bills</t>
  </si>
  <si>
    <t>Kansas City Chiefs</t>
  </si>
  <si>
    <t>Los Angeles Rams</t>
  </si>
  <si>
    <t>Tennessee Titans</t>
  </si>
  <si>
    <t>Washington Redskins</t>
  </si>
  <si>
    <t>Cincinnati Bengals</t>
  </si>
  <si>
    <t>Indianapolis Colts</t>
  </si>
  <si>
    <t>Detroit Lions</t>
  </si>
  <si>
    <t>New York Giants</t>
  </si>
  <si>
    <t>San Francisco 49ers</t>
  </si>
  <si>
    <t>Pittsburgh Steelers</t>
  </si>
  <si>
    <t>Houston Texans</t>
  </si>
  <si>
    <t>Denver Broncos</t>
  </si>
  <si>
    <t>Miami Dolphins</t>
  </si>
  <si>
    <t>New York Jets</t>
  </si>
  <si>
    <t>Jacksonville Jaguars</t>
  </si>
  <si>
    <t>Carolina Panthers</t>
  </si>
  <si>
    <t>Cleveland Browns</t>
  </si>
  <si>
    <t>Philadelphia Eagles</t>
  </si>
  <si>
    <t>Seattle Seahawks</t>
  </si>
  <si>
    <t>Los Angeles Chargers</t>
  </si>
  <si>
    <t>Arizona Cardinals</t>
  </si>
  <si>
    <t>Dallas Cowboys</t>
  </si>
  <si>
    <t>Tampa Bay Buccaneers</t>
  </si>
  <si>
    <t>New England Patriots</t>
  </si>
  <si>
    <t>New Orleans Saints</t>
  </si>
  <si>
    <t>Oakland Raiders</t>
  </si>
  <si>
    <t>X</t>
  </si>
  <si>
    <t>Games.Game INSERT SQL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</si>
</sst>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[$-409]d\-mmm;@"/>
  </numFmts>
  <fonts count="5" x14ac:knownFonts="1">
    <font>
      <sz val="11"/>
      <color theme="1"/>
      <name val="Calibri"/>
      <family val="2"/>
      <scheme val="minor"/>
    </font>
    <font>
      <b/>
      <sz val="8"/>
      <color rgb="FFF7F7F7"/>
      <name val="Verdana"/>
      <family val="2"/>
    </font>
    <font>
      <b/>
      <sz val="8"/>
      <color rgb="FF333333"/>
      <name val="Verdana"/>
      <family val="2"/>
    </font>
    <font>
      <sz val="8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669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21" fontId="3" fillId="4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6" fontId="3" fillId="4" borderId="1" xfId="0" applyNumberFormat="1" applyFont="1" applyFill="1" applyBorder="1" applyAlignment="1">
      <alignment vertical="center"/>
    </xf>
    <xf numFmtId="165" fontId="3" fillId="4" borderId="1" xfId="0" applyNumberFormat="1" applyFont="1" applyFill="1" applyBorder="1" applyAlignment="1">
      <alignment vertical="center"/>
    </xf>
    <xf numFmtId="16" fontId="3" fillId="4" borderId="1" xfId="0" applyNumberFormat="1" applyFont="1" applyFill="1" applyBorder="1" applyAlignment="1">
      <alignment vertical="center" wrapText="1"/>
    </xf>
    <xf numFmtId="49" fontId="2" fillId="3" borderId="1" xfId="0" applyNumberFormat="1" applyFont="1" applyFill="1" applyBorder="1" applyAlignment="1">
      <alignment vertical="center" wrapText="1"/>
    </xf>
    <xf numFmtId="49" fontId="3" fillId="4" borderId="1" xfId="0" applyNumberFormat="1" applyFont="1" applyFill="1" applyBorder="1" applyAlignment="1">
      <alignment vertical="center"/>
    </xf>
    <xf numFmtId="49" fontId="0" fillId="0" borderId="1" xfId="0" applyNumberFormat="1" applyBorder="1"/>
    <xf numFmtId="0" fontId="3" fillId="4" borderId="1" xfId="0" applyNumberFormat="1" applyFont="1" applyFill="1" applyBorder="1" applyAlignment="1">
      <alignment vertical="center"/>
    </xf>
    <xf numFmtId="0" fontId="0" fillId="0" borderId="1" xfId="0" applyFill="1" applyBorder="1"/>
    <xf numFmtId="49" fontId="0" fillId="0" borderId="1" xfId="0" applyNumberFormat="1" applyFill="1" applyBorder="1"/>
    <xf numFmtId="0" fontId="0" fillId="0" borderId="1" xfId="0" applyFill="1" applyBorder="1" applyAlignment="1">
      <alignment horizontal="fill" vertical="center"/>
    </xf>
    <xf numFmtId="0" fontId="0" fillId="0" borderId="1" xfId="0" applyNumberFormat="1" applyFill="1" applyBorder="1"/>
    <xf numFmtId="0" fontId="4" fillId="0" borderId="1" xfId="0" applyFont="1" applyFill="1" applyBorder="1"/>
    <xf numFmtId="49" fontId="4" fillId="0" borderId="1" xfId="0" applyNumberFormat="1" applyFont="1" applyFill="1" applyBorder="1"/>
    <xf numFmtId="0" fontId="4" fillId="0" borderId="1" xfId="0" applyFont="1" applyBorder="1"/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9D0A5-D8AB-4E2D-AF01-BC3E0A504FB6}">
  <dimension ref="A1:AM311"/>
  <sheetViews>
    <sheetView tabSelected="1" topLeftCell="I262" zoomScaleNormal="100" workbookViewId="0">
      <selection activeCell="K291" sqref="K291"/>
    </sheetView>
  </sheetViews>
  <sheetFormatPr defaultRowHeight="15" x14ac:dyDescent="0.25"/>
  <cols>
    <col min="1" max="1" width="11.140625" style="1" bestFit="1" customWidth="1"/>
    <col min="2" max="2" width="8.5703125" style="1" bestFit="1" customWidth="1"/>
    <col min="3" max="3" width="21.140625" style="11" bestFit="1" customWidth="1"/>
    <col min="4" max="4" width="22.85546875" style="11" bestFit="1" customWidth="1"/>
    <col min="5" max="5" width="10.7109375" style="13" customWidth="1"/>
    <col min="6" max="6" width="32.42578125" style="13" customWidth="1"/>
    <col min="7" max="7" width="17" style="13" customWidth="1"/>
    <col min="8" max="8" width="13.85546875" style="13" customWidth="1"/>
    <col min="9" max="9" width="18.28515625" style="14" bestFit="1" customWidth="1"/>
    <col min="10" max="10" width="9.140625" style="13" customWidth="1"/>
    <col min="11" max="11" width="238.5703125" style="13" bestFit="1" customWidth="1"/>
    <col min="12" max="23" width="9.140625" style="13"/>
    <col min="24" max="16384" width="9.140625" style="1"/>
  </cols>
  <sheetData>
    <row r="1" spans="1:39" x14ac:dyDescent="0.25">
      <c r="A1" s="21">
        <v>1</v>
      </c>
      <c r="B1" s="21"/>
      <c r="C1" s="21"/>
      <c r="D1" s="21"/>
      <c r="E1" s="13" t="s">
        <v>40</v>
      </c>
      <c r="F1" s="17" t="s">
        <v>5</v>
      </c>
      <c r="G1" s="17" t="s">
        <v>6</v>
      </c>
      <c r="H1" s="17" t="s">
        <v>7</v>
      </c>
      <c r="I1" s="18" t="s">
        <v>4</v>
      </c>
      <c r="J1" s="17"/>
      <c r="K1" s="17" t="s">
        <v>41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</row>
    <row r="2" spans="1:39" ht="21" x14ac:dyDescent="0.25">
      <c r="A2" s="2" t="s">
        <v>0</v>
      </c>
      <c r="B2" s="3" t="s">
        <v>1</v>
      </c>
      <c r="C2" s="9" t="s">
        <v>2</v>
      </c>
      <c r="D2" s="9" t="s">
        <v>3</v>
      </c>
      <c r="E2" s="13" t="s">
        <v>40</v>
      </c>
    </row>
    <row r="3" spans="1:39" x14ac:dyDescent="0.25">
      <c r="A3" s="6">
        <v>43713</v>
      </c>
      <c r="B3" s="5">
        <v>0.84722222222222221</v>
      </c>
      <c r="C3" s="12" t="s">
        <v>10</v>
      </c>
      <c r="D3" s="12" t="s">
        <v>8</v>
      </c>
      <c r="F3" s="13" t="str">
        <f xml:space="preserve"> IF($E3 = "X", "", "(SELECT T.TeamID FROM NFL.Teams T WHERE T.TeamName = '"&amp;TRIM(D3)&amp;"')")</f>
        <v>(SELECT T.TeamID FROM NFL.Teams T WHERE T.TeamName = 'Chicago Bears')</v>
      </c>
      <c r="G3" s="13" t="str">
        <f xml:space="preserve"> IF($E3 = "X", "", "(SELECT T.TeamID FROM NFL.Teams T WHERE T.TeamName = '"&amp;TRIM(C3)&amp;"')")</f>
        <v>(SELECT T.TeamID FROM NFL.Teams T WHERE T.TeamName = 'Green Bay Packers')</v>
      </c>
      <c r="H3" s="13" t="str">
        <f xml:space="preserve"> IF($E3 = "X", "",  "(SELECT S.SeasonID FROM Games.Season S WHERE S.[Year] = 2019)")</f>
        <v>(SELECT S.SeasonID FROM Games.Season S WHERE S.[Year] = 2019)</v>
      </c>
      <c r="I3" s="16" t="str">
        <f t="shared" ref="I3:I66" si="0">IF(E3="X","",TEXT(A3,"yyyy-mm-dd")&amp;" "&amp;TEXT(B3,"hh:mm:ss"))</f>
        <v>2019-09-05 20:20:00</v>
      </c>
      <c r="K3" s="15" t="str">
        <f xml:space="preserve">  IF(E3 = "X", "", "("&amp;F3&amp;", "&amp;G3&amp;", "&amp;A$1&amp;", "&amp;$H$3&amp;", '"&amp;I3&amp;"'), ")</f>
        <v xml:space="preserve">((SELECT T.TeamID FROM NFL.Teams T WHERE T.TeamName = 'Chicago Bears'), (SELECT T.TeamID FROM NFL.Teams T WHERE T.TeamName = 'Green Bay Packers'), 1, (SELECT S.SeasonID FROM Games.Season S WHERE S.[Year] = 2019), '2019-09-05 20:20:00'), </v>
      </c>
    </row>
    <row r="4" spans="1:39" x14ac:dyDescent="0.25">
      <c r="A4" s="6">
        <v>43716</v>
      </c>
      <c r="B4" s="5">
        <v>0.54166666666666663</v>
      </c>
      <c r="C4" s="12" t="s">
        <v>11</v>
      </c>
      <c r="D4" s="12" t="s">
        <v>9</v>
      </c>
      <c r="F4" s="13" t="str">
        <f t="shared" ref="F4:F67" si="1" xml:space="preserve"> IF($E4 = "X", "", "(SELECT T.TeamID FROM NFL.Teams T WHERE T.TeamName = '"&amp;TRIM(D4)&amp;"')")</f>
        <v>(SELECT T.TeamID FROM NFL.Teams T WHERE T.TeamName = 'Minnesota Vikings')</v>
      </c>
      <c r="G4" s="13" t="str">
        <f t="shared" ref="G4:G67" si="2" xml:space="preserve"> IF($E4 = "X", "", "(SELECT T.TeamID FROM NFL.Teams T WHERE T.TeamName = '"&amp;TRIM(C4)&amp;"')")</f>
        <v>(SELECT T.TeamID FROM NFL.Teams T WHERE T.TeamName = 'Atlanta Falcons')</v>
      </c>
      <c r="H4" s="13" t="str">
        <f t="shared" ref="H4:H67" si="3" xml:space="preserve"> IF($E4 = "X", "",  "(SELECT S.SeasonID FROM Games.Season S WHERE S.[Year] = 2019)")</f>
        <v>(SELECT S.SeasonID FROM Games.Season S WHERE S.[Year] = 2019)</v>
      </c>
      <c r="I4" s="16" t="str">
        <f t="shared" si="0"/>
        <v>2019-09-08 13:00:00</v>
      </c>
      <c r="K4" s="15" t="str">
        <f t="shared" ref="K4:K67" si="4" xml:space="preserve">  IF(E4 = "X", "", "("&amp;F4&amp;", "&amp;G4&amp;", "&amp;A$1&amp;", "&amp;$H$3&amp;", '"&amp;I4&amp;"'), ")</f>
        <v xml:space="preserve">((SELECT T.TeamID FROM NFL.Teams T WHERE T.TeamName = 'Minnesota Vikings'), (SELECT T.TeamID FROM NFL.Teams T WHERE T.TeamName = 'Atlanta Falcons'), 1, (SELECT S.SeasonID FROM Games.Season S WHERE S.[Year] = 2019), '2019-09-08 13:00:00'), </v>
      </c>
    </row>
    <row r="5" spans="1:39" x14ac:dyDescent="0.25">
      <c r="A5" s="6">
        <v>43716</v>
      </c>
      <c r="B5" s="5">
        <v>0.54166666666666663</v>
      </c>
      <c r="C5" s="12" t="s">
        <v>12</v>
      </c>
      <c r="D5" s="12" t="s">
        <v>26</v>
      </c>
      <c r="F5" s="13" t="str">
        <f t="shared" si="1"/>
        <v>(SELECT T.TeamID FROM NFL.Teams T WHERE T.TeamName = 'Miami Dolphins')</v>
      </c>
      <c r="G5" s="13" t="str">
        <f t="shared" si="2"/>
        <v>(SELECT T.TeamID FROM NFL.Teams T WHERE T.TeamName = 'Baltimore Ravens')</v>
      </c>
      <c r="H5" s="13" t="str">
        <f t="shared" si="3"/>
        <v>(SELECT S.SeasonID FROM Games.Season S WHERE S.[Year] = 2019)</v>
      </c>
      <c r="I5" s="16" t="str">
        <f t="shared" si="0"/>
        <v>2019-09-08 13:00:00</v>
      </c>
      <c r="K5" s="15" t="str">
        <f t="shared" si="4"/>
        <v xml:space="preserve">((SELECT T.TeamID FROM NFL.Teams T WHERE T.TeamName = 'Miami Dolphins'), (SELECT T.TeamID FROM NFL.Teams T WHERE T.TeamName = 'Baltimore Ravens'), 1, (SELECT S.SeasonID FROM Games.Season S WHERE S.[Year] = 2019), '2019-09-08 13:00:00'), </v>
      </c>
    </row>
    <row r="6" spans="1:39" x14ac:dyDescent="0.25">
      <c r="A6" s="6">
        <v>43716</v>
      </c>
      <c r="B6" s="5">
        <v>0.54166666666666663</v>
      </c>
      <c r="C6" s="12" t="s">
        <v>13</v>
      </c>
      <c r="D6" s="12" t="s">
        <v>27</v>
      </c>
      <c r="F6" s="13" t="str">
        <f t="shared" si="1"/>
        <v>(SELECT T.TeamID FROM NFL.Teams T WHERE T.TeamName = 'New York Jets')</v>
      </c>
      <c r="G6" s="13" t="str">
        <f t="shared" si="2"/>
        <v>(SELECT T.TeamID FROM NFL.Teams T WHERE T.TeamName = 'Buffalo Bills')</v>
      </c>
      <c r="H6" s="13" t="str">
        <f t="shared" si="3"/>
        <v>(SELECT S.SeasonID FROM Games.Season S WHERE S.[Year] = 2019)</v>
      </c>
      <c r="I6" s="16" t="str">
        <f t="shared" si="0"/>
        <v>2019-09-08 13:00:00</v>
      </c>
      <c r="K6" s="15" t="str">
        <f t="shared" si="4"/>
        <v xml:space="preserve">((SELECT T.TeamID FROM NFL.Teams T WHERE T.TeamName = 'New York Jets'), (SELECT T.TeamID FROM NFL.Teams T WHERE T.TeamName = 'Buffalo Bills'), 1, (SELECT S.SeasonID FROM Games.Season S WHERE S.[Year] = 2019), '2019-09-08 13:00:00'), </v>
      </c>
    </row>
    <row r="7" spans="1:39" x14ac:dyDescent="0.25">
      <c r="A7" s="6">
        <v>43716</v>
      </c>
      <c r="B7" s="5">
        <v>0.54166666666666663</v>
      </c>
      <c r="C7" s="12" t="s">
        <v>14</v>
      </c>
      <c r="D7" s="12" t="s">
        <v>28</v>
      </c>
      <c r="F7" s="13" t="str">
        <f t="shared" si="1"/>
        <v>(SELECT T.TeamID FROM NFL.Teams T WHERE T.TeamName = 'Jacksonville Jaguars')</v>
      </c>
      <c r="G7" s="13" t="str">
        <f t="shared" si="2"/>
        <v>(SELECT T.TeamID FROM NFL.Teams T WHERE T.TeamName = 'Kansas City Chiefs')</v>
      </c>
      <c r="H7" s="13" t="str">
        <f t="shared" si="3"/>
        <v>(SELECT S.SeasonID FROM Games.Season S WHERE S.[Year] = 2019)</v>
      </c>
      <c r="I7" s="16" t="str">
        <f t="shared" si="0"/>
        <v>2019-09-08 13:00:00</v>
      </c>
      <c r="K7" s="15" t="str">
        <f t="shared" si="4"/>
        <v xml:space="preserve">((SELECT T.TeamID FROM NFL.Teams T WHERE T.TeamName = 'Jacksonville Jaguars'), (SELECT T.TeamID FROM NFL.Teams T WHERE T.TeamName = 'Kansas City Chiefs'), 1, (SELECT S.SeasonID FROM Games.Season S WHERE S.[Year] = 2019), '2019-09-08 13:00:00'), </v>
      </c>
    </row>
    <row r="8" spans="1:39" x14ac:dyDescent="0.25">
      <c r="A8" s="6">
        <v>43716</v>
      </c>
      <c r="B8" s="5">
        <v>0.54166666666666663</v>
      </c>
      <c r="C8" s="12" t="s">
        <v>15</v>
      </c>
      <c r="D8" s="12" t="s">
        <v>29</v>
      </c>
      <c r="F8" s="13" t="str">
        <f t="shared" si="1"/>
        <v>(SELECT T.TeamID FROM NFL.Teams T WHERE T.TeamName = 'Carolina Panthers')</v>
      </c>
      <c r="G8" s="13" t="str">
        <f t="shared" si="2"/>
        <v>(SELECT T.TeamID FROM NFL.Teams T WHERE T.TeamName = 'Los Angeles Rams')</v>
      </c>
      <c r="H8" s="13" t="str">
        <f t="shared" si="3"/>
        <v>(SELECT S.SeasonID FROM Games.Season S WHERE S.[Year] = 2019)</v>
      </c>
      <c r="I8" s="16" t="str">
        <f t="shared" si="0"/>
        <v>2019-09-08 13:00:00</v>
      </c>
      <c r="K8" s="15" t="str">
        <f t="shared" si="4"/>
        <v xml:space="preserve">((SELECT T.TeamID FROM NFL.Teams T WHERE T.TeamName = 'Carolina Panthers'), (SELECT T.TeamID FROM NFL.Teams T WHERE T.TeamName = 'Los Angeles Rams'), 1, (SELECT S.SeasonID FROM Games.Season S WHERE S.[Year] = 2019), '2019-09-08 13:00:00'), </v>
      </c>
    </row>
    <row r="9" spans="1:39" x14ac:dyDescent="0.25">
      <c r="A9" s="6">
        <v>43716</v>
      </c>
      <c r="B9" s="5">
        <v>0.54166666666666663</v>
      </c>
      <c r="C9" s="12" t="s">
        <v>16</v>
      </c>
      <c r="D9" s="12" t="s">
        <v>30</v>
      </c>
      <c r="F9" s="13" t="str">
        <f t="shared" si="1"/>
        <v>(SELECT T.TeamID FROM NFL.Teams T WHERE T.TeamName = 'Cleveland Browns')</v>
      </c>
      <c r="G9" s="13" t="str">
        <f t="shared" si="2"/>
        <v>(SELECT T.TeamID FROM NFL.Teams T WHERE T.TeamName = 'Tennessee Titans')</v>
      </c>
      <c r="H9" s="13" t="str">
        <f t="shared" si="3"/>
        <v>(SELECT S.SeasonID FROM Games.Season S WHERE S.[Year] = 2019)</v>
      </c>
      <c r="I9" s="16" t="str">
        <f t="shared" si="0"/>
        <v>2019-09-08 13:00:00</v>
      </c>
      <c r="K9" s="15" t="str">
        <f t="shared" si="4"/>
        <v xml:space="preserve">((SELECT T.TeamID FROM NFL.Teams T WHERE T.TeamName = 'Cleveland Browns'), (SELECT T.TeamID FROM NFL.Teams T WHERE T.TeamName = 'Tennessee Titans'), 1, (SELECT S.SeasonID FROM Games.Season S WHERE S.[Year] = 2019), '2019-09-08 13:00:00'), </v>
      </c>
    </row>
    <row r="10" spans="1:39" x14ac:dyDescent="0.25">
      <c r="A10" s="6">
        <v>43716</v>
      </c>
      <c r="B10" s="5">
        <v>0.54166666666666663</v>
      </c>
      <c r="C10" s="12" t="s">
        <v>17</v>
      </c>
      <c r="D10" s="12" t="s">
        <v>31</v>
      </c>
      <c r="F10" s="13" t="str">
        <f t="shared" si="1"/>
        <v>(SELECT T.TeamID FROM NFL.Teams T WHERE T.TeamName = 'Philadelphia Eagles')</v>
      </c>
      <c r="G10" s="13" t="str">
        <f t="shared" si="2"/>
        <v>(SELECT T.TeamID FROM NFL.Teams T WHERE T.TeamName = 'Washington Redskins')</v>
      </c>
      <c r="H10" s="13" t="str">
        <f t="shared" si="3"/>
        <v>(SELECT S.SeasonID FROM Games.Season S WHERE S.[Year] = 2019)</v>
      </c>
      <c r="I10" s="16" t="str">
        <f t="shared" si="0"/>
        <v>2019-09-08 13:00:00</v>
      </c>
      <c r="K10" s="15" t="str">
        <f t="shared" si="4"/>
        <v xml:space="preserve">((SELECT T.TeamID FROM NFL.Teams T WHERE T.TeamName = 'Philadelphia Eagles'), (SELECT T.TeamID FROM NFL.Teams T WHERE T.TeamName = 'Washington Redskins'), 1, (SELECT S.SeasonID FROM Games.Season S WHERE S.[Year] = 2019), '2019-09-08 13:00:00'), </v>
      </c>
    </row>
    <row r="11" spans="1:39" x14ac:dyDescent="0.25">
      <c r="A11" s="6">
        <v>43716</v>
      </c>
      <c r="B11" s="5">
        <v>0.67013888888888884</v>
      </c>
      <c r="C11" s="12" t="s">
        <v>18</v>
      </c>
      <c r="D11" s="12" t="s">
        <v>32</v>
      </c>
      <c r="F11" s="13" t="str">
        <f t="shared" si="1"/>
        <v>(SELECT T.TeamID FROM NFL.Teams T WHERE T.TeamName = 'Seattle Seahawks')</v>
      </c>
      <c r="G11" s="13" t="str">
        <f t="shared" si="2"/>
        <v>(SELECT T.TeamID FROM NFL.Teams T WHERE T.TeamName = 'Cincinnati Bengals')</v>
      </c>
      <c r="H11" s="13" t="str">
        <f t="shared" si="3"/>
        <v>(SELECT S.SeasonID FROM Games.Season S WHERE S.[Year] = 2019)</v>
      </c>
      <c r="I11" s="16" t="str">
        <f t="shared" si="0"/>
        <v>2019-09-08 16:05:00</v>
      </c>
      <c r="K11" s="15" t="str">
        <f t="shared" si="4"/>
        <v xml:space="preserve">((SELECT T.TeamID FROM NFL.Teams T WHERE T.TeamName = 'Seattle Seahawks'), (SELECT T.TeamID FROM NFL.Teams T WHERE T.TeamName = 'Cincinnati Bengals'), 1, (SELECT S.SeasonID FROM Games.Season S WHERE S.[Year] = 2019), '2019-09-08 16:05:00'), </v>
      </c>
    </row>
    <row r="12" spans="1:39" x14ac:dyDescent="0.25">
      <c r="A12" s="6">
        <v>43716</v>
      </c>
      <c r="B12" s="5">
        <v>0.67013888888888884</v>
      </c>
      <c r="C12" s="12" t="s">
        <v>19</v>
      </c>
      <c r="D12" s="12" t="s">
        <v>33</v>
      </c>
      <c r="F12" s="13" t="str">
        <f t="shared" si="1"/>
        <v>(SELECT T.TeamID FROM NFL.Teams T WHERE T.TeamName = 'Los Angeles Chargers')</v>
      </c>
      <c r="G12" s="13" t="str">
        <f t="shared" si="2"/>
        <v>(SELECT T.TeamID FROM NFL.Teams T WHERE T.TeamName = 'Indianapolis Colts')</v>
      </c>
      <c r="H12" s="13" t="str">
        <f t="shared" si="3"/>
        <v>(SELECT S.SeasonID FROM Games.Season S WHERE S.[Year] = 2019)</v>
      </c>
      <c r="I12" s="16" t="str">
        <f t="shared" si="0"/>
        <v>2019-09-08 16:05:00</v>
      </c>
      <c r="K12" s="15" t="str">
        <f t="shared" si="4"/>
        <v xml:space="preserve">((SELECT T.TeamID FROM NFL.Teams T WHERE T.TeamName = 'Los Angeles Chargers'), (SELECT T.TeamID FROM NFL.Teams T WHERE T.TeamName = 'Indianapolis Colts'), 1, (SELECT S.SeasonID FROM Games.Season S WHERE S.[Year] = 2019), '2019-09-08 16:05:00'), </v>
      </c>
    </row>
    <row r="13" spans="1:39" x14ac:dyDescent="0.25">
      <c r="A13" s="6">
        <v>43716</v>
      </c>
      <c r="B13" s="5">
        <v>0.68402777777777779</v>
      </c>
      <c r="C13" s="12" t="s">
        <v>20</v>
      </c>
      <c r="D13" s="12" t="s">
        <v>34</v>
      </c>
      <c r="F13" s="13" t="str">
        <f t="shared" si="1"/>
        <v>(SELECT T.TeamID FROM NFL.Teams T WHERE T.TeamName = 'Arizona Cardinals')</v>
      </c>
      <c r="G13" s="13" t="str">
        <f t="shared" si="2"/>
        <v>(SELECT T.TeamID FROM NFL.Teams T WHERE T.TeamName = 'Detroit Lions')</v>
      </c>
      <c r="H13" s="13" t="str">
        <f t="shared" si="3"/>
        <v>(SELECT S.SeasonID FROM Games.Season S WHERE S.[Year] = 2019)</v>
      </c>
      <c r="I13" s="16" t="str">
        <f t="shared" si="0"/>
        <v>2019-09-08 16:25:00</v>
      </c>
      <c r="K13" s="15" t="str">
        <f t="shared" si="4"/>
        <v xml:space="preserve">((SELECT T.TeamID FROM NFL.Teams T WHERE T.TeamName = 'Arizona Cardinals'), (SELECT T.TeamID FROM NFL.Teams T WHERE T.TeamName = 'Detroit Lions'), 1, (SELECT S.SeasonID FROM Games.Season S WHERE S.[Year] = 2019), '2019-09-08 16:25:00'), </v>
      </c>
    </row>
    <row r="14" spans="1:39" x14ac:dyDescent="0.25">
      <c r="A14" s="6">
        <v>43716</v>
      </c>
      <c r="B14" s="5">
        <v>0.68402777777777779</v>
      </c>
      <c r="C14" s="12" t="s">
        <v>21</v>
      </c>
      <c r="D14" s="12" t="s">
        <v>35</v>
      </c>
      <c r="F14" s="13" t="str">
        <f t="shared" si="1"/>
        <v>(SELECT T.TeamID FROM NFL.Teams T WHERE T.TeamName = 'Dallas Cowboys')</v>
      </c>
      <c r="G14" s="13" t="str">
        <f t="shared" si="2"/>
        <v>(SELECT T.TeamID FROM NFL.Teams T WHERE T.TeamName = 'New York Giants')</v>
      </c>
      <c r="H14" s="13" t="str">
        <f t="shared" si="3"/>
        <v>(SELECT S.SeasonID FROM Games.Season S WHERE S.[Year] = 2019)</v>
      </c>
      <c r="I14" s="16" t="str">
        <f t="shared" si="0"/>
        <v>2019-09-08 16:25:00</v>
      </c>
      <c r="K14" s="15" t="str">
        <f t="shared" si="4"/>
        <v xml:space="preserve">((SELECT T.TeamID FROM NFL.Teams T WHERE T.TeamName = 'Dallas Cowboys'), (SELECT T.TeamID FROM NFL.Teams T WHERE T.TeamName = 'New York Giants'), 1, (SELECT S.SeasonID FROM Games.Season S WHERE S.[Year] = 2019), '2019-09-08 16:25:00'), </v>
      </c>
    </row>
    <row r="15" spans="1:39" x14ac:dyDescent="0.25">
      <c r="A15" s="6">
        <v>43716</v>
      </c>
      <c r="B15" s="5">
        <v>0.68402777777777779</v>
      </c>
      <c r="C15" s="12" t="s">
        <v>22</v>
      </c>
      <c r="D15" s="12" t="s">
        <v>36</v>
      </c>
      <c r="F15" s="13" t="str">
        <f t="shared" si="1"/>
        <v>(SELECT T.TeamID FROM NFL.Teams T WHERE T.TeamName = 'Tampa Bay Buccaneers')</v>
      </c>
      <c r="G15" s="13" t="str">
        <f t="shared" si="2"/>
        <v>(SELECT T.TeamID FROM NFL.Teams T WHERE T.TeamName = 'San Francisco 49ers')</v>
      </c>
      <c r="H15" s="13" t="str">
        <f t="shared" si="3"/>
        <v>(SELECT S.SeasonID FROM Games.Season S WHERE S.[Year] = 2019)</v>
      </c>
      <c r="I15" s="16" t="str">
        <f t="shared" si="0"/>
        <v>2019-09-08 16:25:00</v>
      </c>
      <c r="K15" s="15" t="str">
        <f t="shared" si="4"/>
        <v xml:space="preserve">((SELECT T.TeamID FROM NFL.Teams T WHERE T.TeamName = 'Tampa Bay Buccaneers'), (SELECT T.TeamID FROM NFL.Teams T WHERE T.TeamName = 'San Francisco 49ers'), 1, (SELECT S.SeasonID FROM Games.Season S WHERE S.[Year] = 2019), '2019-09-08 16:25:00'), </v>
      </c>
    </row>
    <row r="16" spans="1:39" x14ac:dyDescent="0.25">
      <c r="A16" s="6">
        <v>43716</v>
      </c>
      <c r="B16" s="5">
        <v>0.84722222222222221</v>
      </c>
      <c r="C16" s="12" t="s">
        <v>23</v>
      </c>
      <c r="D16" s="12" t="s">
        <v>37</v>
      </c>
      <c r="F16" s="13" t="str">
        <f t="shared" si="1"/>
        <v>(SELECT T.TeamID FROM NFL.Teams T WHERE T.TeamName = 'New England Patriots')</v>
      </c>
      <c r="G16" s="13" t="str">
        <f t="shared" si="2"/>
        <v>(SELECT T.TeamID FROM NFL.Teams T WHERE T.TeamName = 'Pittsburgh Steelers')</v>
      </c>
      <c r="H16" s="13" t="str">
        <f t="shared" si="3"/>
        <v>(SELECT S.SeasonID FROM Games.Season S WHERE S.[Year] = 2019)</v>
      </c>
      <c r="I16" s="16" t="str">
        <f t="shared" si="0"/>
        <v>2019-09-08 20:20:00</v>
      </c>
      <c r="K16" s="15" t="str">
        <f t="shared" si="4"/>
        <v xml:space="preserve">((SELECT T.TeamID FROM NFL.Teams T WHERE T.TeamName = 'New England Patriots'), (SELECT T.TeamID FROM NFL.Teams T WHERE T.TeamName = 'Pittsburgh Steelers'), 1, (SELECT S.SeasonID FROM Games.Season S WHERE S.[Year] = 2019), '2019-09-08 20:20:00'), </v>
      </c>
    </row>
    <row r="17" spans="1:11" x14ac:dyDescent="0.25">
      <c r="A17" s="6">
        <v>43717</v>
      </c>
      <c r="B17" s="5">
        <v>0.79861111111111116</v>
      </c>
      <c r="C17" s="12" t="s">
        <v>24</v>
      </c>
      <c r="D17" s="12" t="s">
        <v>38</v>
      </c>
      <c r="F17" s="13" t="str">
        <f t="shared" si="1"/>
        <v>(SELECT T.TeamID FROM NFL.Teams T WHERE T.TeamName = 'New Orleans Saints')</v>
      </c>
      <c r="G17" s="13" t="str">
        <f t="shared" si="2"/>
        <v>(SELECT T.TeamID FROM NFL.Teams T WHERE T.TeamName = 'Houston Texans')</v>
      </c>
      <c r="H17" s="13" t="str">
        <f t="shared" si="3"/>
        <v>(SELECT S.SeasonID FROM Games.Season S WHERE S.[Year] = 2019)</v>
      </c>
      <c r="I17" s="16" t="str">
        <f t="shared" si="0"/>
        <v>2019-09-09 19:10:00</v>
      </c>
      <c r="K17" s="15" t="str">
        <f t="shared" si="4"/>
        <v xml:space="preserve">((SELECT T.TeamID FROM NFL.Teams T WHERE T.TeamName = 'New Orleans Saints'), (SELECT T.TeamID FROM NFL.Teams T WHERE T.TeamName = 'Houston Texans'), 1, (SELECT S.SeasonID FROM Games.Season S WHERE S.[Year] = 2019), '2019-09-09 19:10:00'), </v>
      </c>
    </row>
    <row r="18" spans="1:11" x14ac:dyDescent="0.25">
      <c r="A18" s="6">
        <v>43717</v>
      </c>
      <c r="B18" s="5">
        <v>0.93055555555555547</v>
      </c>
      <c r="C18" s="12" t="s">
        <v>25</v>
      </c>
      <c r="D18" s="12" t="s">
        <v>39</v>
      </c>
      <c r="F18" s="13" t="str">
        <f t="shared" si="1"/>
        <v>(SELECT T.TeamID FROM NFL.Teams T WHERE T.TeamName = 'Oakland Raiders')</v>
      </c>
      <c r="G18" s="13" t="str">
        <f t="shared" si="2"/>
        <v>(SELECT T.TeamID FROM NFL.Teams T WHERE T.TeamName = 'Denver Broncos')</v>
      </c>
      <c r="H18" s="13" t="str">
        <f t="shared" si="3"/>
        <v>(SELECT S.SeasonID FROM Games.Season S WHERE S.[Year] = 2019)</v>
      </c>
      <c r="I18" s="16" t="str">
        <f t="shared" si="0"/>
        <v>2019-09-09 22:20:00</v>
      </c>
      <c r="K18" s="15" t="str">
        <f t="shared" si="4"/>
        <v xml:space="preserve">((SELECT T.TeamID FROM NFL.Teams T WHERE T.TeamName = 'Oakland Raiders'), (SELECT T.TeamID FROM NFL.Teams T WHERE T.TeamName = 'Denver Broncos'), 1, (SELECT S.SeasonID FROM Games.Season S WHERE S.[Year] = 2019), '2019-09-09 22:20:00'), </v>
      </c>
    </row>
    <row r="19" spans="1:11" x14ac:dyDescent="0.25">
      <c r="A19" s="20">
        <v>2</v>
      </c>
      <c r="B19" s="20"/>
      <c r="C19" s="20"/>
      <c r="D19" s="20"/>
      <c r="E19" s="13" t="s">
        <v>40</v>
      </c>
      <c r="F19" s="13" t="str">
        <f t="shared" si="1"/>
        <v/>
      </c>
      <c r="G19" s="13" t="str">
        <f t="shared" si="2"/>
        <v/>
      </c>
      <c r="H19" s="13" t="str">
        <f t="shared" si="3"/>
        <v/>
      </c>
      <c r="I19" s="16" t="str">
        <f t="shared" si="0"/>
        <v/>
      </c>
      <c r="K19" s="15" t="str">
        <f t="shared" si="4"/>
        <v/>
      </c>
    </row>
    <row r="20" spans="1:11" ht="21" x14ac:dyDescent="0.25">
      <c r="A20" s="2" t="s">
        <v>0</v>
      </c>
      <c r="B20" s="3" t="s">
        <v>1</v>
      </c>
      <c r="C20" s="9" t="s">
        <v>2</v>
      </c>
      <c r="D20" s="9" t="s">
        <v>3</v>
      </c>
      <c r="E20" s="13" t="s">
        <v>40</v>
      </c>
      <c r="F20" s="13" t="str">
        <f t="shared" si="1"/>
        <v/>
      </c>
      <c r="G20" s="13" t="str">
        <f t="shared" si="2"/>
        <v/>
      </c>
      <c r="H20" s="13" t="str">
        <f t="shared" si="3"/>
        <v/>
      </c>
      <c r="I20" s="16" t="str">
        <f t="shared" si="0"/>
        <v/>
      </c>
      <c r="K20" s="15" t="str">
        <f t="shared" si="4"/>
        <v/>
      </c>
    </row>
    <row r="21" spans="1:11" x14ac:dyDescent="0.25">
      <c r="A21" s="7">
        <v>43720</v>
      </c>
      <c r="B21" s="5">
        <v>0.84722222222222221</v>
      </c>
      <c r="C21" s="10" t="s">
        <v>36</v>
      </c>
      <c r="D21" s="10" t="s">
        <v>29</v>
      </c>
      <c r="F21" s="13" t="str">
        <f t="shared" si="1"/>
        <v>(SELECT T.TeamID FROM NFL.Teams T WHERE T.TeamName = 'Carolina Panthers')</v>
      </c>
      <c r="G21" s="13" t="str">
        <f t="shared" si="2"/>
        <v>(SELECT T.TeamID FROM NFL.Teams T WHERE T.TeamName = 'Tampa Bay Buccaneers')</v>
      </c>
      <c r="H21" s="13" t="str">
        <f t="shared" si="3"/>
        <v>(SELECT S.SeasonID FROM Games.Season S WHERE S.[Year] = 2019)</v>
      </c>
      <c r="I21" s="16" t="str">
        <f t="shared" si="0"/>
        <v>2019-09-12 20:20:00</v>
      </c>
      <c r="K21" s="15" t="str">
        <f xml:space="preserve">  IF(E21 = "X", "", "("&amp;F21&amp;", "&amp;G21&amp;", "&amp;A$19&amp;", "&amp;$H$3&amp;", '"&amp;I21&amp;"'), ")</f>
        <v xml:space="preserve">((SELECT T.TeamID FROM NFL.Teams T WHERE T.TeamName = 'Carolina Panthers'), (SELECT T.TeamID FROM NFL.Teams T WHERE T.TeamName = 'Tampa Bay Buccaneers'), 2, (SELECT S.SeasonID FROM Games.Season S WHERE S.[Year] = 2019), '2019-09-12 20:20:00'), </v>
      </c>
    </row>
    <row r="22" spans="1:11" x14ac:dyDescent="0.25">
      <c r="A22" s="6">
        <v>43723</v>
      </c>
      <c r="B22" s="5">
        <v>0.54166666666666663</v>
      </c>
      <c r="C22" s="10" t="s">
        <v>34</v>
      </c>
      <c r="D22" s="10" t="s">
        <v>12</v>
      </c>
      <c r="F22" s="13" t="str">
        <f t="shared" si="1"/>
        <v>(SELECT T.TeamID FROM NFL.Teams T WHERE T.TeamName = 'Baltimore Ravens')</v>
      </c>
      <c r="G22" s="13" t="str">
        <f t="shared" si="2"/>
        <v>(SELECT T.TeamID FROM NFL.Teams T WHERE T.TeamName = 'Arizona Cardinals')</v>
      </c>
      <c r="H22" s="13" t="str">
        <f t="shared" si="3"/>
        <v>(SELECT S.SeasonID FROM Games.Season S WHERE S.[Year] = 2019)</v>
      </c>
      <c r="I22" s="16" t="str">
        <f t="shared" si="0"/>
        <v>2019-09-15 13:00:00</v>
      </c>
      <c r="K22" s="15" t="str">
        <f t="shared" ref="K22:K36" si="5" xml:space="preserve">  IF(E22 = "X", "", "("&amp;F22&amp;", "&amp;G22&amp;", "&amp;A$19&amp;", "&amp;$H$3&amp;", '"&amp;I22&amp;"'), ")</f>
        <v xml:space="preserve">((SELECT T.TeamID FROM NFL.Teams T WHERE T.TeamName = 'Baltimore Ravens'), (SELECT T.TeamID FROM NFL.Teams T WHERE T.TeamName = 'Arizona Cardinals'), 2, (SELECT S.SeasonID FROM Games.Season S WHERE S.[Year] = 2019), '2019-09-15 13:00:00'), </v>
      </c>
    </row>
    <row r="23" spans="1:11" x14ac:dyDescent="0.25">
      <c r="A23" s="6">
        <v>43723</v>
      </c>
      <c r="B23" s="5">
        <v>0.54166666666666663</v>
      </c>
      <c r="C23" s="10" t="s">
        <v>13</v>
      </c>
      <c r="D23" s="10" t="s">
        <v>21</v>
      </c>
      <c r="F23" s="13" t="str">
        <f t="shared" si="1"/>
        <v>(SELECT T.TeamID FROM NFL.Teams T WHERE T.TeamName = 'New York Giants')</v>
      </c>
      <c r="G23" s="13" t="str">
        <f t="shared" si="2"/>
        <v>(SELECT T.TeamID FROM NFL.Teams T WHERE T.TeamName = 'Buffalo Bills')</v>
      </c>
      <c r="H23" s="13" t="str">
        <f t="shared" si="3"/>
        <v>(SELECT S.SeasonID FROM Games.Season S WHERE S.[Year] = 2019)</v>
      </c>
      <c r="I23" s="16" t="str">
        <f t="shared" si="0"/>
        <v>2019-09-15 13:00:00</v>
      </c>
      <c r="K23" s="15" t="str">
        <f t="shared" si="5"/>
        <v xml:space="preserve">((SELECT T.TeamID FROM NFL.Teams T WHERE T.TeamName = 'New York Giants'), (SELECT T.TeamID FROM NFL.Teams T WHERE T.TeamName = 'Buffalo Bills'), 2, (SELECT S.SeasonID FROM Games.Season S WHERE S.[Year] = 2019), '2019-09-15 13:00:00'), </v>
      </c>
    </row>
    <row r="24" spans="1:11" x14ac:dyDescent="0.25">
      <c r="A24" s="6">
        <v>43723</v>
      </c>
      <c r="B24" s="5">
        <v>0.54166666666666663</v>
      </c>
      <c r="C24" s="10" t="s">
        <v>35</v>
      </c>
      <c r="D24" s="10" t="s">
        <v>17</v>
      </c>
      <c r="F24" s="13" t="str">
        <f t="shared" si="1"/>
        <v>(SELECT T.TeamID FROM NFL.Teams T WHERE T.TeamName = 'Washington Redskins')</v>
      </c>
      <c r="G24" s="13" t="str">
        <f t="shared" si="2"/>
        <v>(SELECT T.TeamID FROM NFL.Teams T WHERE T.TeamName = 'Dallas Cowboys')</v>
      </c>
      <c r="H24" s="13" t="str">
        <f t="shared" si="3"/>
        <v>(SELECT S.SeasonID FROM Games.Season S WHERE S.[Year] = 2019)</v>
      </c>
      <c r="I24" s="16" t="str">
        <f t="shared" si="0"/>
        <v>2019-09-15 13:00:00</v>
      </c>
      <c r="K24" s="15" t="str">
        <f t="shared" si="5"/>
        <v xml:space="preserve">((SELECT T.TeamID FROM NFL.Teams T WHERE T.TeamName = 'Washington Redskins'), (SELECT T.TeamID FROM NFL.Teams T WHERE T.TeamName = 'Dallas Cowboys'), 2, (SELECT S.SeasonID FROM Games.Season S WHERE S.[Year] = 2019), '2019-09-15 13:00:00'), </v>
      </c>
    </row>
    <row r="25" spans="1:11" x14ac:dyDescent="0.25">
      <c r="A25" s="6">
        <v>43723</v>
      </c>
      <c r="B25" s="5">
        <v>0.54166666666666663</v>
      </c>
      <c r="C25" s="10" t="s">
        <v>19</v>
      </c>
      <c r="D25" s="10" t="s">
        <v>16</v>
      </c>
      <c r="F25" s="13" t="str">
        <f t="shared" si="1"/>
        <v>(SELECT T.TeamID FROM NFL.Teams T WHERE T.TeamName = 'Tennessee Titans')</v>
      </c>
      <c r="G25" s="13" t="str">
        <f t="shared" si="2"/>
        <v>(SELECT T.TeamID FROM NFL.Teams T WHERE T.TeamName = 'Indianapolis Colts')</v>
      </c>
      <c r="H25" s="13" t="str">
        <f t="shared" si="3"/>
        <v>(SELECT S.SeasonID FROM Games.Season S WHERE S.[Year] = 2019)</v>
      </c>
      <c r="I25" s="16" t="str">
        <f t="shared" si="0"/>
        <v>2019-09-15 13:00:00</v>
      </c>
      <c r="K25" s="15" t="str">
        <f t="shared" si="5"/>
        <v xml:space="preserve">((SELECT T.TeamID FROM NFL.Teams T WHERE T.TeamName = 'Tennessee Titans'), (SELECT T.TeamID FROM NFL.Teams T WHERE T.TeamName = 'Indianapolis Colts'), 2, (SELECT S.SeasonID FROM Games.Season S WHERE S.[Year] = 2019), '2019-09-15 13:00:00'), </v>
      </c>
    </row>
    <row r="26" spans="1:11" x14ac:dyDescent="0.25">
      <c r="A26" s="6">
        <v>43723</v>
      </c>
      <c r="B26" s="5">
        <v>0.54166666666666663</v>
      </c>
      <c r="C26" s="10" t="s">
        <v>28</v>
      </c>
      <c r="D26" s="10" t="s">
        <v>24</v>
      </c>
      <c r="F26" s="13" t="str">
        <f t="shared" si="1"/>
        <v>(SELECT T.TeamID FROM NFL.Teams T WHERE T.TeamName = 'Houston Texans')</v>
      </c>
      <c r="G26" s="13" t="str">
        <f t="shared" si="2"/>
        <v>(SELECT T.TeamID FROM NFL.Teams T WHERE T.TeamName = 'Jacksonville Jaguars')</v>
      </c>
      <c r="H26" s="13" t="str">
        <f t="shared" si="3"/>
        <v>(SELECT S.SeasonID FROM Games.Season S WHERE S.[Year] = 2019)</v>
      </c>
      <c r="I26" s="16" t="str">
        <f t="shared" si="0"/>
        <v>2019-09-15 13:00:00</v>
      </c>
      <c r="K26" s="15" t="str">
        <f t="shared" si="5"/>
        <v xml:space="preserve">((SELECT T.TeamID FROM NFL.Teams T WHERE T.TeamName = 'Houston Texans'), (SELECT T.TeamID FROM NFL.Teams T WHERE T.TeamName = 'Jacksonville Jaguars'), 2, (SELECT S.SeasonID FROM Games.Season S WHERE S.[Year] = 2019), '2019-09-15 13:00:00'), </v>
      </c>
    </row>
    <row r="27" spans="1:11" x14ac:dyDescent="0.25">
      <c r="A27" s="6">
        <v>43723</v>
      </c>
      <c r="B27" s="5">
        <v>0.54166666666666663</v>
      </c>
      <c r="C27" s="10" t="s">
        <v>33</v>
      </c>
      <c r="D27" s="10" t="s">
        <v>20</v>
      </c>
      <c r="F27" s="13" t="str">
        <f t="shared" si="1"/>
        <v>(SELECT T.TeamID FROM NFL.Teams T WHERE T.TeamName = 'Detroit Lions')</v>
      </c>
      <c r="G27" s="13" t="str">
        <f t="shared" si="2"/>
        <v>(SELECT T.TeamID FROM NFL.Teams T WHERE T.TeamName = 'Los Angeles Chargers')</v>
      </c>
      <c r="H27" s="13" t="str">
        <f t="shared" si="3"/>
        <v>(SELECT S.SeasonID FROM Games.Season S WHERE S.[Year] = 2019)</v>
      </c>
      <c r="I27" s="16" t="str">
        <f t="shared" si="0"/>
        <v>2019-09-15 13:00:00</v>
      </c>
      <c r="K27" s="15" t="str">
        <f t="shared" si="5"/>
        <v xml:space="preserve">((SELECT T.TeamID FROM NFL.Teams T WHERE T.TeamName = 'Detroit Lions'), (SELECT T.TeamID FROM NFL.Teams T WHERE T.TeamName = 'Los Angeles Chargers'), 2, (SELECT S.SeasonID FROM Games.Season S WHERE S.[Year] = 2019), '2019-09-15 13:00:00'), </v>
      </c>
    </row>
    <row r="28" spans="1:11" x14ac:dyDescent="0.25">
      <c r="A28" s="6">
        <v>43723</v>
      </c>
      <c r="B28" s="5">
        <v>0.54166666666666663</v>
      </c>
      <c r="C28" s="10" t="s">
        <v>9</v>
      </c>
      <c r="D28" s="10" t="s">
        <v>10</v>
      </c>
      <c r="F28" s="13" t="str">
        <f t="shared" si="1"/>
        <v>(SELECT T.TeamID FROM NFL.Teams T WHERE T.TeamName = 'Green Bay Packers')</v>
      </c>
      <c r="G28" s="13" t="str">
        <f t="shared" si="2"/>
        <v>(SELECT T.TeamID FROM NFL.Teams T WHERE T.TeamName = 'Minnesota Vikings')</v>
      </c>
      <c r="H28" s="13" t="str">
        <f t="shared" si="3"/>
        <v>(SELECT S.SeasonID FROM Games.Season S WHERE S.[Year] = 2019)</v>
      </c>
      <c r="I28" s="16" t="str">
        <f t="shared" si="0"/>
        <v>2019-09-15 13:00:00</v>
      </c>
      <c r="K28" s="15" t="str">
        <f t="shared" si="5"/>
        <v xml:space="preserve">((SELECT T.TeamID FROM NFL.Teams T WHERE T.TeamName = 'Green Bay Packers'), (SELECT T.TeamID FROM NFL.Teams T WHERE T.TeamName = 'Minnesota Vikings'), 2, (SELECT S.SeasonID FROM Games.Season S WHERE S.[Year] = 2019), '2019-09-15 13:00:00'), </v>
      </c>
    </row>
    <row r="29" spans="1:11" x14ac:dyDescent="0.25">
      <c r="A29" s="6">
        <v>43723</v>
      </c>
      <c r="B29" s="5">
        <v>0.54166666666666663</v>
      </c>
      <c r="C29" s="10" t="s">
        <v>37</v>
      </c>
      <c r="D29" s="10" t="s">
        <v>26</v>
      </c>
      <c r="F29" s="13" t="str">
        <f t="shared" si="1"/>
        <v>(SELECT T.TeamID FROM NFL.Teams T WHERE T.TeamName = 'Miami Dolphins')</v>
      </c>
      <c r="G29" s="13" t="str">
        <f t="shared" si="2"/>
        <v>(SELECT T.TeamID FROM NFL.Teams T WHERE T.TeamName = 'New England Patriots')</v>
      </c>
      <c r="H29" s="13" t="str">
        <f t="shared" si="3"/>
        <v>(SELECT S.SeasonID FROM Games.Season S WHERE S.[Year] = 2019)</v>
      </c>
      <c r="I29" s="16" t="str">
        <f t="shared" si="0"/>
        <v>2019-09-15 13:00:00</v>
      </c>
      <c r="K29" s="15" t="str">
        <f t="shared" si="5"/>
        <v xml:space="preserve">((SELECT T.TeamID FROM NFL.Teams T WHERE T.TeamName = 'Miami Dolphins'), (SELECT T.TeamID FROM NFL.Teams T WHERE T.TeamName = 'New England Patriots'), 2, (SELECT S.SeasonID FROM Games.Season S WHERE S.[Year] = 2019), '2019-09-15 13:00:00'), </v>
      </c>
    </row>
    <row r="30" spans="1:11" x14ac:dyDescent="0.25">
      <c r="A30" s="6">
        <v>43723</v>
      </c>
      <c r="B30" s="5">
        <v>0.54166666666666663</v>
      </c>
      <c r="C30" s="10" t="s">
        <v>22</v>
      </c>
      <c r="D30" s="10" t="s">
        <v>18</v>
      </c>
      <c r="F30" s="13" t="str">
        <f t="shared" si="1"/>
        <v>(SELECT T.TeamID FROM NFL.Teams T WHERE T.TeamName = 'Cincinnati Bengals')</v>
      </c>
      <c r="G30" s="13" t="str">
        <f t="shared" si="2"/>
        <v>(SELECT T.TeamID FROM NFL.Teams T WHERE T.TeamName = 'San Francisco 49ers')</v>
      </c>
      <c r="H30" s="13" t="str">
        <f t="shared" si="3"/>
        <v>(SELECT S.SeasonID FROM Games.Season S WHERE S.[Year] = 2019)</v>
      </c>
      <c r="I30" s="16" t="str">
        <f t="shared" si="0"/>
        <v>2019-09-15 13:00:00</v>
      </c>
      <c r="K30" s="15" t="str">
        <f t="shared" si="5"/>
        <v xml:space="preserve">((SELECT T.TeamID FROM NFL.Teams T WHERE T.TeamName = 'Cincinnati Bengals'), (SELECT T.TeamID FROM NFL.Teams T WHERE T.TeamName = 'San Francisco 49ers'), 2, (SELECT S.SeasonID FROM Games.Season S WHERE S.[Year] = 2019), '2019-09-15 13:00:00'), </v>
      </c>
    </row>
    <row r="31" spans="1:11" x14ac:dyDescent="0.25">
      <c r="A31" s="6">
        <v>43723</v>
      </c>
      <c r="B31" s="5">
        <v>0.54166666666666663</v>
      </c>
      <c r="C31" s="10" t="s">
        <v>32</v>
      </c>
      <c r="D31" s="10" t="s">
        <v>23</v>
      </c>
      <c r="F31" s="13" t="str">
        <f t="shared" si="1"/>
        <v>(SELECT T.TeamID FROM NFL.Teams T WHERE T.TeamName = 'Pittsburgh Steelers')</v>
      </c>
      <c r="G31" s="13" t="str">
        <f t="shared" si="2"/>
        <v>(SELECT T.TeamID FROM NFL.Teams T WHERE T.TeamName = 'Seattle Seahawks')</v>
      </c>
      <c r="H31" s="13" t="str">
        <f t="shared" si="3"/>
        <v>(SELECT S.SeasonID FROM Games.Season S WHERE S.[Year] = 2019)</v>
      </c>
      <c r="I31" s="16" t="str">
        <f t="shared" si="0"/>
        <v>2019-09-15 13:00:00</v>
      </c>
      <c r="K31" s="15" t="str">
        <f t="shared" si="5"/>
        <v xml:space="preserve">((SELECT T.TeamID FROM NFL.Teams T WHERE T.TeamName = 'Pittsburgh Steelers'), (SELECT T.TeamID FROM NFL.Teams T WHERE T.TeamName = 'Seattle Seahawks'), 2, (SELECT S.SeasonID FROM Games.Season S WHERE S.[Year] = 2019), '2019-09-15 13:00:00'), </v>
      </c>
    </row>
    <row r="32" spans="1:11" x14ac:dyDescent="0.25">
      <c r="A32" s="6">
        <v>43723</v>
      </c>
      <c r="B32" s="5">
        <v>0.67013888888888884</v>
      </c>
      <c r="C32" s="10" t="s">
        <v>14</v>
      </c>
      <c r="D32" s="10" t="s">
        <v>39</v>
      </c>
      <c r="F32" s="13" t="str">
        <f t="shared" si="1"/>
        <v>(SELECT T.TeamID FROM NFL.Teams T WHERE T.TeamName = 'Oakland Raiders')</v>
      </c>
      <c r="G32" s="13" t="str">
        <f t="shared" si="2"/>
        <v>(SELECT T.TeamID FROM NFL.Teams T WHERE T.TeamName = 'Kansas City Chiefs')</v>
      </c>
      <c r="H32" s="13" t="str">
        <f t="shared" si="3"/>
        <v>(SELECT S.SeasonID FROM Games.Season S WHERE S.[Year] = 2019)</v>
      </c>
      <c r="I32" s="16" t="str">
        <f t="shared" si="0"/>
        <v>2019-09-15 16:05:00</v>
      </c>
      <c r="K32" s="15" t="str">
        <f t="shared" si="5"/>
        <v xml:space="preserve">((SELECT T.TeamID FROM NFL.Teams T WHERE T.TeamName = 'Oakland Raiders'), (SELECT T.TeamID FROM NFL.Teams T WHERE T.TeamName = 'Kansas City Chiefs'), 2, (SELECT S.SeasonID FROM Games.Season S WHERE S.[Year] = 2019), '2019-09-15 16:05:00'), </v>
      </c>
    </row>
    <row r="33" spans="1:11" x14ac:dyDescent="0.25">
      <c r="A33" s="6">
        <v>43723</v>
      </c>
      <c r="B33" s="5">
        <v>0.68402777777777779</v>
      </c>
      <c r="C33" s="10" t="s">
        <v>8</v>
      </c>
      <c r="D33" s="10" t="s">
        <v>25</v>
      </c>
      <c r="F33" s="13" t="str">
        <f t="shared" si="1"/>
        <v>(SELECT T.TeamID FROM NFL.Teams T WHERE T.TeamName = 'Denver Broncos')</v>
      </c>
      <c r="G33" s="13" t="str">
        <f t="shared" si="2"/>
        <v>(SELECT T.TeamID FROM NFL.Teams T WHERE T.TeamName = 'Chicago Bears')</v>
      </c>
      <c r="H33" s="13" t="str">
        <f t="shared" si="3"/>
        <v>(SELECT S.SeasonID FROM Games.Season S WHERE S.[Year] = 2019)</v>
      </c>
      <c r="I33" s="16" t="str">
        <f t="shared" si="0"/>
        <v>2019-09-15 16:25:00</v>
      </c>
      <c r="K33" s="15" t="str">
        <f t="shared" si="5"/>
        <v xml:space="preserve">((SELECT T.TeamID FROM NFL.Teams T WHERE T.TeamName = 'Denver Broncos'), (SELECT T.TeamID FROM NFL.Teams T WHERE T.TeamName = 'Chicago Bears'), 2, (SELECT S.SeasonID FROM Games.Season S WHERE S.[Year] = 2019), '2019-09-15 16:25:00'), </v>
      </c>
    </row>
    <row r="34" spans="1:11" x14ac:dyDescent="0.25">
      <c r="A34" s="6">
        <v>43723</v>
      </c>
      <c r="B34" s="5">
        <v>0.68402777777777779</v>
      </c>
      <c r="C34" s="10" t="s">
        <v>38</v>
      </c>
      <c r="D34" s="10" t="s">
        <v>15</v>
      </c>
      <c r="F34" s="13" t="str">
        <f t="shared" si="1"/>
        <v>(SELECT T.TeamID FROM NFL.Teams T WHERE T.TeamName = 'Los Angeles Rams')</v>
      </c>
      <c r="G34" s="13" t="str">
        <f t="shared" si="2"/>
        <v>(SELECT T.TeamID FROM NFL.Teams T WHERE T.TeamName = 'New Orleans Saints')</v>
      </c>
      <c r="H34" s="13" t="str">
        <f t="shared" si="3"/>
        <v>(SELECT S.SeasonID FROM Games.Season S WHERE S.[Year] = 2019)</v>
      </c>
      <c r="I34" s="16" t="str">
        <f t="shared" si="0"/>
        <v>2019-09-15 16:25:00</v>
      </c>
      <c r="K34" s="15" t="str">
        <f t="shared" si="5"/>
        <v xml:space="preserve">((SELECT T.TeamID FROM NFL.Teams T WHERE T.TeamName = 'Los Angeles Rams'), (SELECT T.TeamID FROM NFL.Teams T WHERE T.TeamName = 'New Orleans Saints'), 2, (SELECT S.SeasonID FROM Games.Season S WHERE S.[Year] = 2019), '2019-09-15 16:25:00'), </v>
      </c>
    </row>
    <row r="35" spans="1:11" x14ac:dyDescent="0.25">
      <c r="A35" s="6">
        <v>43723</v>
      </c>
      <c r="B35" s="5">
        <v>0.84722222222222221</v>
      </c>
      <c r="C35" s="10" t="s">
        <v>31</v>
      </c>
      <c r="D35" s="10" t="s">
        <v>11</v>
      </c>
      <c r="F35" s="13" t="str">
        <f t="shared" si="1"/>
        <v>(SELECT T.TeamID FROM NFL.Teams T WHERE T.TeamName = 'Atlanta Falcons')</v>
      </c>
      <c r="G35" s="13" t="str">
        <f t="shared" si="2"/>
        <v>(SELECT T.TeamID FROM NFL.Teams T WHERE T.TeamName = 'Philadelphia Eagles')</v>
      </c>
      <c r="H35" s="13" t="str">
        <f t="shared" si="3"/>
        <v>(SELECT S.SeasonID FROM Games.Season S WHERE S.[Year] = 2019)</v>
      </c>
      <c r="I35" s="16" t="str">
        <f t="shared" si="0"/>
        <v>2019-09-15 20:20:00</v>
      </c>
      <c r="K35" s="15" t="str">
        <f t="shared" si="5"/>
        <v xml:space="preserve">((SELECT T.TeamID FROM NFL.Teams T WHERE T.TeamName = 'Atlanta Falcons'), (SELECT T.TeamID FROM NFL.Teams T WHERE T.TeamName = 'Philadelphia Eagles'), 2, (SELECT S.SeasonID FROM Games.Season S WHERE S.[Year] = 2019), '2019-09-15 20:20:00'), </v>
      </c>
    </row>
    <row r="36" spans="1:11" x14ac:dyDescent="0.25">
      <c r="A36" s="6">
        <v>43724</v>
      </c>
      <c r="B36" s="5">
        <v>0.84375</v>
      </c>
      <c r="C36" s="10" t="s">
        <v>30</v>
      </c>
      <c r="D36" s="10" t="s">
        <v>27</v>
      </c>
      <c r="F36" s="13" t="str">
        <f t="shared" si="1"/>
        <v>(SELECT T.TeamID FROM NFL.Teams T WHERE T.TeamName = 'New York Jets')</v>
      </c>
      <c r="G36" s="13" t="str">
        <f t="shared" si="2"/>
        <v>(SELECT T.TeamID FROM NFL.Teams T WHERE T.TeamName = 'Cleveland Browns')</v>
      </c>
      <c r="H36" s="13" t="str">
        <f t="shared" si="3"/>
        <v>(SELECT S.SeasonID FROM Games.Season S WHERE S.[Year] = 2019)</v>
      </c>
      <c r="I36" s="16" t="str">
        <f t="shared" si="0"/>
        <v>2019-09-16 20:15:00</v>
      </c>
      <c r="K36" s="15" t="str">
        <f t="shared" si="5"/>
        <v xml:space="preserve">((SELECT T.TeamID FROM NFL.Teams T WHERE T.TeamName = 'New York Jets'), (SELECT T.TeamID FROM NFL.Teams T WHERE T.TeamName = 'Cleveland Browns'), 2, (SELECT S.SeasonID FROM Games.Season S WHERE S.[Year] = 2019), '2019-09-16 20:15:00'), </v>
      </c>
    </row>
    <row r="37" spans="1:11" x14ac:dyDescent="0.25">
      <c r="A37" s="20">
        <v>3</v>
      </c>
      <c r="B37" s="20"/>
      <c r="C37" s="20"/>
      <c r="D37" s="20"/>
      <c r="E37" s="13" t="s">
        <v>40</v>
      </c>
      <c r="F37" s="13" t="str">
        <f t="shared" si="1"/>
        <v/>
      </c>
      <c r="G37" s="13" t="str">
        <f t="shared" si="2"/>
        <v/>
      </c>
      <c r="H37" s="13" t="str">
        <f t="shared" si="3"/>
        <v/>
      </c>
      <c r="I37" s="16" t="str">
        <f t="shared" si="0"/>
        <v/>
      </c>
      <c r="K37" s="15" t="str">
        <f t="shared" si="4"/>
        <v/>
      </c>
    </row>
    <row r="38" spans="1:11" ht="21" x14ac:dyDescent="0.25">
      <c r="A38" s="2" t="s">
        <v>0</v>
      </c>
      <c r="B38" s="3" t="s">
        <v>1</v>
      </c>
      <c r="C38" s="9" t="s">
        <v>2</v>
      </c>
      <c r="D38" s="9" t="s">
        <v>3</v>
      </c>
      <c r="E38" s="13" t="s">
        <v>40</v>
      </c>
      <c r="F38" s="13" t="str">
        <f t="shared" si="1"/>
        <v/>
      </c>
      <c r="G38" s="13" t="str">
        <f t="shared" si="2"/>
        <v/>
      </c>
      <c r="H38" s="13" t="str">
        <f t="shared" si="3"/>
        <v/>
      </c>
      <c r="I38" s="16" t="str">
        <f t="shared" si="0"/>
        <v/>
      </c>
      <c r="K38" s="15" t="str">
        <f t="shared" si="4"/>
        <v/>
      </c>
    </row>
    <row r="39" spans="1:11" x14ac:dyDescent="0.25">
      <c r="A39" s="6">
        <v>43727</v>
      </c>
      <c r="B39" s="5">
        <v>0.84722222222222221</v>
      </c>
      <c r="C39" s="10" t="s">
        <v>16</v>
      </c>
      <c r="D39" s="10" t="s">
        <v>28</v>
      </c>
      <c r="F39" s="13" t="str">
        <f t="shared" si="1"/>
        <v>(SELECT T.TeamID FROM NFL.Teams T WHERE T.TeamName = 'Jacksonville Jaguars')</v>
      </c>
      <c r="G39" s="13" t="str">
        <f t="shared" si="2"/>
        <v>(SELECT T.TeamID FROM NFL.Teams T WHERE T.TeamName = 'Tennessee Titans')</v>
      </c>
      <c r="H39" s="13" t="str">
        <f t="shared" si="3"/>
        <v>(SELECT S.SeasonID FROM Games.Season S WHERE S.[Year] = 2019)</v>
      </c>
      <c r="I39" s="16" t="str">
        <f t="shared" si="0"/>
        <v>2019-09-19 20:20:00</v>
      </c>
      <c r="K39" s="15" t="str">
        <f xml:space="preserve">  IF(E39 = "X", "", "("&amp;F39&amp;", "&amp;G39&amp;", "&amp;A$37&amp;", "&amp;$H$3&amp;", '"&amp;I39&amp;"'), ")</f>
        <v xml:space="preserve">((SELECT T.TeamID FROM NFL.Teams T WHERE T.TeamName = 'Jacksonville Jaguars'), (SELECT T.TeamID FROM NFL.Teams T WHERE T.TeamName = 'Tennessee Titans'), 3, (SELECT S.SeasonID FROM Games.Season S WHERE S.[Year] = 2019), '2019-09-19 20:20:00'), </v>
      </c>
    </row>
    <row r="40" spans="1:11" x14ac:dyDescent="0.25">
      <c r="A40" s="6">
        <v>43730</v>
      </c>
      <c r="B40" s="5">
        <v>0.54166666666666663</v>
      </c>
      <c r="C40" s="10" t="s">
        <v>11</v>
      </c>
      <c r="D40" s="10" t="s">
        <v>19</v>
      </c>
      <c r="F40" s="13" t="str">
        <f t="shared" si="1"/>
        <v>(SELECT T.TeamID FROM NFL.Teams T WHERE T.TeamName = 'Indianapolis Colts')</v>
      </c>
      <c r="G40" s="13" t="str">
        <f t="shared" si="2"/>
        <v>(SELECT T.TeamID FROM NFL.Teams T WHERE T.TeamName = 'Atlanta Falcons')</v>
      </c>
      <c r="H40" s="13" t="str">
        <f t="shared" si="3"/>
        <v>(SELECT S.SeasonID FROM Games.Season S WHERE S.[Year] = 2019)</v>
      </c>
      <c r="I40" s="16" t="str">
        <f t="shared" si="0"/>
        <v>2019-09-22 13:00:00</v>
      </c>
      <c r="K40" s="15" t="str">
        <f t="shared" ref="K40:K54" si="6" xml:space="preserve">  IF(E40 = "X", "", "("&amp;F40&amp;", "&amp;G40&amp;", "&amp;A$37&amp;", "&amp;$H$3&amp;", '"&amp;I40&amp;"'), ")</f>
        <v xml:space="preserve">((SELECT T.TeamID FROM NFL.Teams T WHERE T.TeamName = 'Indianapolis Colts'), (SELECT T.TeamID FROM NFL.Teams T WHERE T.TeamName = 'Atlanta Falcons'), 3, (SELECT S.SeasonID FROM Games.Season S WHERE S.[Year] = 2019), '2019-09-22 13:00:00'), </v>
      </c>
    </row>
    <row r="41" spans="1:11" x14ac:dyDescent="0.25">
      <c r="A41" s="6">
        <v>43730</v>
      </c>
      <c r="B41" s="5">
        <v>0.54166666666666663</v>
      </c>
      <c r="C41" s="10" t="s">
        <v>12</v>
      </c>
      <c r="D41" s="10" t="s">
        <v>14</v>
      </c>
      <c r="F41" s="13" t="str">
        <f t="shared" si="1"/>
        <v>(SELECT T.TeamID FROM NFL.Teams T WHERE T.TeamName = 'Kansas City Chiefs')</v>
      </c>
      <c r="G41" s="13" t="str">
        <f t="shared" si="2"/>
        <v>(SELECT T.TeamID FROM NFL.Teams T WHERE T.TeamName = 'Baltimore Ravens')</v>
      </c>
      <c r="H41" s="13" t="str">
        <f t="shared" si="3"/>
        <v>(SELECT S.SeasonID FROM Games.Season S WHERE S.[Year] = 2019)</v>
      </c>
      <c r="I41" s="16" t="str">
        <f t="shared" si="0"/>
        <v>2019-09-22 13:00:00</v>
      </c>
      <c r="K41" s="15" t="str">
        <f t="shared" si="6"/>
        <v xml:space="preserve">((SELECT T.TeamID FROM NFL.Teams T WHERE T.TeamName = 'Kansas City Chiefs'), (SELECT T.TeamID FROM NFL.Teams T WHERE T.TeamName = 'Baltimore Ravens'), 3, (SELECT S.SeasonID FROM Games.Season S WHERE S.[Year] = 2019), '2019-09-22 13:00:00'), </v>
      </c>
    </row>
    <row r="42" spans="1:11" x14ac:dyDescent="0.25">
      <c r="A42" s="6">
        <v>43730</v>
      </c>
      <c r="B42" s="5">
        <v>0.54166666666666663</v>
      </c>
      <c r="C42" s="10" t="s">
        <v>18</v>
      </c>
      <c r="D42" s="10" t="s">
        <v>13</v>
      </c>
      <c r="F42" s="13" t="str">
        <f t="shared" si="1"/>
        <v>(SELECT T.TeamID FROM NFL.Teams T WHERE T.TeamName = 'Buffalo Bills')</v>
      </c>
      <c r="G42" s="13" t="str">
        <f t="shared" si="2"/>
        <v>(SELECT T.TeamID FROM NFL.Teams T WHERE T.TeamName = 'Cincinnati Bengals')</v>
      </c>
      <c r="H42" s="13" t="str">
        <f t="shared" si="3"/>
        <v>(SELECT S.SeasonID FROM Games.Season S WHERE S.[Year] = 2019)</v>
      </c>
      <c r="I42" s="16" t="str">
        <f t="shared" si="0"/>
        <v>2019-09-22 13:00:00</v>
      </c>
      <c r="K42" s="15" t="str">
        <f t="shared" si="6"/>
        <v xml:space="preserve">((SELECT T.TeamID FROM NFL.Teams T WHERE T.TeamName = 'Buffalo Bills'), (SELECT T.TeamID FROM NFL.Teams T WHERE T.TeamName = 'Cincinnati Bengals'), 3, (SELECT S.SeasonID FROM Games.Season S WHERE S.[Year] = 2019), '2019-09-22 13:00:00'), </v>
      </c>
    </row>
    <row r="43" spans="1:11" x14ac:dyDescent="0.25">
      <c r="A43" s="6">
        <v>43730</v>
      </c>
      <c r="B43" s="5">
        <v>0.54166666666666663</v>
      </c>
      <c r="C43" s="10" t="s">
        <v>25</v>
      </c>
      <c r="D43" s="10" t="s">
        <v>10</v>
      </c>
      <c r="F43" s="13" t="str">
        <f t="shared" si="1"/>
        <v>(SELECT T.TeamID FROM NFL.Teams T WHERE T.TeamName = 'Green Bay Packers')</v>
      </c>
      <c r="G43" s="13" t="str">
        <f t="shared" si="2"/>
        <v>(SELECT T.TeamID FROM NFL.Teams T WHERE T.TeamName = 'Denver Broncos')</v>
      </c>
      <c r="H43" s="13" t="str">
        <f t="shared" si="3"/>
        <v>(SELECT S.SeasonID FROM Games.Season S WHERE S.[Year] = 2019)</v>
      </c>
      <c r="I43" s="16" t="str">
        <f t="shared" si="0"/>
        <v>2019-09-22 13:00:00</v>
      </c>
      <c r="K43" s="15" t="str">
        <f t="shared" si="6"/>
        <v xml:space="preserve">((SELECT T.TeamID FROM NFL.Teams T WHERE T.TeamName = 'Green Bay Packers'), (SELECT T.TeamID FROM NFL.Teams T WHERE T.TeamName = 'Denver Broncos'), 3, (SELECT S.SeasonID FROM Games.Season S WHERE S.[Year] = 2019), '2019-09-22 13:00:00'), </v>
      </c>
    </row>
    <row r="44" spans="1:11" x14ac:dyDescent="0.25">
      <c r="A44" s="6">
        <v>43730</v>
      </c>
      <c r="B44" s="5">
        <v>0.54166666666666663</v>
      </c>
      <c r="C44" s="10" t="s">
        <v>20</v>
      </c>
      <c r="D44" s="10" t="s">
        <v>31</v>
      </c>
      <c r="F44" s="13" t="str">
        <f t="shared" si="1"/>
        <v>(SELECT T.TeamID FROM NFL.Teams T WHERE T.TeamName = 'Philadelphia Eagles')</v>
      </c>
      <c r="G44" s="13" t="str">
        <f t="shared" si="2"/>
        <v>(SELECT T.TeamID FROM NFL.Teams T WHERE T.TeamName = 'Detroit Lions')</v>
      </c>
      <c r="H44" s="13" t="str">
        <f t="shared" si="3"/>
        <v>(SELECT S.SeasonID FROM Games.Season S WHERE S.[Year] = 2019)</v>
      </c>
      <c r="I44" s="16" t="str">
        <f t="shared" si="0"/>
        <v>2019-09-22 13:00:00</v>
      </c>
      <c r="K44" s="15" t="str">
        <f t="shared" si="6"/>
        <v xml:space="preserve">((SELECT T.TeamID FROM NFL.Teams T WHERE T.TeamName = 'Philadelphia Eagles'), (SELECT T.TeamID FROM NFL.Teams T WHERE T.TeamName = 'Detroit Lions'), 3, (SELECT S.SeasonID FROM Games.Season S WHERE S.[Year] = 2019), '2019-09-22 13:00:00'), </v>
      </c>
    </row>
    <row r="45" spans="1:11" x14ac:dyDescent="0.25">
      <c r="A45" s="6">
        <v>43730</v>
      </c>
      <c r="B45" s="5">
        <v>0.54166666666666663</v>
      </c>
      <c r="C45" s="10" t="s">
        <v>26</v>
      </c>
      <c r="D45" s="10" t="s">
        <v>35</v>
      </c>
      <c r="F45" s="13" t="str">
        <f t="shared" si="1"/>
        <v>(SELECT T.TeamID FROM NFL.Teams T WHERE T.TeamName = 'Dallas Cowboys')</v>
      </c>
      <c r="G45" s="13" t="str">
        <f t="shared" si="2"/>
        <v>(SELECT T.TeamID FROM NFL.Teams T WHERE T.TeamName = 'Miami Dolphins')</v>
      </c>
      <c r="H45" s="13" t="str">
        <f t="shared" si="3"/>
        <v>(SELECT S.SeasonID FROM Games.Season S WHERE S.[Year] = 2019)</v>
      </c>
      <c r="I45" s="16" t="str">
        <f t="shared" si="0"/>
        <v>2019-09-22 13:00:00</v>
      </c>
      <c r="K45" s="15" t="str">
        <f t="shared" si="6"/>
        <v xml:space="preserve">((SELECT T.TeamID FROM NFL.Teams T WHERE T.TeamName = 'Dallas Cowboys'), (SELECT T.TeamID FROM NFL.Teams T WHERE T.TeamName = 'Miami Dolphins'), 3, (SELECT S.SeasonID FROM Games.Season S WHERE S.[Year] = 2019), '2019-09-22 13:00:00'), </v>
      </c>
    </row>
    <row r="46" spans="1:11" x14ac:dyDescent="0.25">
      <c r="A46" s="6">
        <v>43730</v>
      </c>
      <c r="B46" s="5">
        <v>0.54166666666666663</v>
      </c>
      <c r="C46" s="10" t="s">
        <v>27</v>
      </c>
      <c r="D46" s="10" t="s">
        <v>37</v>
      </c>
      <c r="F46" s="13" t="str">
        <f t="shared" si="1"/>
        <v>(SELECT T.TeamID FROM NFL.Teams T WHERE T.TeamName = 'New England Patriots')</v>
      </c>
      <c r="G46" s="13" t="str">
        <f t="shared" si="2"/>
        <v>(SELECT T.TeamID FROM NFL.Teams T WHERE T.TeamName = 'New York Jets')</v>
      </c>
      <c r="H46" s="13" t="str">
        <f t="shared" si="3"/>
        <v>(SELECT S.SeasonID FROM Games.Season S WHERE S.[Year] = 2019)</v>
      </c>
      <c r="I46" s="16" t="str">
        <f t="shared" si="0"/>
        <v>2019-09-22 13:00:00</v>
      </c>
      <c r="K46" s="15" t="str">
        <f t="shared" si="6"/>
        <v xml:space="preserve">((SELECT T.TeamID FROM NFL.Teams T WHERE T.TeamName = 'New England Patriots'), (SELECT T.TeamID FROM NFL.Teams T WHERE T.TeamName = 'New York Jets'), 3, (SELECT S.SeasonID FROM Games.Season S WHERE S.[Year] = 2019), '2019-09-22 13:00:00'), </v>
      </c>
    </row>
    <row r="47" spans="1:11" x14ac:dyDescent="0.25">
      <c r="A47" s="6">
        <v>43730</v>
      </c>
      <c r="B47" s="5">
        <v>0.54166666666666663</v>
      </c>
      <c r="C47" s="10" t="s">
        <v>39</v>
      </c>
      <c r="D47" s="10" t="s">
        <v>9</v>
      </c>
      <c r="F47" s="13" t="str">
        <f t="shared" si="1"/>
        <v>(SELECT T.TeamID FROM NFL.Teams T WHERE T.TeamName = 'Minnesota Vikings')</v>
      </c>
      <c r="G47" s="13" t="str">
        <f t="shared" si="2"/>
        <v>(SELECT T.TeamID FROM NFL.Teams T WHERE T.TeamName = 'Oakland Raiders')</v>
      </c>
      <c r="H47" s="13" t="str">
        <f t="shared" si="3"/>
        <v>(SELECT S.SeasonID FROM Games.Season S WHERE S.[Year] = 2019)</v>
      </c>
      <c r="I47" s="16" t="str">
        <f t="shared" si="0"/>
        <v>2019-09-22 13:00:00</v>
      </c>
      <c r="K47" s="15" t="str">
        <f t="shared" si="6"/>
        <v xml:space="preserve">((SELECT T.TeamID FROM NFL.Teams T WHERE T.TeamName = 'Minnesota Vikings'), (SELECT T.TeamID FROM NFL.Teams T WHERE T.TeamName = 'Oakland Raiders'), 3, (SELECT S.SeasonID FROM Games.Season S WHERE S.[Year] = 2019), '2019-09-22 13:00:00'), </v>
      </c>
    </row>
    <row r="48" spans="1:11" x14ac:dyDescent="0.25">
      <c r="A48" s="6">
        <v>43730</v>
      </c>
      <c r="B48" s="5">
        <v>0.67013888888888884</v>
      </c>
      <c r="C48" s="10" t="s">
        <v>29</v>
      </c>
      <c r="D48" s="10" t="s">
        <v>34</v>
      </c>
      <c r="F48" s="13" t="str">
        <f t="shared" si="1"/>
        <v>(SELECT T.TeamID FROM NFL.Teams T WHERE T.TeamName = 'Arizona Cardinals')</v>
      </c>
      <c r="G48" s="13" t="str">
        <f t="shared" si="2"/>
        <v>(SELECT T.TeamID FROM NFL.Teams T WHERE T.TeamName = 'Carolina Panthers')</v>
      </c>
      <c r="H48" s="13" t="str">
        <f t="shared" si="3"/>
        <v>(SELECT S.SeasonID FROM Games.Season S WHERE S.[Year] = 2019)</v>
      </c>
      <c r="I48" s="16" t="str">
        <f t="shared" si="0"/>
        <v>2019-09-22 16:05:00</v>
      </c>
      <c r="K48" s="15" t="str">
        <f t="shared" si="6"/>
        <v xml:space="preserve">((SELECT T.TeamID FROM NFL.Teams T WHERE T.TeamName = 'Arizona Cardinals'), (SELECT T.TeamID FROM NFL.Teams T WHERE T.TeamName = 'Carolina Panthers'), 3, (SELECT S.SeasonID FROM Games.Season S WHERE S.[Year] = 2019), '2019-09-22 16:05:00'), </v>
      </c>
    </row>
    <row r="49" spans="1:11" x14ac:dyDescent="0.25">
      <c r="A49" s="6">
        <v>43730</v>
      </c>
      <c r="B49" s="5">
        <v>0.67013888888888884</v>
      </c>
      <c r="C49" s="10" t="s">
        <v>21</v>
      </c>
      <c r="D49" s="10" t="s">
        <v>36</v>
      </c>
      <c r="F49" s="13" t="str">
        <f t="shared" si="1"/>
        <v>(SELECT T.TeamID FROM NFL.Teams T WHERE T.TeamName = 'Tampa Bay Buccaneers')</v>
      </c>
      <c r="G49" s="13" t="str">
        <f t="shared" si="2"/>
        <v>(SELECT T.TeamID FROM NFL.Teams T WHERE T.TeamName = 'New York Giants')</v>
      </c>
      <c r="H49" s="13" t="str">
        <f t="shared" si="3"/>
        <v>(SELECT S.SeasonID FROM Games.Season S WHERE S.[Year] = 2019)</v>
      </c>
      <c r="I49" s="16" t="str">
        <f t="shared" si="0"/>
        <v>2019-09-22 16:05:00</v>
      </c>
      <c r="K49" s="15" t="str">
        <f t="shared" si="6"/>
        <v xml:space="preserve">((SELECT T.TeamID FROM NFL.Teams T WHERE T.TeamName = 'Tampa Bay Buccaneers'), (SELECT T.TeamID FROM NFL.Teams T WHERE T.TeamName = 'New York Giants'), 3, (SELECT S.SeasonID FROM Games.Season S WHERE S.[Year] = 2019), '2019-09-22 16:05:00'), </v>
      </c>
    </row>
    <row r="50" spans="1:11" x14ac:dyDescent="0.25">
      <c r="A50" s="6">
        <v>43730</v>
      </c>
      <c r="B50" s="5">
        <v>0.68402777777777779</v>
      </c>
      <c r="C50" s="10" t="s">
        <v>24</v>
      </c>
      <c r="D50" s="10" t="s">
        <v>33</v>
      </c>
      <c r="F50" s="13" t="str">
        <f t="shared" si="1"/>
        <v>(SELECT T.TeamID FROM NFL.Teams T WHERE T.TeamName = 'Los Angeles Chargers')</v>
      </c>
      <c r="G50" s="13" t="str">
        <f t="shared" si="2"/>
        <v>(SELECT T.TeamID FROM NFL.Teams T WHERE T.TeamName = 'Houston Texans')</v>
      </c>
      <c r="H50" s="13" t="str">
        <f t="shared" si="3"/>
        <v>(SELECT S.SeasonID FROM Games.Season S WHERE S.[Year] = 2019)</v>
      </c>
      <c r="I50" s="16" t="str">
        <f t="shared" si="0"/>
        <v>2019-09-22 16:25:00</v>
      </c>
      <c r="K50" s="15" t="str">
        <f t="shared" si="6"/>
        <v xml:space="preserve">((SELECT T.TeamID FROM NFL.Teams T WHERE T.TeamName = 'Los Angeles Chargers'), (SELECT T.TeamID FROM NFL.Teams T WHERE T.TeamName = 'Houston Texans'), 3, (SELECT S.SeasonID FROM Games.Season S WHERE S.[Year] = 2019), '2019-09-22 16:25:00'), </v>
      </c>
    </row>
    <row r="51" spans="1:11" x14ac:dyDescent="0.25">
      <c r="A51" s="6">
        <v>43730</v>
      </c>
      <c r="B51" s="5">
        <v>0.68402777777777779</v>
      </c>
      <c r="C51" s="10" t="s">
        <v>38</v>
      </c>
      <c r="D51" s="10" t="s">
        <v>32</v>
      </c>
      <c r="F51" s="13" t="str">
        <f t="shared" si="1"/>
        <v>(SELECT T.TeamID FROM NFL.Teams T WHERE T.TeamName = 'Seattle Seahawks')</v>
      </c>
      <c r="G51" s="13" t="str">
        <f t="shared" si="2"/>
        <v>(SELECT T.TeamID FROM NFL.Teams T WHERE T.TeamName = 'New Orleans Saints')</v>
      </c>
      <c r="H51" s="13" t="str">
        <f t="shared" si="3"/>
        <v>(SELECT S.SeasonID FROM Games.Season S WHERE S.[Year] = 2019)</v>
      </c>
      <c r="I51" s="16" t="str">
        <f t="shared" si="0"/>
        <v>2019-09-22 16:25:00</v>
      </c>
      <c r="K51" s="15" t="str">
        <f t="shared" si="6"/>
        <v xml:space="preserve">((SELECT T.TeamID FROM NFL.Teams T WHERE T.TeamName = 'Seattle Seahawks'), (SELECT T.TeamID FROM NFL.Teams T WHERE T.TeamName = 'New Orleans Saints'), 3, (SELECT S.SeasonID FROM Games.Season S WHERE S.[Year] = 2019), '2019-09-22 16:25:00'), </v>
      </c>
    </row>
    <row r="52" spans="1:11" x14ac:dyDescent="0.25">
      <c r="A52" s="6">
        <v>43730</v>
      </c>
      <c r="B52" s="5">
        <v>0.68402777777777779</v>
      </c>
      <c r="C52" s="10" t="s">
        <v>23</v>
      </c>
      <c r="D52" s="10" t="s">
        <v>22</v>
      </c>
      <c r="F52" s="13" t="str">
        <f t="shared" si="1"/>
        <v>(SELECT T.TeamID FROM NFL.Teams T WHERE T.TeamName = 'San Francisco 49ers')</v>
      </c>
      <c r="G52" s="13" t="str">
        <f t="shared" si="2"/>
        <v>(SELECT T.TeamID FROM NFL.Teams T WHERE T.TeamName = 'Pittsburgh Steelers')</v>
      </c>
      <c r="H52" s="13" t="str">
        <f t="shared" si="3"/>
        <v>(SELECT S.SeasonID FROM Games.Season S WHERE S.[Year] = 2019)</v>
      </c>
      <c r="I52" s="16" t="str">
        <f t="shared" si="0"/>
        <v>2019-09-22 16:25:00</v>
      </c>
      <c r="K52" s="15" t="str">
        <f t="shared" si="6"/>
        <v xml:space="preserve">((SELECT T.TeamID FROM NFL.Teams T WHERE T.TeamName = 'San Francisco 49ers'), (SELECT T.TeamID FROM NFL.Teams T WHERE T.TeamName = 'Pittsburgh Steelers'), 3, (SELECT S.SeasonID FROM Games.Season S WHERE S.[Year] = 2019), '2019-09-22 16:25:00'), </v>
      </c>
    </row>
    <row r="53" spans="1:11" x14ac:dyDescent="0.25">
      <c r="A53" s="6">
        <v>43730</v>
      </c>
      <c r="B53" s="5">
        <v>0.84722222222222221</v>
      </c>
      <c r="C53" s="10" t="s">
        <v>15</v>
      </c>
      <c r="D53" s="10" t="s">
        <v>30</v>
      </c>
      <c r="F53" s="13" t="str">
        <f t="shared" si="1"/>
        <v>(SELECT T.TeamID FROM NFL.Teams T WHERE T.TeamName = 'Cleveland Browns')</v>
      </c>
      <c r="G53" s="13" t="str">
        <f t="shared" si="2"/>
        <v>(SELECT T.TeamID FROM NFL.Teams T WHERE T.TeamName = 'Los Angeles Rams')</v>
      </c>
      <c r="H53" s="13" t="str">
        <f t="shared" si="3"/>
        <v>(SELECT S.SeasonID FROM Games.Season S WHERE S.[Year] = 2019)</v>
      </c>
      <c r="I53" s="16" t="str">
        <f t="shared" si="0"/>
        <v>2019-09-22 20:20:00</v>
      </c>
      <c r="K53" s="15" t="str">
        <f t="shared" si="6"/>
        <v xml:space="preserve">((SELECT T.TeamID FROM NFL.Teams T WHERE T.TeamName = 'Cleveland Browns'), (SELECT T.TeamID FROM NFL.Teams T WHERE T.TeamName = 'Los Angeles Rams'), 3, (SELECT S.SeasonID FROM Games.Season S WHERE S.[Year] = 2019), '2019-09-22 20:20:00'), </v>
      </c>
    </row>
    <row r="54" spans="1:11" x14ac:dyDescent="0.25">
      <c r="A54" s="6">
        <v>43731</v>
      </c>
      <c r="B54" s="5">
        <v>0.84375</v>
      </c>
      <c r="C54" s="10" t="s">
        <v>8</v>
      </c>
      <c r="D54" s="10" t="s">
        <v>17</v>
      </c>
      <c r="F54" s="13" t="str">
        <f t="shared" si="1"/>
        <v>(SELECT T.TeamID FROM NFL.Teams T WHERE T.TeamName = 'Washington Redskins')</v>
      </c>
      <c r="G54" s="13" t="str">
        <f t="shared" si="2"/>
        <v>(SELECT T.TeamID FROM NFL.Teams T WHERE T.TeamName = 'Chicago Bears')</v>
      </c>
      <c r="H54" s="13" t="str">
        <f t="shared" si="3"/>
        <v>(SELECT S.SeasonID FROM Games.Season S WHERE S.[Year] = 2019)</v>
      </c>
      <c r="I54" s="16" t="str">
        <f t="shared" si="0"/>
        <v>2019-09-23 20:15:00</v>
      </c>
      <c r="K54" s="15" t="str">
        <f t="shared" si="6"/>
        <v xml:space="preserve">((SELECT T.TeamID FROM NFL.Teams T WHERE T.TeamName = 'Washington Redskins'), (SELECT T.TeamID FROM NFL.Teams T WHERE T.TeamName = 'Chicago Bears'), 3, (SELECT S.SeasonID FROM Games.Season S WHERE S.[Year] = 2019), '2019-09-23 20:15:00'), </v>
      </c>
    </row>
    <row r="55" spans="1:11" x14ac:dyDescent="0.25">
      <c r="A55" s="20">
        <v>4</v>
      </c>
      <c r="B55" s="20"/>
      <c r="C55" s="20"/>
      <c r="D55" s="20"/>
      <c r="E55" s="13" t="s">
        <v>40</v>
      </c>
      <c r="F55" s="13" t="str">
        <f t="shared" si="1"/>
        <v/>
      </c>
      <c r="G55" s="13" t="str">
        <f t="shared" si="2"/>
        <v/>
      </c>
      <c r="H55" s="13" t="str">
        <f t="shared" si="3"/>
        <v/>
      </c>
      <c r="I55" s="16" t="str">
        <f t="shared" si="0"/>
        <v/>
      </c>
      <c r="K55" s="15" t="str">
        <f t="shared" si="4"/>
        <v/>
      </c>
    </row>
    <row r="56" spans="1:11" ht="21" x14ac:dyDescent="0.25">
      <c r="A56" s="2" t="s">
        <v>0</v>
      </c>
      <c r="B56" s="3" t="s">
        <v>1</v>
      </c>
      <c r="C56" s="9" t="s">
        <v>2</v>
      </c>
      <c r="D56" s="9" t="s">
        <v>3</v>
      </c>
      <c r="E56" s="13" t="s">
        <v>40</v>
      </c>
      <c r="F56" s="13" t="str">
        <f t="shared" si="1"/>
        <v/>
      </c>
      <c r="G56" s="13" t="str">
        <f t="shared" si="2"/>
        <v/>
      </c>
      <c r="H56" s="13" t="str">
        <f t="shared" si="3"/>
        <v/>
      </c>
      <c r="I56" s="16" t="str">
        <f t="shared" si="0"/>
        <v/>
      </c>
      <c r="K56" s="15" t="str">
        <f t="shared" si="4"/>
        <v/>
      </c>
    </row>
    <row r="57" spans="1:11" x14ac:dyDescent="0.25">
      <c r="A57" s="6">
        <v>43734</v>
      </c>
      <c r="B57" s="5">
        <v>0.84722222222222221</v>
      </c>
      <c r="C57" s="10" t="s">
        <v>31</v>
      </c>
      <c r="D57" s="10" t="s">
        <v>10</v>
      </c>
      <c r="F57" s="13" t="str">
        <f t="shared" si="1"/>
        <v>(SELECT T.TeamID FROM NFL.Teams T WHERE T.TeamName = 'Green Bay Packers')</v>
      </c>
      <c r="G57" s="13" t="str">
        <f t="shared" si="2"/>
        <v>(SELECT T.TeamID FROM NFL.Teams T WHERE T.TeamName = 'Philadelphia Eagles')</v>
      </c>
      <c r="H57" s="13" t="str">
        <f t="shared" si="3"/>
        <v>(SELECT S.SeasonID FROM Games.Season S WHERE S.[Year] = 2019)</v>
      </c>
      <c r="I57" s="16" t="str">
        <f t="shared" si="0"/>
        <v>2019-09-26 20:20:00</v>
      </c>
      <c r="K57" s="15" t="str">
        <f xml:space="preserve">  IF(E57 = "X", "", "("&amp;F57&amp;", "&amp;G57&amp;", "&amp;A$55&amp;", "&amp;$H$3&amp;", '"&amp;I57&amp;"'), ")</f>
        <v xml:space="preserve">((SELECT T.TeamID FROM NFL.Teams T WHERE T.TeamName = 'Green Bay Packers'), (SELECT T.TeamID FROM NFL.Teams T WHERE T.TeamName = 'Philadelphia Eagles'), 4, (SELECT S.SeasonID FROM Games.Season S WHERE S.[Year] = 2019), '2019-09-26 20:20:00'), </v>
      </c>
    </row>
    <row r="58" spans="1:11" x14ac:dyDescent="0.25">
      <c r="A58" s="6">
        <v>43737</v>
      </c>
      <c r="B58" s="5">
        <v>0.54166666666666663</v>
      </c>
      <c r="C58" s="10" t="s">
        <v>29</v>
      </c>
      <c r="D58" s="10" t="s">
        <v>24</v>
      </c>
      <c r="F58" s="13" t="str">
        <f t="shared" si="1"/>
        <v>(SELECT T.TeamID FROM NFL.Teams T WHERE T.TeamName = 'Houston Texans')</v>
      </c>
      <c r="G58" s="13" t="str">
        <f t="shared" si="2"/>
        <v>(SELECT T.TeamID FROM NFL.Teams T WHERE T.TeamName = 'Carolina Panthers')</v>
      </c>
      <c r="H58" s="13" t="str">
        <f t="shared" si="3"/>
        <v>(SELECT S.SeasonID FROM Games.Season S WHERE S.[Year] = 2019)</v>
      </c>
      <c r="I58" s="16" t="str">
        <f t="shared" si="0"/>
        <v>2019-09-29 13:00:00</v>
      </c>
      <c r="K58" s="15" t="str">
        <f t="shared" ref="K58:K71" si="7" xml:space="preserve">  IF(E58 = "X", "", "("&amp;F58&amp;", "&amp;G58&amp;", "&amp;A$55&amp;", "&amp;$H$3&amp;", '"&amp;I58&amp;"'), ")</f>
        <v xml:space="preserve">((SELECT T.TeamID FROM NFL.Teams T WHERE T.TeamName = 'Houston Texans'), (SELECT T.TeamID FROM NFL.Teams T WHERE T.TeamName = 'Carolina Panthers'), 4, (SELECT S.SeasonID FROM Games.Season S WHERE S.[Year] = 2019), '2019-09-29 13:00:00'), </v>
      </c>
    </row>
    <row r="59" spans="1:11" x14ac:dyDescent="0.25">
      <c r="A59" s="6">
        <v>43737</v>
      </c>
      <c r="B59" s="5">
        <v>0.54166666666666663</v>
      </c>
      <c r="C59" s="10" t="s">
        <v>30</v>
      </c>
      <c r="D59" s="10" t="s">
        <v>12</v>
      </c>
      <c r="F59" s="13" t="str">
        <f t="shared" si="1"/>
        <v>(SELECT T.TeamID FROM NFL.Teams T WHERE T.TeamName = 'Baltimore Ravens')</v>
      </c>
      <c r="G59" s="13" t="str">
        <f t="shared" si="2"/>
        <v>(SELECT T.TeamID FROM NFL.Teams T WHERE T.TeamName = 'Cleveland Browns')</v>
      </c>
      <c r="H59" s="13" t="str">
        <f t="shared" si="3"/>
        <v>(SELECT S.SeasonID FROM Games.Season S WHERE S.[Year] = 2019)</v>
      </c>
      <c r="I59" s="16" t="str">
        <f t="shared" si="0"/>
        <v>2019-09-29 13:00:00</v>
      </c>
      <c r="K59" s="15" t="str">
        <f t="shared" si="7"/>
        <v xml:space="preserve">((SELECT T.TeamID FROM NFL.Teams T WHERE T.TeamName = 'Baltimore Ravens'), (SELECT T.TeamID FROM NFL.Teams T WHERE T.TeamName = 'Cleveland Browns'), 4, (SELECT S.SeasonID FROM Games.Season S WHERE S.[Year] = 2019), '2019-09-29 13:00:00'), </v>
      </c>
    </row>
    <row r="60" spans="1:11" x14ac:dyDescent="0.25">
      <c r="A60" s="6">
        <v>43737</v>
      </c>
      <c r="B60" s="5">
        <v>0.54166666666666663</v>
      </c>
      <c r="C60" s="10" t="s">
        <v>14</v>
      </c>
      <c r="D60" s="10" t="s">
        <v>20</v>
      </c>
      <c r="F60" s="13" t="str">
        <f t="shared" si="1"/>
        <v>(SELECT T.TeamID FROM NFL.Teams T WHERE T.TeamName = 'Detroit Lions')</v>
      </c>
      <c r="G60" s="13" t="str">
        <f t="shared" si="2"/>
        <v>(SELECT T.TeamID FROM NFL.Teams T WHERE T.TeamName = 'Kansas City Chiefs')</v>
      </c>
      <c r="H60" s="13" t="str">
        <f t="shared" si="3"/>
        <v>(SELECT S.SeasonID FROM Games.Season S WHERE S.[Year] = 2019)</v>
      </c>
      <c r="I60" s="16" t="str">
        <f t="shared" si="0"/>
        <v>2019-09-29 13:00:00</v>
      </c>
      <c r="K60" s="15" t="str">
        <f t="shared" si="7"/>
        <v xml:space="preserve">((SELECT T.TeamID FROM NFL.Teams T WHERE T.TeamName = 'Detroit Lions'), (SELECT T.TeamID FROM NFL.Teams T WHERE T.TeamName = 'Kansas City Chiefs'), 4, (SELECT S.SeasonID FROM Games.Season S WHERE S.[Year] = 2019), '2019-09-29 13:00:00'), </v>
      </c>
    </row>
    <row r="61" spans="1:11" x14ac:dyDescent="0.25">
      <c r="A61" s="6">
        <v>43737</v>
      </c>
      <c r="B61" s="5">
        <v>0.54166666666666663</v>
      </c>
      <c r="C61" s="10" t="s">
        <v>33</v>
      </c>
      <c r="D61" s="10" t="s">
        <v>26</v>
      </c>
      <c r="F61" s="13" t="str">
        <f t="shared" si="1"/>
        <v>(SELECT T.TeamID FROM NFL.Teams T WHERE T.TeamName = 'Miami Dolphins')</v>
      </c>
      <c r="G61" s="13" t="str">
        <f t="shared" si="2"/>
        <v>(SELECT T.TeamID FROM NFL.Teams T WHERE T.TeamName = 'Los Angeles Chargers')</v>
      </c>
      <c r="H61" s="13" t="str">
        <f t="shared" si="3"/>
        <v>(SELECT S.SeasonID FROM Games.Season S WHERE S.[Year] = 2019)</v>
      </c>
      <c r="I61" s="16" t="str">
        <f t="shared" si="0"/>
        <v>2019-09-29 13:00:00</v>
      </c>
      <c r="K61" s="15" t="str">
        <f t="shared" si="7"/>
        <v xml:space="preserve">((SELECT T.TeamID FROM NFL.Teams T WHERE T.TeamName = 'Miami Dolphins'), (SELECT T.TeamID FROM NFL.Teams T WHERE T.TeamName = 'Los Angeles Chargers'), 4, (SELECT S.SeasonID FROM Games.Season S WHERE S.[Year] = 2019), '2019-09-29 13:00:00'), </v>
      </c>
    </row>
    <row r="62" spans="1:11" x14ac:dyDescent="0.25">
      <c r="A62" s="6">
        <v>43737</v>
      </c>
      <c r="B62" s="5">
        <v>0.54166666666666663</v>
      </c>
      <c r="C62" s="10" t="s">
        <v>37</v>
      </c>
      <c r="D62" s="10" t="s">
        <v>13</v>
      </c>
      <c r="F62" s="13" t="str">
        <f t="shared" si="1"/>
        <v>(SELECT T.TeamID FROM NFL.Teams T WHERE T.TeamName = 'Buffalo Bills')</v>
      </c>
      <c r="G62" s="13" t="str">
        <f t="shared" si="2"/>
        <v>(SELECT T.TeamID FROM NFL.Teams T WHERE T.TeamName = 'New England Patriots')</v>
      </c>
      <c r="H62" s="13" t="str">
        <f t="shared" si="3"/>
        <v>(SELECT S.SeasonID FROM Games.Season S WHERE S.[Year] = 2019)</v>
      </c>
      <c r="I62" s="16" t="str">
        <f t="shared" si="0"/>
        <v>2019-09-29 13:00:00</v>
      </c>
      <c r="K62" s="15" t="str">
        <f t="shared" si="7"/>
        <v xml:space="preserve">((SELECT T.TeamID FROM NFL.Teams T WHERE T.TeamName = 'Buffalo Bills'), (SELECT T.TeamID FROM NFL.Teams T WHERE T.TeamName = 'New England Patriots'), 4, (SELECT S.SeasonID FROM Games.Season S WHERE S.[Year] = 2019), '2019-09-29 13:00:00'), </v>
      </c>
    </row>
    <row r="63" spans="1:11" x14ac:dyDescent="0.25">
      <c r="A63" s="6">
        <v>43737</v>
      </c>
      <c r="B63" s="5">
        <v>0.54166666666666663</v>
      </c>
      <c r="C63" s="10" t="s">
        <v>39</v>
      </c>
      <c r="D63" s="10" t="s">
        <v>19</v>
      </c>
      <c r="F63" s="13" t="str">
        <f t="shared" si="1"/>
        <v>(SELECT T.TeamID FROM NFL.Teams T WHERE T.TeamName = 'Indianapolis Colts')</v>
      </c>
      <c r="G63" s="13" t="str">
        <f t="shared" si="2"/>
        <v>(SELECT T.TeamID FROM NFL.Teams T WHERE T.TeamName = 'Oakland Raiders')</v>
      </c>
      <c r="H63" s="13" t="str">
        <f t="shared" si="3"/>
        <v>(SELECT S.SeasonID FROM Games.Season S WHERE S.[Year] = 2019)</v>
      </c>
      <c r="I63" s="16" t="str">
        <f t="shared" si="0"/>
        <v>2019-09-29 13:00:00</v>
      </c>
      <c r="K63" s="15" t="str">
        <f t="shared" si="7"/>
        <v xml:space="preserve">((SELECT T.TeamID FROM NFL.Teams T WHERE T.TeamName = 'Indianapolis Colts'), (SELECT T.TeamID FROM NFL.Teams T WHERE T.TeamName = 'Oakland Raiders'), 4, (SELECT S.SeasonID FROM Games.Season S WHERE S.[Year] = 2019), '2019-09-29 13:00:00'), </v>
      </c>
    </row>
    <row r="64" spans="1:11" x14ac:dyDescent="0.25">
      <c r="A64" s="6">
        <v>43737</v>
      </c>
      <c r="B64" s="5">
        <v>0.54166666666666663</v>
      </c>
      <c r="C64" s="10" t="s">
        <v>16</v>
      </c>
      <c r="D64" s="10" t="s">
        <v>11</v>
      </c>
      <c r="F64" s="13" t="str">
        <f t="shared" si="1"/>
        <v>(SELECT T.TeamID FROM NFL.Teams T WHERE T.TeamName = 'Atlanta Falcons')</v>
      </c>
      <c r="G64" s="13" t="str">
        <f t="shared" si="2"/>
        <v>(SELECT T.TeamID FROM NFL.Teams T WHERE T.TeamName = 'Tennessee Titans')</v>
      </c>
      <c r="H64" s="13" t="str">
        <f t="shared" si="3"/>
        <v>(SELECT S.SeasonID FROM Games.Season S WHERE S.[Year] = 2019)</v>
      </c>
      <c r="I64" s="16" t="str">
        <f t="shared" si="0"/>
        <v>2019-09-29 13:00:00</v>
      </c>
      <c r="K64" s="15" t="str">
        <f t="shared" si="7"/>
        <v xml:space="preserve">((SELECT T.TeamID FROM NFL.Teams T WHERE T.TeamName = 'Atlanta Falcons'), (SELECT T.TeamID FROM NFL.Teams T WHERE T.TeamName = 'Tennessee Titans'), 4, (SELECT S.SeasonID FROM Games.Season S WHERE S.[Year] = 2019), '2019-09-29 13:00:00'), </v>
      </c>
    </row>
    <row r="65" spans="1:11" x14ac:dyDescent="0.25">
      <c r="A65" s="6">
        <v>43737</v>
      </c>
      <c r="B65" s="5">
        <v>0.54166666666666663</v>
      </c>
      <c r="C65" s="10" t="s">
        <v>17</v>
      </c>
      <c r="D65" s="10" t="s">
        <v>21</v>
      </c>
      <c r="F65" s="13" t="str">
        <f t="shared" si="1"/>
        <v>(SELECT T.TeamID FROM NFL.Teams T WHERE T.TeamName = 'New York Giants')</v>
      </c>
      <c r="G65" s="13" t="str">
        <f t="shared" si="2"/>
        <v>(SELECT T.TeamID FROM NFL.Teams T WHERE T.TeamName = 'Washington Redskins')</v>
      </c>
      <c r="H65" s="13" t="str">
        <f t="shared" si="3"/>
        <v>(SELECT S.SeasonID FROM Games.Season S WHERE S.[Year] = 2019)</v>
      </c>
      <c r="I65" s="16" t="str">
        <f t="shared" si="0"/>
        <v>2019-09-29 13:00:00</v>
      </c>
      <c r="K65" s="15" t="str">
        <f t="shared" si="7"/>
        <v xml:space="preserve">((SELECT T.TeamID FROM NFL.Teams T WHERE T.TeamName = 'New York Giants'), (SELECT T.TeamID FROM NFL.Teams T WHERE T.TeamName = 'Washington Redskins'), 4, (SELECT S.SeasonID FROM Games.Season S WHERE S.[Year] = 2019), '2019-09-29 13:00:00'), </v>
      </c>
    </row>
    <row r="66" spans="1:11" x14ac:dyDescent="0.25">
      <c r="A66" s="6">
        <v>43737</v>
      </c>
      <c r="B66" s="5">
        <v>0.67013888888888884</v>
      </c>
      <c r="C66" s="10" t="s">
        <v>32</v>
      </c>
      <c r="D66" s="10" t="s">
        <v>34</v>
      </c>
      <c r="F66" s="13" t="str">
        <f t="shared" si="1"/>
        <v>(SELECT T.TeamID FROM NFL.Teams T WHERE T.TeamName = 'Arizona Cardinals')</v>
      </c>
      <c r="G66" s="13" t="str">
        <f t="shared" si="2"/>
        <v>(SELECT T.TeamID FROM NFL.Teams T WHERE T.TeamName = 'Seattle Seahawks')</v>
      </c>
      <c r="H66" s="13" t="str">
        <f t="shared" si="3"/>
        <v>(SELECT S.SeasonID FROM Games.Season S WHERE S.[Year] = 2019)</v>
      </c>
      <c r="I66" s="16" t="str">
        <f t="shared" si="0"/>
        <v>2019-09-29 16:05:00</v>
      </c>
      <c r="K66" s="15" t="str">
        <f t="shared" si="7"/>
        <v xml:space="preserve">((SELECT T.TeamID FROM NFL.Teams T WHERE T.TeamName = 'Arizona Cardinals'), (SELECT T.TeamID FROM NFL.Teams T WHERE T.TeamName = 'Seattle Seahawks'), 4, (SELECT S.SeasonID FROM Games.Season S WHERE S.[Year] = 2019), '2019-09-29 16:05:00'), </v>
      </c>
    </row>
    <row r="67" spans="1:11" x14ac:dyDescent="0.25">
      <c r="A67" s="6">
        <v>43737</v>
      </c>
      <c r="B67" s="5">
        <v>0.67013888888888884</v>
      </c>
      <c r="C67" s="10" t="s">
        <v>36</v>
      </c>
      <c r="D67" s="10" t="s">
        <v>15</v>
      </c>
      <c r="F67" s="13" t="str">
        <f t="shared" si="1"/>
        <v>(SELECT T.TeamID FROM NFL.Teams T WHERE T.TeamName = 'Los Angeles Rams')</v>
      </c>
      <c r="G67" s="13" t="str">
        <f t="shared" si="2"/>
        <v>(SELECT T.TeamID FROM NFL.Teams T WHERE T.TeamName = 'Tampa Bay Buccaneers')</v>
      </c>
      <c r="H67" s="13" t="str">
        <f t="shared" si="3"/>
        <v>(SELECT S.SeasonID FROM Games.Season S WHERE S.[Year] = 2019)</v>
      </c>
      <c r="I67" s="16" t="str">
        <f t="shared" ref="I67:I130" si="8">IF(E67="X","",TEXT(A67,"yyyy-mm-dd")&amp;" "&amp;TEXT(B67,"hh:mm:ss"))</f>
        <v>2019-09-29 16:05:00</v>
      </c>
      <c r="K67" s="15" t="str">
        <f t="shared" si="7"/>
        <v xml:space="preserve">((SELECT T.TeamID FROM NFL.Teams T WHERE T.TeamName = 'Los Angeles Rams'), (SELECT T.TeamID FROM NFL.Teams T WHERE T.TeamName = 'Tampa Bay Buccaneers'), 4, (SELECT S.SeasonID FROM Games.Season S WHERE S.[Year] = 2019), '2019-09-29 16:05:00'), </v>
      </c>
    </row>
    <row r="68" spans="1:11" x14ac:dyDescent="0.25">
      <c r="A68" s="6">
        <v>43737</v>
      </c>
      <c r="B68" s="5">
        <v>0.68402777777777779</v>
      </c>
      <c r="C68" s="10" t="s">
        <v>28</v>
      </c>
      <c r="D68" s="10" t="s">
        <v>25</v>
      </c>
      <c r="F68" s="13" t="str">
        <f t="shared" ref="F68:F131" si="9" xml:space="preserve"> IF($E68 = "X", "", "(SELECT T.TeamID FROM NFL.Teams T WHERE T.TeamName = '"&amp;TRIM(D68)&amp;"')")</f>
        <v>(SELECT T.TeamID FROM NFL.Teams T WHERE T.TeamName = 'Denver Broncos')</v>
      </c>
      <c r="G68" s="13" t="str">
        <f t="shared" ref="G68:G131" si="10" xml:space="preserve"> IF($E68 = "X", "", "(SELECT T.TeamID FROM NFL.Teams T WHERE T.TeamName = '"&amp;TRIM(C68)&amp;"')")</f>
        <v>(SELECT T.TeamID FROM NFL.Teams T WHERE T.TeamName = 'Jacksonville Jaguars')</v>
      </c>
      <c r="H68" s="13" t="str">
        <f t="shared" ref="H68:H131" si="11" xml:space="preserve"> IF($E68 = "X", "",  "(SELECT S.SeasonID FROM Games.Season S WHERE S.[Year] = 2019)")</f>
        <v>(SELECT S.SeasonID FROM Games.Season S WHERE S.[Year] = 2019)</v>
      </c>
      <c r="I68" s="16" t="str">
        <f t="shared" si="8"/>
        <v>2019-09-29 16:25:00</v>
      </c>
      <c r="K68" s="15" t="str">
        <f t="shared" si="7"/>
        <v xml:space="preserve">((SELECT T.TeamID FROM NFL.Teams T WHERE T.TeamName = 'Denver Broncos'), (SELECT T.TeamID FROM NFL.Teams T WHERE T.TeamName = 'Jacksonville Jaguars'), 4, (SELECT S.SeasonID FROM Games.Season S WHERE S.[Year] = 2019), '2019-09-29 16:25:00'), </v>
      </c>
    </row>
    <row r="69" spans="1:11" x14ac:dyDescent="0.25">
      <c r="A69" s="6">
        <v>43737</v>
      </c>
      <c r="B69" s="5">
        <v>0.68402777777777779</v>
      </c>
      <c r="C69" s="10" t="s">
        <v>9</v>
      </c>
      <c r="D69" s="10" t="s">
        <v>8</v>
      </c>
      <c r="F69" s="13" t="str">
        <f t="shared" si="9"/>
        <v>(SELECT T.TeamID FROM NFL.Teams T WHERE T.TeamName = 'Chicago Bears')</v>
      </c>
      <c r="G69" s="13" t="str">
        <f t="shared" si="10"/>
        <v>(SELECT T.TeamID FROM NFL.Teams T WHERE T.TeamName = 'Minnesota Vikings')</v>
      </c>
      <c r="H69" s="13" t="str">
        <f t="shared" si="11"/>
        <v>(SELECT S.SeasonID FROM Games.Season S WHERE S.[Year] = 2019)</v>
      </c>
      <c r="I69" s="16" t="str">
        <f t="shared" si="8"/>
        <v>2019-09-29 16:25:00</v>
      </c>
      <c r="K69" s="15" t="str">
        <f t="shared" si="7"/>
        <v xml:space="preserve">((SELECT T.TeamID FROM NFL.Teams T WHERE T.TeamName = 'Chicago Bears'), (SELECT T.TeamID FROM NFL.Teams T WHERE T.TeamName = 'Minnesota Vikings'), 4, (SELECT S.SeasonID FROM Games.Season S WHERE S.[Year] = 2019), '2019-09-29 16:25:00'), </v>
      </c>
    </row>
    <row r="70" spans="1:11" x14ac:dyDescent="0.25">
      <c r="A70" s="6">
        <v>43737</v>
      </c>
      <c r="B70" s="5">
        <v>0.84722222222222221</v>
      </c>
      <c r="C70" s="10" t="s">
        <v>35</v>
      </c>
      <c r="D70" s="10" t="s">
        <v>38</v>
      </c>
      <c r="F70" s="13" t="str">
        <f t="shared" si="9"/>
        <v>(SELECT T.TeamID FROM NFL.Teams T WHERE T.TeamName = 'New Orleans Saints')</v>
      </c>
      <c r="G70" s="13" t="str">
        <f t="shared" si="10"/>
        <v>(SELECT T.TeamID FROM NFL.Teams T WHERE T.TeamName = 'Dallas Cowboys')</v>
      </c>
      <c r="H70" s="13" t="str">
        <f t="shared" si="11"/>
        <v>(SELECT S.SeasonID FROM Games.Season S WHERE S.[Year] = 2019)</v>
      </c>
      <c r="I70" s="16" t="str">
        <f t="shared" si="8"/>
        <v>2019-09-29 20:20:00</v>
      </c>
      <c r="K70" s="15" t="str">
        <f t="shared" si="7"/>
        <v xml:space="preserve">((SELECT T.TeamID FROM NFL.Teams T WHERE T.TeamName = 'New Orleans Saints'), (SELECT T.TeamID FROM NFL.Teams T WHERE T.TeamName = 'Dallas Cowboys'), 4, (SELECT S.SeasonID FROM Games.Season S WHERE S.[Year] = 2019), '2019-09-29 20:20:00'), </v>
      </c>
    </row>
    <row r="71" spans="1:11" x14ac:dyDescent="0.25">
      <c r="A71" s="6">
        <v>43738</v>
      </c>
      <c r="B71" s="5">
        <v>0.84375</v>
      </c>
      <c r="C71" s="10" t="s">
        <v>18</v>
      </c>
      <c r="D71" s="10" t="s">
        <v>23</v>
      </c>
      <c r="F71" s="13" t="str">
        <f t="shared" si="9"/>
        <v>(SELECT T.TeamID FROM NFL.Teams T WHERE T.TeamName = 'Pittsburgh Steelers')</v>
      </c>
      <c r="G71" s="13" t="str">
        <f t="shared" si="10"/>
        <v>(SELECT T.TeamID FROM NFL.Teams T WHERE T.TeamName = 'Cincinnati Bengals')</v>
      </c>
      <c r="H71" s="13" t="str">
        <f t="shared" si="11"/>
        <v>(SELECT S.SeasonID FROM Games.Season S WHERE S.[Year] = 2019)</v>
      </c>
      <c r="I71" s="16" t="str">
        <f t="shared" si="8"/>
        <v>2019-09-30 20:15:00</v>
      </c>
      <c r="K71" s="15" t="str">
        <f t="shared" si="7"/>
        <v xml:space="preserve">((SELECT T.TeamID FROM NFL.Teams T WHERE T.TeamName = 'Pittsburgh Steelers'), (SELECT T.TeamID FROM NFL.Teams T WHERE T.TeamName = 'Cincinnati Bengals'), 4, (SELECT S.SeasonID FROM Games.Season S WHERE S.[Year] = 2019), '2019-09-30 20:15:00'), </v>
      </c>
    </row>
    <row r="72" spans="1:11" x14ac:dyDescent="0.25">
      <c r="A72" s="20">
        <v>5</v>
      </c>
      <c r="B72" s="20"/>
      <c r="C72" s="20"/>
      <c r="D72" s="20"/>
      <c r="E72" s="13" t="s">
        <v>40</v>
      </c>
      <c r="F72" s="13" t="str">
        <f t="shared" si="9"/>
        <v/>
      </c>
      <c r="G72" s="13" t="str">
        <f t="shared" si="10"/>
        <v/>
      </c>
      <c r="H72" s="13" t="str">
        <f t="shared" si="11"/>
        <v/>
      </c>
      <c r="I72" s="16" t="str">
        <f t="shared" si="8"/>
        <v/>
      </c>
      <c r="K72" s="15" t="str">
        <f t="shared" ref="K68:K131" si="12" xml:space="preserve">  IF(E72 = "X", "", "("&amp;F72&amp;", "&amp;G72&amp;", "&amp;A$1&amp;", "&amp;$H$3&amp;", '"&amp;I72&amp;"'), ")</f>
        <v/>
      </c>
    </row>
    <row r="73" spans="1:11" ht="21" x14ac:dyDescent="0.25">
      <c r="A73" s="2" t="s">
        <v>0</v>
      </c>
      <c r="B73" s="3" t="s">
        <v>1</v>
      </c>
      <c r="C73" s="9" t="s">
        <v>2</v>
      </c>
      <c r="D73" s="9" t="s">
        <v>3</v>
      </c>
      <c r="E73" s="13" t="s">
        <v>40</v>
      </c>
      <c r="F73" s="13" t="str">
        <f t="shared" si="9"/>
        <v/>
      </c>
      <c r="G73" s="13" t="str">
        <f t="shared" si="10"/>
        <v/>
      </c>
      <c r="H73" s="13" t="str">
        <f t="shared" si="11"/>
        <v/>
      </c>
      <c r="I73" s="16" t="str">
        <f t="shared" si="8"/>
        <v/>
      </c>
      <c r="K73" s="15" t="str">
        <f t="shared" si="12"/>
        <v/>
      </c>
    </row>
    <row r="74" spans="1:11" x14ac:dyDescent="0.25">
      <c r="A74" s="6">
        <v>43741</v>
      </c>
      <c r="B74" s="5">
        <v>0.84722222222222221</v>
      </c>
      <c r="C74" s="10" t="s">
        <v>15</v>
      </c>
      <c r="D74" s="10" t="s">
        <v>32</v>
      </c>
      <c r="F74" s="13" t="str">
        <f t="shared" si="9"/>
        <v>(SELECT T.TeamID FROM NFL.Teams T WHERE T.TeamName = 'Seattle Seahawks')</v>
      </c>
      <c r="G74" s="13" t="str">
        <f t="shared" si="10"/>
        <v>(SELECT T.TeamID FROM NFL.Teams T WHERE T.TeamName = 'Los Angeles Rams')</v>
      </c>
      <c r="H74" s="13" t="str">
        <f t="shared" si="11"/>
        <v>(SELECT S.SeasonID FROM Games.Season S WHERE S.[Year] = 2019)</v>
      </c>
      <c r="I74" s="16" t="str">
        <f t="shared" si="8"/>
        <v>2019-10-03 20:20:00</v>
      </c>
      <c r="K74" s="15" t="str">
        <f xml:space="preserve">  IF(E74 = "X", "", "("&amp;F74&amp;", "&amp;G74&amp;", "&amp;A$72&amp;", "&amp;$H$3&amp;", '"&amp;I74&amp;"'), ")</f>
        <v xml:space="preserve">((SELECT T.TeamID FROM NFL.Teams T WHERE T.TeamName = 'Seattle Seahawks'), (SELECT T.TeamID FROM NFL.Teams T WHERE T.TeamName = 'Los Angeles Rams'), 5, (SELECT S.SeasonID FROM Games.Season S WHERE S.[Year] = 2019), '2019-10-03 20:20:00'), </v>
      </c>
    </row>
    <row r="75" spans="1:11" x14ac:dyDescent="0.25">
      <c r="A75" s="6">
        <v>43744</v>
      </c>
      <c r="B75" s="5">
        <v>0.54166666666666663</v>
      </c>
      <c r="C75" s="10" t="s">
        <v>34</v>
      </c>
      <c r="D75" s="10" t="s">
        <v>18</v>
      </c>
      <c r="F75" s="13" t="str">
        <f t="shared" si="9"/>
        <v>(SELECT T.TeamID FROM NFL.Teams T WHERE T.TeamName = 'Cincinnati Bengals')</v>
      </c>
      <c r="G75" s="13" t="str">
        <f t="shared" si="10"/>
        <v>(SELECT T.TeamID FROM NFL.Teams T WHERE T.TeamName = 'Arizona Cardinals')</v>
      </c>
      <c r="H75" s="13" t="str">
        <f t="shared" si="11"/>
        <v>(SELECT S.SeasonID FROM Games.Season S WHERE S.[Year] = 2019)</v>
      </c>
      <c r="I75" s="16" t="str">
        <f t="shared" si="8"/>
        <v>2019-10-06 13:00:00</v>
      </c>
      <c r="K75" s="15" t="str">
        <f t="shared" ref="K75:K88" si="13" xml:space="preserve">  IF(E75 = "X", "", "("&amp;F75&amp;", "&amp;G75&amp;", "&amp;A$72&amp;", "&amp;$H$3&amp;", '"&amp;I75&amp;"'), ")</f>
        <v xml:space="preserve">((SELECT T.TeamID FROM NFL.Teams T WHERE T.TeamName = 'Cincinnati Bengals'), (SELECT T.TeamID FROM NFL.Teams T WHERE T.TeamName = 'Arizona Cardinals'), 5, (SELECT S.SeasonID FROM Games.Season S WHERE S.[Year] = 2019), '2019-10-06 13:00:00'), </v>
      </c>
    </row>
    <row r="76" spans="1:11" x14ac:dyDescent="0.25">
      <c r="A76" s="6">
        <v>43744</v>
      </c>
      <c r="B76" s="5">
        <v>0.54166666666666663</v>
      </c>
      <c r="C76" s="10" t="s">
        <v>11</v>
      </c>
      <c r="D76" s="10" t="s">
        <v>24</v>
      </c>
      <c r="F76" s="13" t="str">
        <f t="shared" si="9"/>
        <v>(SELECT T.TeamID FROM NFL.Teams T WHERE T.TeamName = 'Houston Texans')</v>
      </c>
      <c r="G76" s="13" t="str">
        <f t="shared" si="10"/>
        <v>(SELECT T.TeamID FROM NFL.Teams T WHERE T.TeamName = 'Atlanta Falcons')</v>
      </c>
      <c r="H76" s="13" t="str">
        <f t="shared" si="11"/>
        <v>(SELECT S.SeasonID FROM Games.Season S WHERE S.[Year] = 2019)</v>
      </c>
      <c r="I76" s="16" t="str">
        <f t="shared" si="8"/>
        <v>2019-10-06 13:00:00</v>
      </c>
      <c r="K76" s="15" t="str">
        <f t="shared" si="13"/>
        <v xml:space="preserve">((SELECT T.TeamID FROM NFL.Teams T WHERE T.TeamName = 'Houston Texans'), (SELECT T.TeamID FROM NFL.Teams T WHERE T.TeamName = 'Atlanta Falcons'), 5, (SELECT S.SeasonID FROM Games.Season S WHERE S.[Year] = 2019), '2019-10-06 13:00:00'), </v>
      </c>
    </row>
    <row r="77" spans="1:11" x14ac:dyDescent="0.25">
      <c r="A77" s="6">
        <v>43744</v>
      </c>
      <c r="B77" s="5">
        <v>0.54166666666666663</v>
      </c>
      <c r="C77" s="10" t="s">
        <v>12</v>
      </c>
      <c r="D77" s="10" t="s">
        <v>23</v>
      </c>
      <c r="F77" s="13" t="str">
        <f t="shared" si="9"/>
        <v>(SELECT T.TeamID FROM NFL.Teams T WHERE T.TeamName = 'Pittsburgh Steelers')</v>
      </c>
      <c r="G77" s="13" t="str">
        <f t="shared" si="10"/>
        <v>(SELECT T.TeamID FROM NFL.Teams T WHERE T.TeamName = 'Baltimore Ravens')</v>
      </c>
      <c r="H77" s="13" t="str">
        <f t="shared" si="11"/>
        <v>(SELECT S.SeasonID FROM Games.Season S WHERE S.[Year] = 2019)</v>
      </c>
      <c r="I77" s="16" t="str">
        <f t="shared" si="8"/>
        <v>2019-10-06 13:00:00</v>
      </c>
      <c r="K77" s="15" t="str">
        <f t="shared" si="13"/>
        <v xml:space="preserve">((SELECT T.TeamID FROM NFL.Teams T WHERE T.TeamName = 'Pittsburgh Steelers'), (SELECT T.TeamID FROM NFL.Teams T WHERE T.TeamName = 'Baltimore Ravens'), 5, (SELECT S.SeasonID FROM Games.Season S WHERE S.[Year] = 2019), '2019-10-06 13:00:00'), </v>
      </c>
    </row>
    <row r="78" spans="1:11" x14ac:dyDescent="0.25">
      <c r="A78" s="6">
        <v>43744</v>
      </c>
      <c r="B78" s="5">
        <v>0.54166666666666663</v>
      </c>
      <c r="C78" s="10" t="s">
        <v>13</v>
      </c>
      <c r="D78" s="10" t="s">
        <v>16</v>
      </c>
      <c r="F78" s="13" t="str">
        <f t="shared" si="9"/>
        <v>(SELECT T.TeamID FROM NFL.Teams T WHERE T.TeamName = 'Tennessee Titans')</v>
      </c>
      <c r="G78" s="13" t="str">
        <f t="shared" si="10"/>
        <v>(SELECT T.TeamID FROM NFL.Teams T WHERE T.TeamName = 'Buffalo Bills')</v>
      </c>
      <c r="H78" s="13" t="str">
        <f t="shared" si="11"/>
        <v>(SELECT S.SeasonID FROM Games.Season S WHERE S.[Year] = 2019)</v>
      </c>
      <c r="I78" s="16" t="str">
        <f t="shared" si="8"/>
        <v>2019-10-06 13:00:00</v>
      </c>
      <c r="K78" s="15" t="str">
        <f t="shared" si="13"/>
        <v xml:space="preserve">((SELECT T.TeamID FROM NFL.Teams T WHERE T.TeamName = 'Tennessee Titans'), (SELECT T.TeamID FROM NFL.Teams T WHERE T.TeamName = 'Buffalo Bills'), 5, (SELECT S.SeasonID FROM Games.Season S WHERE S.[Year] = 2019), '2019-10-06 13:00:00'), </v>
      </c>
    </row>
    <row r="79" spans="1:11" x14ac:dyDescent="0.25">
      <c r="A79" s="6">
        <v>43744</v>
      </c>
      <c r="B79" s="5">
        <v>0.54166666666666663</v>
      </c>
      <c r="C79" s="10" t="s">
        <v>8</v>
      </c>
      <c r="D79" s="10" t="s">
        <v>39</v>
      </c>
      <c r="F79" s="13" t="str">
        <f t="shared" si="9"/>
        <v>(SELECT T.TeamID FROM NFL.Teams T WHERE T.TeamName = 'Oakland Raiders')</v>
      </c>
      <c r="G79" s="13" t="str">
        <f t="shared" si="10"/>
        <v>(SELECT T.TeamID FROM NFL.Teams T WHERE T.TeamName = 'Chicago Bears')</v>
      </c>
      <c r="H79" s="13" t="str">
        <f t="shared" si="11"/>
        <v>(SELECT S.SeasonID FROM Games.Season S WHERE S.[Year] = 2019)</v>
      </c>
      <c r="I79" s="16" t="str">
        <f t="shared" si="8"/>
        <v>2019-10-06 13:00:00</v>
      </c>
      <c r="K79" s="15" t="str">
        <f t="shared" si="13"/>
        <v xml:space="preserve">((SELECT T.TeamID FROM NFL.Teams T WHERE T.TeamName = 'Oakland Raiders'), (SELECT T.TeamID FROM NFL.Teams T WHERE T.TeamName = 'Chicago Bears'), 5, (SELECT S.SeasonID FROM Games.Season S WHERE S.[Year] = 2019), '2019-10-06 13:00:00'), </v>
      </c>
    </row>
    <row r="80" spans="1:11" x14ac:dyDescent="0.25">
      <c r="A80" s="6">
        <v>43744</v>
      </c>
      <c r="B80" s="5">
        <v>0.54166666666666663</v>
      </c>
      <c r="C80" s="10" t="s">
        <v>28</v>
      </c>
      <c r="D80" s="10" t="s">
        <v>29</v>
      </c>
      <c r="F80" s="13" t="str">
        <f t="shared" si="9"/>
        <v>(SELECT T.TeamID FROM NFL.Teams T WHERE T.TeamName = 'Carolina Panthers')</v>
      </c>
      <c r="G80" s="13" t="str">
        <f t="shared" si="10"/>
        <v>(SELECT T.TeamID FROM NFL.Teams T WHERE T.TeamName = 'Jacksonville Jaguars')</v>
      </c>
      <c r="H80" s="13" t="str">
        <f t="shared" si="11"/>
        <v>(SELECT S.SeasonID FROM Games.Season S WHERE S.[Year] = 2019)</v>
      </c>
      <c r="I80" s="16" t="str">
        <f t="shared" si="8"/>
        <v>2019-10-06 13:00:00</v>
      </c>
      <c r="K80" s="15" t="str">
        <f t="shared" si="13"/>
        <v xml:space="preserve">((SELECT T.TeamID FROM NFL.Teams T WHERE T.TeamName = 'Carolina Panthers'), (SELECT T.TeamID FROM NFL.Teams T WHERE T.TeamName = 'Jacksonville Jaguars'), 5, (SELECT S.SeasonID FROM Games.Season S WHERE S.[Year] = 2019), '2019-10-06 13:00:00'), </v>
      </c>
    </row>
    <row r="81" spans="1:11" x14ac:dyDescent="0.25">
      <c r="A81" s="6">
        <v>43744</v>
      </c>
      <c r="B81" s="5">
        <v>0.54166666666666663</v>
      </c>
      <c r="C81" s="10" t="s">
        <v>9</v>
      </c>
      <c r="D81" s="10" t="s">
        <v>21</v>
      </c>
      <c r="F81" s="13" t="str">
        <f t="shared" si="9"/>
        <v>(SELECT T.TeamID FROM NFL.Teams T WHERE T.TeamName = 'New York Giants')</v>
      </c>
      <c r="G81" s="13" t="str">
        <f t="shared" si="10"/>
        <v>(SELECT T.TeamID FROM NFL.Teams T WHERE T.TeamName = 'Minnesota Vikings')</v>
      </c>
      <c r="H81" s="13" t="str">
        <f t="shared" si="11"/>
        <v>(SELECT S.SeasonID FROM Games.Season S WHERE S.[Year] = 2019)</v>
      </c>
      <c r="I81" s="16" t="str">
        <f t="shared" si="8"/>
        <v>2019-10-06 13:00:00</v>
      </c>
      <c r="K81" s="15" t="str">
        <f t="shared" si="13"/>
        <v xml:space="preserve">((SELECT T.TeamID FROM NFL.Teams T WHERE T.TeamName = 'New York Giants'), (SELECT T.TeamID FROM NFL.Teams T WHERE T.TeamName = 'Minnesota Vikings'), 5, (SELECT S.SeasonID FROM Games.Season S WHERE S.[Year] = 2019), '2019-10-06 13:00:00'), </v>
      </c>
    </row>
    <row r="82" spans="1:11" x14ac:dyDescent="0.25">
      <c r="A82" s="6">
        <v>43744</v>
      </c>
      <c r="B82" s="5">
        <v>0.54166666666666663</v>
      </c>
      <c r="C82" s="10" t="s">
        <v>37</v>
      </c>
      <c r="D82" s="10" t="s">
        <v>17</v>
      </c>
      <c r="F82" s="13" t="str">
        <f t="shared" si="9"/>
        <v>(SELECT T.TeamID FROM NFL.Teams T WHERE T.TeamName = 'Washington Redskins')</v>
      </c>
      <c r="G82" s="13" t="str">
        <f t="shared" si="10"/>
        <v>(SELECT T.TeamID FROM NFL.Teams T WHERE T.TeamName = 'New England Patriots')</v>
      </c>
      <c r="H82" s="13" t="str">
        <f t="shared" si="11"/>
        <v>(SELECT S.SeasonID FROM Games.Season S WHERE S.[Year] = 2019)</v>
      </c>
      <c r="I82" s="16" t="str">
        <f t="shared" si="8"/>
        <v>2019-10-06 13:00:00</v>
      </c>
      <c r="K82" s="15" t="str">
        <f t="shared" si="13"/>
        <v xml:space="preserve">((SELECT T.TeamID FROM NFL.Teams T WHERE T.TeamName = 'Washington Redskins'), (SELECT T.TeamID FROM NFL.Teams T WHERE T.TeamName = 'New England Patriots'), 5, (SELECT S.SeasonID FROM Games.Season S WHERE S.[Year] = 2019), '2019-10-06 13:00:00'), </v>
      </c>
    </row>
    <row r="83" spans="1:11" x14ac:dyDescent="0.25">
      <c r="A83" s="6">
        <v>43744</v>
      </c>
      <c r="B83" s="5">
        <v>0.54166666666666663</v>
      </c>
      <c r="C83" s="10" t="s">
        <v>27</v>
      </c>
      <c r="D83" s="10" t="s">
        <v>31</v>
      </c>
      <c r="F83" s="13" t="str">
        <f t="shared" si="9"/>
        <v>(SELECT T.TeamID FROM NFL.Teams T WHERE T.TeamName = 'Philadelphia Eagles')</v>
      </c>
      <c r="G83" s="13" t="str">
        <f t="shared" si="10"/>
        <v>(SELECT T.TeamID FROM NFL.Teams T WHERE T.TeamName = 'New York Jets')</v>
      </c>
      <c r="H83" s="13" t="str">
        <f t="shared" si="11"/>
        <v>(SELECT S.SeasonID FROM Games.Season S WHERE S.[Year] = 2019)</v>
      </c>
      <c r="I83" s="16" t="str">
        <f t="shared" si="8"/>
        <v>2019-10-06 13:00:00</v>
      </c>
      <c r="K83" s="15" t="str">
        <f t="shared" si="13"/>
        <v xml:space="preserve">((SELECT T.TeamID FROM NFL.Teams T WHERE T.TeamName = 'Philadelphia Eagles'), (SELECT T.TeamID FROM NFL.Teams T WHERE T.TeamName = 'New York Jets'), 5, (SELECT S.SeasonID FROM Games.Season S WHERE S.[Year] = 2019), '2019-10-06 13:00:00'), </v>
      </c>
    </row>
    <row r="84" spans="1:11" x14ac:dyDescent="0.25">
      <c r="A84" s="6">
        <v>43744</v>
      </c>
      <c r="B84" s="5">
        <v>0.54166666666666663</v>
      </c>
      <c r="C84" s="10" t="s">
        <v>36</v>
      </c>
      <c r="D84" s="10" t="s">
        <v>38</v>
      </c>
      <c r="F84" s="13" t="str">
        <f t="shared" si="9"/>
        <v>(SELECT T.TeamID FROM NFL.Teams T WHERE T.TeamName = 'New Orleans Saints')</v>
      </c>
      <c r="G84" s="13" t="str">
        <f t="shared" si="10"/>
        <v>(SELECT T.TeamID FROM NFL.Teams T WHERE T.TeamName = 'Tampa Bay Buccaneers')</v>
      </c>
      <c r="H84" s="13" t="str">
        <f t="shared" si="11"/>
        <v>(SELECT S.SeasonID FROM Games.Season S WHERE S.[Year] = 2019)</v>
      </c>
      <c r="I84" s="16" t="str">
        <f t="shared" si="8"/>
        <v>2019-10-06 13:00:00</v>
      </c>
      <c r="K84" s="15" t="str">
        <f t="shared" si="13"/>
        <v xml:space="preserve">((SELECT T.TeamID FROM NFL.Teams T WHERE T.TeamName = 'New Orleans Saints'), (SELECT T.TeamID FROM NFL.Teams T WHERE T.TeamName = 'Tampa Bay Buccaneers'), 5, (SELECT S.SeasonID FROM Games.Season S WHERE S.[Year] = 2019), '2019-10-06 13:00:00'), </v>
      </c>
    </row>
    <row r="85" spans="1:11" x14ac:dyDescent="0.25">
      <c r="A85" s="6">
        <v>43744</v>
      </c>
      <c r="B85" s="5">
        <v>0.67013888888888884</v>
      </c>
      <c r="C85" s="10" t="s">
        <v>25</v>
      </c>
      <c r="D85" s="10" t="s">
        <v>33</v>
      </c>
      <c r="F85" s="13" t="str">
        <f t="shared" si="9"/>
        <v>(SELECT T.TeamID FROM NFL.Teams T WHERE T.TeamName = 'Los Angeles Chargers')</v>
      </c>
      <c r="G85" s="13" t="str">
        <f t="shared" si="10"/>
        <v>(SELECT T.TeamID FROM NFL.Teams T WHERE T.TeamName = 'Denver Broncos')</v>
      </c>
      <c r="H85" s="13" t="str">
        <f t="shared" si="11"/>
        <v>(SELECT S.SeasonID FROM Games.Season S WHERE S.[Year] = 2019)</v>
      </c>
      <c r="I85" s="16" t="str">
        <f t="shared" si="8"/>
        <v>2019-10-06 16:05:00</v>
      </c>
      <c r="K85" s="15" t="str">
        <f t="shared" si="13"/>
        <v xml:space="preserve">((SELECT T.TeamID FROM NFL.Teams T WHERE T.TeamName = 'Los Angeles Chargers'), (SELECT T.TeamID FROM NFL.Teams T WHERE T.TeamName = 'Denver Broncos'), 5, (SELECT S.SeasonID FROM Games.Season S WHERE S.[Year] = 2019), '2019-10-06 16:05:00'), </v>
      </c>
    </row>
    <row r="86" spans="1:11" x14ac:dyDescent="0.25">
      <c r="A86" s="6">
        <v>43744</v>
      </c>
      <c r="B86" s="5">
        <v>0.68402777777777779</v>
      </c>
      <c r="C86" s="10" t="s">
        <v>10</v>
      </c>
      <c r="D86" s="10" t="s">
        <v>35</v>
      </c>
      <c r="F86" s="13" t="str">
        <f t="shared" si="9"/>
        <v>(SELECT T.TeamID FROM NFL.Teams T WHERE T.TeamName = 'Dallas Cowboys')</v>
      </c>
      <c r="G86" s="13" t="str">
        <f t="shared" si="10"/>
        <v>(SELECT T.TeamID FROM NFL.Teams T WHERE T.TeamName = 'Green Bay Packers')</v>
      </c>
      <c r="H86" s="13" t="str">
        <f t="shared" si="11"/>
        <v>(SELECT S.SeasonID FROM Games.Season S WHERE S.[Year] = 2019)</v>
      </c>
      <c r="I86" s="16" t="str">
        <f t="shared" si="8"/>
        <v>2019-10-06 16:25:00</v>
      </c>
      <c r="K86" s="15" t="str">
        <f t="shared" si="13"/>
        <v xml:space="preserve">((SELECT T.TeamID FROM NFL.Teams T WHERE T.TeamName = 'Dallas Cowboys'), (SELECT T.TeamID FROM NFL.Teams T WHERE T.TeamName = 'Green Bay Packers'), 5, (SELECT S.SeasonID FROM Games.Season S WHERE S.[Year] = 2019), '2019-10-06 16:25:00'), </v>
      </c>
    </row>
    <row r="87" spans="1:11" x14ac:dyDescent="0.25">
      <c r="A87" s="6">
        <v>43744</v>
      </c>
      <c r="B87" s="5">
        <v>0.84722222222222221</v>
      </c>
      <c r="C87" s="10" t="s">
        <v>19</v>
      </c>
      <c r="D87" s="10" t="s">
        <v>14</v>
      </c>
      <c r="F87" s="13" t="str">
        <f t="shared" si="9"/>
        <v>(SELECT T.TeamID FROM NFL.Teams T WHERE T.TeamName = 'Kansas City Chiefs')</v>
      </c>
      <c r="G87" s="13" t="str">
        <f t="shared" si="10"/>
        <v>(SELECT T.TeamID FROM NFL.Teams T WHERE T.TeamName = 'Indianapolis Colts')</v>
      </c>
      <c r="H87" s="13" t="str">
        <f t="shared" si="11"/>
        <v>(SELECT S.SeasonID FROM Games.Season S WHERE S.[Year] = 2019)</v>
      </c>
      <c r="I87" s="16" t="str">
        <f t="shared" si="8"/>
        <v>2019-10-06 20:20:00</v>
      </c>
      <c r="K87" s="15" t="str">
        <f t="shared" si="13"/>
        <v xml:space="preserve">((SELECT T.TeamID FROM NFL.Teams T WHERE T.TeamName = 'Kansas City Chiefs'), (SELECT T.TeamID FROM NFL.Teams T WHERE T.TeamName = 'Indianapolis Colts'), 5, (SELECT S.SeasonID FROM Games.Season S WHERE S.[Year] = 2019), '2019-10-06 20:20:00'), </v>
      </c>
    </row>
    <row r="88" spans="1:11" x14ac:dyDescent="0.25">
      <c r="A88" s="6">
        <v>43745</v>
      </c>
      <c r="B88" s="5">
        <v>0.84375</v>
      </c>
      <c r="C88" s="10" t="s">
        <v>30</v>
      </c>
      <c r="D88" s="10" t="s">
        <v>22</v>
      </c>
      <c r="F88" s="13" t="str">
        <f t="shared" si="9"/>
        <v>(SELECT T.TeamID FROM NFL.Teams T WHERE T.TeamName = 'San Francisco 49ers')</v>
      </c>
      <c r="G88" s="13" t="str">
        <f t="shared" si="10"/>
        <v>(SELECT T.TeamID FROM NFL.Teams T WHERE T.TeamName = 'Cleveland Browns')</v>
      </c>
      <c r="H88" s="13" t="str">
        <f t="shared" si="11"/>
        <v>(SELECT S.SeasonID FROM Games.Season S WHERE S.[Year] = 2019)</v>
      </c>
      <c r="I88" s="16" t="str">
        <f t="shared" si="8"/>
        <v>2019-10-07 20:15:00</v>
      </c>
      <c r="K88" s="15" t="str">
        <f t="shared" si="13"/>
        <v xml:space="preserve">((SELECT T.TeamID FROM NFL.Teams T WHERE T.TeamName = 'San Francisco 49ers'), (SELECT T.TeamID FROM NFL.Teams T WHERE T.TeamName = 'Cleveland Browns'), 5, (SELECT S.SeasonID FROM Games.Season S WHERE S.[Year] = 2019), '2019-10-07 20:15:00'), </v>
      </c>
    </row>
    <row r="89" spans="1:11" x14ac:dyDescent="0.25">
      <c r="A89" s="20">
        <v>6</v>
      </c>
      <c r="B89" s="20"/>
      <c r="C89" s="20"/>
      <c r="D89" s="20"/>
      <c r="E89" s="13" t="s">
        <v>40</v>
      </c>
      <c r="F89" s="13" t="str">
        <f t="shared" si="9"/>
        <v/>
      </c>
      <c r="G89" s="13" t="str">
        <f t="shared" si="10"/>
        <v/>
      </c>
      <c r="H89" s="13" t="str">
        <f t="shared" si="11"/>
        <v/>
      </c>
      <c r="I89" s="16" t="str">
        <f t="shared" si="8"/>
        <v/>
      </c>
      <c r="K89" s="15" t="str">
        <f t="shared" si="12"/>
        <v/>
      </c>
    </row>
    <row r="90" spans="1:11" ht="21" x14ac:dyDescent="0.25">
      <c r="A90" s="2" t="s">
        <v>0</v>
      </c>
      <c r="B90" s="3" t="s">
        <v>1</v>
      </c>
      <c r="C90" s="9" t="s">
        <v>2</v>
      </c>
      <c r="D90" s="9" t="s">
        <v>3</v>
      </c>
      <c r="E90" s="13" t="s">
        <v>40</v>
      </c>
      <c r="F90" s="13" t="str">
        <f t="shared" si="9"/>
        <v/>
      </c>
      <c r="G90" s="13" t="str">
        <f t="shared" si="10"/>
        <v/>
      </c>
      <c r="H90" s="13" t="str">
        <f t="shared" si="11"/>
        <v/>
      </c>
      <c r="I90" s="16" t="str">
        <f t="shared" si="8"/>
        <v/>
      </c>
      <c r="K90" s="15" t="str">
        <f t="shared" si="12"/>
        <v/>
      </c>
    </row>
    <row r="91" spans="1:11" x14ac:dyDescent="0.25">
      <c r="A91" s="6">
        <v>43748</v>
      </c>
      <c r="B91" s="5">
        <v>0.84722222222222221</v>
      </c>
      <c r="C91" s="10" t="s">
        <v>21</v>
      </c>
      <c r="D91" s="10" t="s">
        <v>37</v>
      </c>
      <c r="F91" s="13" t="str">
        <f t="shared" si="9"/>
        <v>(SELECT T.TeamID FROM NFL.Teams T WHERE T.TeamName = 'New England Patriots')</v>
      </c>
      <c r="G91" s="13" t="str">
        <f t="shared" si="10"/>
        <v>(SELECT T.TeamID FROM NFL.Teams T WHERE T.TeamName = 'New York Giants')</v>
      </c>
      <c r="H91" s="13" t="str">
        <f t="shared" si="11"/>
        <v>(SELECT S.SeasonID FROM Games.Season S WHERE S.[Year] = 2019)</v>
      </c>
      <c r="I91" s="16" t="str">
        <f t="shared" si="8"/>
        <v>2019-10-10 20:20:00</v>
      </c>
      <c r="K91" s="15" t="str">
        <f xml:space="preserve">  IF(E91 = "X", "", "("&amp;F91&amp;", "&amp;G91&amp;", "&amp;A$89&amp;", "&amp;$H$3&amp;", '"&amp;I91&amp;"'), ")</f>
        <v xml:space="preserve">((SELECT T.TeamID FROM NFL.Teams T WHERE T.TeamName = 'New England Patriots'), (SELECT T.TeamID FROM NFL.Teams T WHERE T.TeamName = 'New York Giants'), 6, (SELECT S.SeasonID FROM Games.Season S WHERE S.[Year] = 2019), '2019-10-10 20:20:00'), </v>
      </c>
    </row>
    <row r="92" spans="1:11" x14ac:dyDescent="0.25">
      <c r="A92" s="6">
        <v>43751</v>
      </c>
      <c r="B92" s="5">
        <v>0.39583333333333331</v>
      </c>
      <c r="C92" s="10" t="s">
        <v>29</v>
      </c>
      <c r="D92" s="10" t="s">
        <v>36</v>
      </c>
      <c r="F92" s="13" t="str">
        <f t="shared" si="9"/>
        <v>(SELECT T.TeamID FROM NFL.Teams T WHERE T.TeamName = 'Tampa Bay Buccaneers')</v>
      </c>
      <c r="G92" s="13" t="str">
        <f t="shared" si="10"/>
        <v>(SELECT T.TeamID FROM NFL.Teams T WHERE T.TeamName = 'Carolina Panthers')</v>
      </c>
      <c r="H92" s="13" t="str">
        <f t="shared" si="11"/>
        <v>(SELECT S.SeasonID FROM Games.Season S WHERE S.[Year] = 2019)</v>
      </c>
      <c r="I92" s="16" t="str">
        <f t="shared" si="8"/>
        <v>2019-10-13 09:30:00</v>
      </c>
      <c r="K92" s="15" t="str">
        <f t="shared" ref="K92:K104" si="14" xml:space="preserve">  IF(E92 = "X", "", "("&amp;F92&amp;", "&amp;G92&amp;", "&amp;A$89&amp;", "&amp;$H$3&amp;", '"&amp;I92&amp;"'), ")</f>
        <v xml:space="preserve">((SELECT T.TeamID FROM NFL.Teams T WHERE T.TeamName = 'Tampa Bay Buccaneers'), (SELECT T.TeamID FROM NFL.Teams T WHERE T.TeamName = 'Carolina Panthers'), 6, (SELECT S.SeasonID FROM Games.Season S WHERE S.[Year] = 2019), '2019-10-13 09:30:00'), </v>
      </c>
    </row>
    <row r="93" spans="1:11" x14ac:dyDescent="0.25">
      <c r="A93" s="8">
        <f>A92</f>
        <v>43751</v>
      </c>
      <c r="B93" s="5">
        <v>0.54166666666666663</v>
      </c>
      <c r="C93" s="10" t="s">
        <v>18</v>
      </c>
      <c r="D93" s="10" t="s">
        <v>12</v>
      </c>
      <c r="F93" s="13" t="str">
        <f t="shared" si="9"/>
        <v>(SELECT T.TeamID FROM NFL.Teams T WHERE T.TeamName = 'Baltimore Ravens')</v>
      </c>
      <c r="G93" s="13" t="str">
        <f t="shared" si="10"/>
        <v>(SELECT T.TeamID FROM NFL.Teams T WHERE T.TeamName = 'Cincinnati Bengals')</v>
      </c>
      <c r="H93" s="13" t="str">
        <f t="shared" si="11"/>
        <v>(SELECT S.SeasonID FROM Games.Season S WHERE S.[Year] = 2019)</v>
      </c>
      <c r="I93" s="16" t="str">
        <f t="shared" si="8"/>
        <v>2019-10-13 13:00:00</v>
      </c>
      <c r="K93" s="15" t="str">
        <f t="shared" si="14"/>
        <v xml:space="preserve">((SELECT T.TeamID FROM NFL.Teams T WHERE T.TeamName = 'Baltimore Ravens'), (SELECT T.TeamID FROM NFL.Teams T WHERE T.TeamName = 'Cincinnati Bengals'), 6, (SELECT S.SeasonID FROM Games.Season S WHERE S.[Year] = 2019), '2019-10-13 13:00:00'), </v>
      </c>
    </row>
    <row r="94" spans="1:11" x14ac:dyDescent="0.25">
      <c r="A94" s="8">
        <f t="shared" ref="A94:A103" si="15">A93</f>
        <v>43751</v>
      </c>
      <c r="B94" s="5">
        <v>0.54166666666666663</v>
      </c>
      <c r="C94" s="10" t="s">
        <v>24</v>
      </c>
      <c r="D94" s="10" t="s">
        <v>14</v>
      </c>
      <c r="F94" s="13" t="str">
        <f t="shared" si="9"/>
        <v>(SELECT T.TeamID FROM NFL.Teams T WHERE T.TeamName = 'Kansas City Chiefs')</v>
      </c>
      <c r="G94" s="13" t="str">
        <f t="shared" si="10"/>
        <v>(SELECT T.TeamID FROM NFL.Teams T WHERE T.TeamName = 'Houston Texans')</v>
      </c>
      <c r="H94" s="13" t="str">
        <f t="shared" si="11"/>
        <v>(SELECT S.SeasonID FROM Games.Season S WHERE S.[Year] = 2019)</v>
      </c>
      <c r="I94" s="16" t="str">
        <f t="shared" si="8"/>
        <v>2019-10-13 13:00:00</v>
      </c>
      <c r="K94" s="15" t="str">
        <f t="shared" si="14"/>
        <v xml:space="preserve">((SELECT T.TeamID FROM NFL.Teams T WHERE T.TeamName = 'Kansas City Chiefs'), (SELECT T.TeamID FROM NFL.Teams T WHERE T.TeamName = 'Houston Texans'), 6, (SELECT S.SeasonID FROM Games.Season S WHERE S.[Year] = 2019), '2019-10-13 13:00:00'), </v>
      </c>
    </row>
    <row r="95" spans="1:11" x14ac:dyDescent="0.25">
      <c r="A95" s="8">
        <f t="shared" si="15"/>
        <v>43751</v>
      </c>
      <c r="B95" s="5">
        <v>0.54166666666666663</v>
      </c>
      <c r="C95" s="10" t="s">
        <v>38</v>
      </c>
      <c r="D95" s="10" t="s">
        <v>28</v>
      </c>
      <c r="F95" s="13" t="str">
        <f t="shared" si="9"/>
        <v>(SELECT T.TeamID FROM NFL.Teams T WHERE T.TeamName = 'Jacksonville Jaguars')</v>
      </c>
      <c r="G95" s="13" t="str">
        <f t="shared" si="10"/>
        <v>(SELECT T.TeamID FROM NFL.Teams T WHERE T.TeamName = 'New Orleans Saints')</v>
      </c>
      <c r="H95" s="13" t="str">
        <f t="shared" si="11"/>
        <v>(SELECT S.SeasonID FROM Games.Season S WHERE S.[Year] = 2019)</v>
      </c>
      <c r="I95" s="16" t="str">
        <f t="shared" si="8"/>
        <v>2019-10-13 13:00:00</v>
      </c>
      <c r="K95" s="15" t="str">
        <f t="shared" si="14"/>
        <v xml:space="preserve">((SELECT T.TeamID FROM NFL.Teams T WHERE T.TeamName = 'Jacksonville Jaguars'), (SELECT T.TeamID FROM NFL.Teams T WHERE T.TeamName = 'New Orleans Saints'), 6, (SELECT S.SeasonID FROM Games.Season S WHERE S.[Year] = 2019), '2019-10-13 13:00:00'), </v>
      </c>
    </row>
    <row r="96" spans="1:11" x14ac:dyDescent="0.25">
      <c r="A96" s="8">
        <f t="shared" si="15"/>
        <v>43751</v>
      </c>
      <c r="B96" s="5">
        <v>0.54166666666666663</v>
      </c>
      <c r="C96" s="10" t="s">
        <v>31</v>
      </c>
      <c r="D96" s="10" t="s">
        <v>9</v>
      </c>
      <c r="F96" s="13" t="str">
        <f t="shared" si="9"/>
        <v>(SELECT T.TeamID FROM NFL.Teams T WHERE T.TeamName = 'Minnesota Vikings')</v>
      </c>
      <c r="G96" s="13" t="str">
        <f t="shared" si="10"/>
        <v>(SELECT T.TeamID FROM NFL.Teams T WHERE T.TeamName = 'Philadelphia Eagles')</v>
      </c>
      <c r="H96" s="13" t="str">
        <f t="shared" si="11"/>
        <v>(SELECT S.SeasonID FROM Games.Season S WHERE S.[Year] = 2019)</v>
      </c>
      <c r="I96" s="16" t="str">
        <f t="shared" si="8"/>
        <v>2019-10-13 13:00:00</v>
      </c>
      <c r="K96" s="15" t="str">
        <f t="shared" si="14"/>
        <v xml:space="preserve">((SELECT T.TeamID FROM NFL.Teams T WHERE T.TeamName = 'Minnesota Vikings'), (SELECT T.TeamID FROM NFL.Teams T WHERE T.TeamName = 'Philadelphia Eagles'), 6, (SELECT S.SeasonID FROM Games.Season S WHERE S.[Year] = 2019), '2019-10-13 13:00:00'), </v>
      </c>
    </row>
    <row r="97" spans="1:11" x14ac:dyDescent="0.25">
      <c r="A97" s="8">
        <f t="shared" si="15"/>
        <v>43751</v>
      </c>
      <c r="B97" s="5">
        <v>0.54166666666666663</v>
      </c>
      <c r="C97" s="10" t="s">
        <v>32</v>
      </c>
      <c r="D97" s="10" t="s">
        <v>30</v>
      </c>
      <c r="F97" s="13" t="str">
        <f t="shared" si="9"/>
        <v>(SELECT T.TeamID FROM NFL.Teams T WHERE T.TeamName = 'Cleveland Browns')</v>
      </c>
      <c r="G97" s="13" t="str">
        <f t="shared" si="10"/>
        <v>(SELECT T.TeamID FROM NFL.Teams T WHERE T.TeamName = 'Seattle Seahawks')</v>
      </c>
      <c r="H97" s="13" t="str">
        <f t="shared" si="11"/>
        <v>(SELECT S.SeasonID FROM Games.Season S WHERE S.[Year] = 2019)</v>
      </c>
      <c r="I97" s="16" t="str">
        <f t="shared" si="8"/>
        <v>2019-10-13 13:00:00</v>
      </c>
      <c r="K97" s="15" t="str">
        <f t="shared" si="14"/>
        <v xml:space="preserve">((SELECT T.TeamID FROM NFL.Teams T WHERE T.TeamName = 'Cleveland Browns'), (SELECT T.TeamID FROM NFL.Teams T WHERE T.TeamName = 'Seattle Seahawks'), 6, (SELECT S.SeasonID FROM Games.Season S WHERE S.[Year] = 2019), '2019-10-13 13:00:00'), </v>
      </c>
    </row>
    <row r="98" spans="1:11" x14ac:dyDescent="0.25">
      <c r="A98" s="8">
        <f t="shared" si="15"/>
        <v>43751</v>
      </c>
      <c r="B98" s="5">
        <v>0.54166666666666663</v>
      </c>
      <c r="C98" s="10" t="s">
        <v>17</v>
      </c>
      <c r="D98" s="10" t="s">
        <v>26</v>
      </c>
      <c r="F98" s="13" t="str">
        <f t="shared" si="9"/>
        <v>(SELECT T.TeamID FROM NFL.Teams T WHERE T.TeamName = 'Miami Dolphins')</v>
      </c>
      <c r="G98" s="13" t="str">
        <f t="shared" si="10"/>
        <v>(SELECT T.TeamID FROM NFL.Teams T WHERE T.TeamName = 'Washington Redskins')</v>
      </c>
      <c r="H98" s="13" t="str">
        <f t="shared" si="11"/>
        <v>(SELECT S.SeasonID FROM Games.Season S WHERE S.[Year] = 2019)</v>
      </c>
      <c r="I98" s="16" t="str">
        <f t="shared" si="8"/>
        <v>2019-10-13 13:00:00</v>
      </c>
      <c r="K98" s="15" t="str">
        <f t="shared" si="14"/>
        <v xml:space="preserve">((SELECT T.TeamID FROM NFL.Teams T WHERE T.TeamName = 'Miami Dolphins'), (SELECT T.TeamID FROM NFL.Teams T WHERE T.TeamName = 'Washington Redskins'), 6, (SELECT S.SeasonID FROM Games.Season S WHERE S.[Year] = 2019), '2019-10-13 13:00:00'), </v>
      </c>
    </row>
    <row r="99" spans="1:11" x14ac:dyDescent="0.25">
      <c r="A99" s="8">
        <f t="shared" si="15"/>
        <v>43751</v>
      </c>
      <c r="B99" s="5">
        <v>0.67013888888888884</v>
      </c>
      <c r="C99" s="10" t="s">
        <v>11</v>
      </c>
      <c r="D99" s="10" t="s">
        <v>34</v>
      </c>
      <c r="F99" s="13" t="str">
        <f t="shared" si="9"/>
        <v>(SELECT T.TeamID FROM NFL.Teams T WHERE T.TeamName = 'Arizona Cardinals')</v>
      </c>
      <c r="G99" s="13" t="str">
        <f t="shared" si="10"/>
        <v>(SELECT T.TeamID FROM NFL.Teams T WHERE T.TeamName = 'Atlanta Falcons')</v>
      </c>
      <c r="H99" s="13" t="str">
        <f t="shared" si="11"/>
        <v>(SELECT S.SeasonID FROM Games.Season S WHERE S.[Year] = 2019)</v>
      </c>
      <c r="I99" s="16" t="str">
        <f t="shared" si="8"/>
        <v>2019-10-13 16:05:00</v>
      </c>
      <c r="K99" s="15" t="str">
        <f t="shared" si="14"/>
        <v xml:space="preserve">((SELECT T.TeamID FROM NFL.Teams T WHERE T.TeamName = 'Arizona Cardinals'), (SELECT T.TeamID FROM NFL.Teams T WHERE T.TeamName = 'Atlanta Falcons'), 6, (SELECT S.SeasonID FROM Games.Season S WHERE S.[Year] = 2019), '2019-10-13 16:05:00'), </v>
      </c>
    </row>
    <row r="100" spans="1:11" x14ac:dyDescent="0.25">
      <c r="A100" s="8">
        <f t="shared" si="15"/>
        <v>43751</v>
      </c>
      <c r="B100" s="5">
        <v>0.67013888888888884</v>
      </c>
      <c r="C100" s="10" t="s">
        <v>22</v>
      </c>
      <c r="D100" s="10" t="s">
        <v>15</v>
      </c>
      <c r="F100" s="13" t="str">
        <f t="shared" si="9"/>
        <v>(SELECT T.TeamID FROM NFL.Teams T WHERE T.TeamName = 'Los Angeles Rams')</v>
      </c>
      <c r="G100" s="13" t="str">
        <f t="shared" si="10"/>
        <v>(SELECT T.TeamID FROM NFL.Teams T WHERE T.TeamName = 'San Francisco 49ers')</v>
      </c>
      <c r="H100" s="13" t="str">
        <f t="shared" si="11"/>
        <v>(SELECT S.SeasonID FROM Games.Season S WHERE S.[Year] = 2019)</v>
      </c>
      <c r="I100" s="16" t="str">
        <f t="shared" si="8"/>
        <v>2019-10-13 16:05:00</v>
      </c>
      <c r="K100" s="15" t="str">
        <f t="shared" si="14"/>
        <v xml:space="preserve">((SELECT T.TeamID FROM NFL.Teams T WHERE T.TeamName = 'Los Angeles Rams'), (SELECT T.TeamID FROM NFL.Teams T WHERE T.TeamName = 'San Francisco 49ers'), 6, (SELECT S.SeasonID FROM Games.Season S WHERE S.[Year] = 2019), '2019-10-13 16:05:00'), </v>
      </c>
    </row>
    <row r="101" spans="1:11" x14ac:dyDescent="0.25">
      <c r="A101" s="8">
        <f t="shared" si="15"/>
        <v>43751</v>
      </c>
      <c r="B101" s="5">
        <v>0.68402777777777779</v>
      </c>
      <c r="C101" s="10" t="s">
        <v>35</v>
      </c>
      <c r="D101" s="10" t="s">
        <v>27</v>
      </c>
      <c r="F101" s="13" t="str">
        <f t="shared" si="9"/>
        <v>(SELECT T.TeamID FROM NFL.Teams T WHERE T.TeamName = 'New York Jets')</v>
      </c>
      <c r="G101" s="13" t="str">
        <f t="shared" si="10"/>
        <v>(SELECT T.TeamID FROM NFL.Teams T WHERE T.TeamName = 'Dallas Cowboys')</v>
      </c>
      <c r="H101" s="13" t="str">
        <f t="shared" si="11"/>
        <v>(SELECT S.SeasonID FROM Games.Season S WHERE S.[Year] = 2019)</v>
      </c>
      <c r="I101" s="16" t="str">
        <f t="shared" si="8"/>
        <v>2019-10-13 16:25:00</v>
      </c>
      <c r="K101" s="15" t="str">
        <f t="shared" si="14"/>
        <v xml:space="preserve">((SELECT T.TeamID FROM NFL.Teams T WHERE T.TeamName = 'New York Jets'), (SELECT T.TeamID FROM NFL.Teams T WHERE T.TeamName = 'Dallas Cowboys'), 6, (SELECT S.SeasonID FROM Games.Season S WHERE S.[Year] = 2019), '2019-10-13 16:25:00'), </v>
      </c>
    </row>
    <row r="102" spans="1:11" x14ac:dyDescent="0.25">
      <c r="A102" s="8">
        <f t="shared" si="15"/>
        <v>43751</v>
      </c>
      <c r="B102" s="5">
        <v>0.68402777777777779</v>
      </c>
      <c r="C102" s="10" t="s">
        <v>16</v>
      </c>
      <c r="D102" s="10" t="s">
        <v>25</v>
      </c>
      <c r="F102" s="13" t="str">
        <f t="shared" si="9"/>
        <v>(SELECT T.TeamID FROM NFL.Teams T WHERE T.TeamName = 'Denver Broncos')</v>
      </c>
      <c r="G102" s="13" t="str">
        <f t="shared" si="10"/>
        <v>(SELECT T.TeamID FROM NFL.Teams T WHERE T.TeamName = 'Tennessee Titans')</v>
      </c>
      <c r="H102" s="13" t="str">
        <f t="shared" si="11"/>
        <v>(SELECT S.SeasonID FROM Games.Season S WHERE S.[Year] = 2019)</v>
      </c>
      <c r="I102" s="16" t="str">
        <f t="shared" si="8"/>
        <v>2019-10-13 16:25:00</v>
      </c>
      <c r="K102" s="15" t="str">
        <f t="shared" si="14"/>
        <v xml:space="preserve">((SELECT T.TeamID FROM NFL.Teams T WHERE T.TeamName = 'Denver Broncos'), (SELECT T.TeamID FROM NFL.Teams T WHERE T.TeamName = 'Tennessee Titans'), 6, (SELECT S.SeasonID FROM Games.Season S WHERE S.[Year] = 2019), '2019-10-13 16:25:00'), </v>
      </c>
    </row>
    <row r="103" spans="1:11" x14ac:dyDescent="0.25">
      <c r="A103" s="8">
        <f t="shared" si="15"/>
        <v>43751</v>
      </c>
      <c r="B103" s="5">
        <v>0.84722222222222221</v>
      </c>
      <c r="C103" s="10" t="s">
        <v>23</v>
      </c>
      <c r="D103" s="10" t="s">
        <v>33</v>
      </c>
      <c r="F103" s="13" t="str">
        <f t="shared" si="9"/>
        <v>(SELECT T.TeamID FROM NFL.Teams T WHERE T.TeamName = 'Los Angeles Chargers')</v>
      </c>
      <c r="G103" s="13" t="str">
        <f t="shared" si="10"/>
        <v>(SELECT T.TeamID FROM NFL.Teams T WHERE T.TeamName = 'Pittsburgh Steelers')</v>
      </c>
      <c r="H103" s="13" t="str">
        <f t="shared" si="11"/>
        <v>(SELECT S.SeasonID FROM Games.Season S WHERE S.[Year] = 2019)</v>
      </c>
      <c r="I103" s="16" t="str">
        <f t="shared" si="8"/>
        <v>2019-10-13 20:20:00</v>
      </c>
      <c r="K103" s="15" t="str">
        <f t="shared" si="14"/>
        <v xml:space="preserve">((SELECT T.TeamID FROM NFL.Teams T WHERE T.TeamName = 'Los Angeles Chargers'), (SELECT T.TeamID FROM NFL.Teams T WHERE T.TeamName = 'Pittsburgh Steelers'), 6, (SELECT S.SeasonID FROM Games.Season S WHERE S.[Year] = 2019), '2019-10-13 20:20:00'), </v>
      </c>
    </row>
    <row r="104" spans="1:11" x14ac:dyDescent="0.25">
      <c r="A104" s="6">
        <v>43752</v>
      </c>
      <c r="B104" s="5">
        <v>0.84375</v>
      </c>
      <c r="C104" s="10" t="s">
        <v>20</v>
      </c>
      <c r="D104" s="10" t="s">
        <v>10</v>
      </c>
      <c r="F104" s="13" t="str">
        <f t="shared" si="9"/>
        <v>(SELECT T.TeamID FROM NFL.Teams T WHERE T.TeamName = 'Green Bay Packers')</v>
      </c>
      <c r="G104" s="13" t="str">
        <f t="shared" si="10"/>
        <v>(SELECT T.TeamID FROM NFL.Teams T WHERE T.TeamName = 'Detroit Lions')</v>
      </c>
      <c r="H104" s="13" t="str">
        <f t="shared" si="11"/>
        <v>(SELECT S.SeasonID FROM Games.Season S WHERE S.[Year] = 2019)</v>
      </c>
      <c r="I104" s="16" t="str">
        <f t="shared" si="8"/>
        <v>2019-10-14 20:15:00</v>
      </c>
      <c r="K104" s="15" t="str">
        <f t="shared" si="14"/>
        <v xml:space="preserve">((SELECT T.TeamID FROM NFL.Teams T WHERE T.TeamName = 'Green Bay Packers'), (SELECT T.TeamID FROM NFL.Teams T WHERE T.TeamName = 'Detroit Lions'), 6, (SELECT S.SeasonID FROM Games.Season S WHERE S.[Year] = 2019), '2019-10-14 20:15:00'), </v>
      </c>
    </row>
    <row r="105" spans="1:11" x14ac:dyDescent="0.25">
      <c r="A105" s="20">
        <v>7</v>
      </c>
      <c r="B105" s="20"/>
      <c r="C105" s="20"/>
      <c r="D105" s="20"/>
      <c r="E105" s="13" t="s">
        <v>40</v>
      </c>
      <c r="F105" s="13" t="str">
        <f t="shared" si="9"/>
        <v/>
      </c>
      <c r="G105" s="13" t="str">
        <f t="shared" si="10"/>
        <v/>
      </c>
      <c r="H105" s="13" t="str">
        <f t="shared" si="11"/>
        <v/>
      </c>
      <c r="I105" s="16" t="str">
        <f t="shared" si="8"/>
        <v/>
      </c>
      <c r="K105" s="15" t="str">
        <f t="shared" si="12"/>
        <v/>
      </c>
    </row>
    <row r="106" spans="1:11" ht="21" x14ac:dyDescent="0.25">
      <c r="A106" s="2" t="s">
        <v>0</v>
      </c>
      <c r="B106" s="3" t="s">
        <v>1</v>
      </c>
      <c r="C106" s="9" t="s">
        <v>2</v>
      </c>
      <c r="D106" s="9" t="s">
        <v>3</v>
      </c>
      <c r="E106" s="13" t="s">
        <v>40</v>
      </c>
      <c r="F106" s="13" t="str">
        <f t="shared" si="9"/>
        <v/>
      </c>
      <c r="G106" s="13" t="str">
        <f t="shared" si="10"/>
        <v/>
      </c>
      <c r="H106" s="13" t="str">
        <f t="shared" si="11"/>
        <v/>
      </c>
      <c r="I106" s="16" t="str">
        <f t="shared" si="8"/>
        <v/>
      </c>
      <c r="K106" s="15" t="str">
        <f t="shared" si="12"/>
        <v/>
      </c>
    </row>
    <row r="107" spans="1:11" x14ac:dyDescent="0.25">
      <c r="A107" s="6">
        <v>43755</v>
      </c>
      <c r="B107" s="5">
        <v>0.84722222222222221</v>
      </c>
      <c r="C107" s="10" t="s">
        <v>14</v>
      </c>
      <c r="D107" s="10" t="s">
        <v>25</v>
      </c>
      <c r="F107" s="13" t="str">
        <f t="shared" si="9"/>
        <v>(SELECT T.TeamID FROM NFL.Teams T WHERE T.TeamName = 'Denver Broncos')</v>
      </c>
      <c r="G107" s="13" t="str">
        <f t="shared" si="10"/>
        <v>(SELECT T.TeamID FROM NFL.Teams T WHERE T.TeamName = 'Kansas City Chiefs')</v>
      </c>
      <c r="H107" s="13" t="str">
        <f t="shared" si="11"/>
        <v>(SELECT S.SeasonID FROM Games.Season S WHERE S.[Year] = 2019)</v>
      </c>
      <c r="I107" s="16" t="str">
        <f t="shared" si="8"/>
        <v>2019-10-17 20:20:00</v>
      </c>
      <c r="K107" s="15" t="str">
        <f xml:space="preserve">  IF(E107 = "X", "", "("&amp;F107&amp;", "&amp;G107&amp;", "&amp;A$105&amp;", "&amp;$H$3&amp;", '"&amp;I107&amp;"'), ")</f>
        <v xml:space="preserve">((SELECT T.TeamID FROM NFL.Teams T WHERE T.TeamName = 'Denver Broncos'), (SELECT T.TeamID FROM NFL.Teams T WHERE T.TeamName = 'Kansas City Chiefs'), 7, (SELECT S.SeasonID FROM Games.Season S WHERE S.[Year] = 2019), '2019-10-17 20:20:00'), </v>
      </c>
    </row>
    <row r="108" spans="1:11" x14ac:dyDescent="0.25">
      <c r="A108" s="6">
        <v>43758</v>
      </c>
      <c r="B108" s="5">
        <v>0.54166666666666663</v>
      </c>
      <c r="C108" s="10" t="s">
        <v>34</v>
      </c>
      <c r="D108" s="10" t="s">
        <v>21</v>
      </c>
      <c r="F108" s="13" t="str">
        <f t="shared" si="9"/>
        <v>(SELECT T.TeamID FROM NFL.Teams T WHERE T.TeamName = 'New York Giants')</v>
      </c>
      <c r="G108" s="13" t="str">
        <f t="shared" si="10"/>
        <v>(SELECT T.TeamID FROM NFL.Teams T WHERE T.TeamName = 'Arizona Cardinals')</v>
      </c>
      <c r="H108" s="13" t="str">
        <f t="shared" si="11"/>
        <v>(SELECT S.SeasonID FROM Games.Season S WHERE S.[Year] = 2019)</v>
      </c>
      <c r="I108" s="16" t="str">
        <f t="shared" si="8"/>
        <v>2019-10-20 13:00:00</v>
      </c>
      <c r="K108" s="15" t="str">
        <f t="shared" ref="K108:K120" si="16" xml:space="preserve">  IF(E108 = "X", "", "("&amp;F108&amp;", "&amp;G108&amp;", "&amp;A$105&amp;", "&amp;$H$3&amp;", '"&amp;I108&amp;"'), ")</f>
        <v xml:space="preserve">((SELECT T.TeamID FROM NFL.Teams T WHERE T.TeamName = 'New York Giants'), (SELECT T.TeamID FROM NFL.Teams T WHERE T.TeamName = 'Arizona Cardinals'), 7, (SELECT S.SeasonID FROM Games.Season S WHERE S.[Year] = 2019), '2019-10-20 13:00:00'), </v>
      </c>
    </row>
    <row r="109" spans="1:11" x14ac:dyDescent="0.25">
      <c r="A109" s="8">
        <f>A108</f>
        <v>43758</v>
      </c>
      <c r="B109" s="5">
        <v>0.54166666666666663</v>
      </c>
      <c r="C109" s="10" t="s">
        <v>24</v>
      </c>
      <c r="D109" s="10" t="s">
        <v>19</v>
      </c>
      <c r="F109" s="13" t="str">
        <f t="shared" si="9"/>
        <v>(SELECT T.TeamID FROM NFL.Teams T WHERE T.TeamName = 'Indianapolis Colts')</v>
      </c>
      <c r="G109" s="13" t="str">
        <f t="shared" si="10"/>
        <v>(SELECT T.TeamID FROM NFL.Teams T WHERE T.TeamName = 'Houston Texans')</v>
      </c>
      <c r="H109" s="13" t="str">
        <f t="shared" si="11"/>
        <v>(SELECT S.SeasonID FROM Games.Season S WHERE S.[Year] = 2019)</v>
      </c>
      <c r="I109" s="16" t="str">
        <f t="shared" si="8"/>
        <v>2019-10-20 13:00:00</v>
      </c>
      <c r="K109" s="15" t="str">
        <f t="shared" si="16"/>
        <v xml:space="preserve">((SELECT T.TeamID FROM NFL.Teams T WHERE T.TeamName = 'Indianapolis Colts'), (SELECT T.TeamID FROM NFL.Teams T WHERE T.TeamName = 'Houston Texans'), 7, (SELECT S.SeasonID FROM Games.Season S WHERE S.[Year] = 2019), '2019-10-20 13:00:00'), </v>
      </c>
    </row>
    <row r="110" spans="1:11" x14ac:dyDescent="0.25">
      <c r="A110" s="8">
        <f t="shared" ref="A110:A119" si="17">A109</f>
        <v>43758</v>
      </c>
      <c r="B110" s="5">
        <v>0.54166666666666663</v>
      </c>
      <c r="C110" s="10" t="s">
        <v>28</v>
      </c>
      <c r="D110" s="10" t="s">
        <v>18</v>
      </c>
      <c r="F110" s="13" t="str">
        <f t="shared" si="9"/>
        <v>(SELECT T.TeamID FROM NFL.Teams T WHERE T.TeamName = 'Cincinnati Bengals')</v>
      </c>
      <c r="G110" s="13" t="str">
        <f t="shared" si="10"/>
        <v>(SELECT T.TeamID FROM NFL.Teams T WHERE T.TeamName = 'Jacksonville Jaguars')</v>
      </c>
      <c r="H110" s="13" t="str">
        <f t="shared" si="11"/>
        <v>(SELECT S.SeasonID FROM Games.Season S WHERE S.[Year] = 2019)</v>
      </c>
      <c r="I110" s="16" t="str">
        <f t="shared" si="8"/>
        <v>2019-10-20 13:00:00</v>
      </c>
      <c r="K110" s="15" t="str">
        <f t="shared" si="16"/>
        <v xml:space="preserve">((SELECT T.TeamID FROM NFL.Teams T WHERE T.TeamName = 'Cincinnati Bengals'), (SELECT T.TeamID FROM NFL.Teams T WHERE T.TeamName = 'Jacksonville Jaguars'), 7, (SELECT S.SeasonID FROM Games.Season S WHERE S.[Year] = 2019), '2019-10-20 13:00:00'), </v>
      </c>
    </row>
    <row r="111" spans="1:11" x14ac:dyDescent="0.25">
      <c r="A111" s="8">
        <f t="shared" si="17"/>
        <v>43758</v>
      </c>
      <c r="B111" s="5">
        <v>0.54166666666666663</v>
      </c>
      <c r="C111" s="10" t="s">
        <v>15</v>
      </c>
      <c r="D111" s="10" t="s">
        <v>11</v>
      </c>
      <c r="F111" s="13" t="str">
        <f t="shared" si="9"/>
        <v>(SELECT T.TeamID FROM NFL.Teams T WHERE T.TeamName = 'Atlanta Falcons')</v>
      </c>
      <c r="G111" s="13" t="str">
        <f t="shared" si="10"/>
        <v>(SELECT T.TeamID FROM NFL.Teams T WHERE T.TeamName = 'Los Angeles Rams')</v>
      </c>
      <c r="H111" s="13" t="str">
        <f t="shared" si="11"/>
        <v>(SELECT S.SeasonID FROM Games.Season S WHERE S.[Year] = 2019)</v>
      </c>
      <c r="I111" s="16" t="str">
        <f t="shared" si="8"/>
        <v>2019-10-20 13:00:00</v>
      </c>
      <c r="K111" s="15" t="str">
        <f t="shared" si="16"/>
        <v xml:space="preserve">((SELECT T.TeamID FROM NFL.Teams T WHERE T.TeamName = 'Atlanta Falcons'), (SELECT T.TeamID FROM NFL.Teams T WHERE T.TeamName = 'Los Angeles Rams'), 7, (SELECT S.SeasonID FROM Games.Season S WHERE S.[Year] = 2019), '2019-10-20 13:00:00'), </v>
      </c>
    </row>
    <row r="112" spans="1:11" x14ac:dyDescent="0.25">
      <c r="A112" s="8">
        <f t="shared" si="17"/>
        <v>43758</v>
      </c>
      <c r="B112" s="5">
        <v>0.54166666666666663</v>
      </c>
      <c r="C112" s="10" t="s">
        <v>26</v>
      </c>
      <c r="D112" s="10" t="s">
        <v>13</v>
      </c>
      <c r="F112" s="13" t="str">
        <f t="shared" si="9"/>
        <v>(SELECT T.TeamID FROM NFL.Teams T WHERE T.TeamName = 'Buffalo Bills')</v>
      </c>
      <c r="G112" s="13" t="str">
        <f t="shared" si="10"/>
        <v>(SELECT T.TeamID FROM NFL.Teams T WHERE T.TeamName = 'Miami Dolphins')</v>
      </c>
      <c r="H112" s="13" t="str">
        <f t="shared" si="11"/>
        <v>(SELECT S.SeasonID FROM Games.Season S WHERE S.[Year] = 2019)</v>
      </c>
      <c r="I112" s="16" t="str">
        <f t="shared" si="8"/>
        <v>2019-10-20 13:00:00</v>
      </c>
      <c r="K112" s="15" t="str">
        <f t="shared" si="16"/>
        <v xml:space="preserve">((SELECT T.TeamID FROM NFL.Teams T WHERE T.TeamName = 'Buffalo Bills'), (SELECT T.TeamID FROM NFL.Teams T WHERE T.TeamName = 'Miami Dolphins'), 7, (SELECT S.SeasonID FROM Games.Season S WHERE S.[Year] = 2019), '2019-10-20 13:00:00'), </v>
      </c>
    </row>
    <row r="113" spans="1:11" x14ac:dyDescent="0.25">
      <c r="A113" s="8">
        <f t="shared" si="17"/>
        <v>43758</v>
      </c>
      <c r="B113" s="5">
        <v>0.54166666666666663</v>
      </c>
      <c r="C113" s="10" t="s">
        <v>9</v>
      </c>
      <c r="D113" s="10" t="s">
        <v>20</v>
      </c>
      <c r="F113" s="13" t="str">
        <f t="shared" si="9"/>
        <v>(SELECT T.TeamID FROM NFL.Teams T WHERE T.TeamName = 'Detroit Lions')</v>
      </c>
      <c r="G113" s="13" t="str">
        <f t="shared" si="10"/>
        <v>(SELECT T.TeamID FROM NFL.Teams T WHERE T.TeamName = 'Minnesota Vikings')</v>
      </c>
      <c r="H113" s="13" t="str">
        <f t="shared" si="11"/>
        <v>(SELECT S.SeasonID FROM Games.Season S WHERE S.[Year] = 2019)</v>
      </c>
      <c r="I113" s="16" t="str">
        <f t="shared" si="8"/>
        <v>2019-10-20 13:00:00</v>
      </c>
      <c r="K113" s="15" t="str">
        <f t="shared" si="16"/>
        <v xml:space="preserve">((SELECT T.TeamID FROM NFL.Teams T WHERE T.TeamName = 'Detroit Lions'), (SELECT T.TeamID FROM NFL.Teams T WHERE T.TeamName = 'Minnesota Vikings'), 7, (SELECT S.SeasonID FROM Games.Season S WHERE S.[Year] = 2019), '2019-10-20 13:00:00'), </v>
      </c>
    </row>
    <row r="114" spans="1:11" x14ac:dyDescent="0.25">
      <c r="A114" s="8">
        <f t="shared" si="17"/>
        <v>43758</v>
      </c>
      <c r="B114" s="5">
        <v>0.54166666666666663</v>
      </c>
      <c r="C114" s="10" t="s">
        <v>39</v>
      </c>
      <c r="D114" s="10" t="s">
        <v>10</v>
      </c>
      <c r="F114" s="13" t="str">
        <f t="shared" si="9"/>
        <v>(SELECT T.TeamID FROM NFL.Teams T WHERE T.TeamName = 'Green Bay Packers')</v>
      </c>
      <c r="G114" s="13" t="str">
        <f t="shared" si="10"/>
        <v>(SELECT T.TeamID FROM NFL.Teams T WHERE T.TeamName = 'Oakland Raiders')</v>
      </c>
      <c r="H114" s="13" t="str">
        <f t="shared" si="11"/>
        <v>(SELECT S.SeasonID FROM Games.Season S WHERE S.[Year] = 2019)</v>
      </c>
      <c r="I114" s="16" t="str">
        <f t="shared" si="8"/>
        <v>2019-10-20 13:00:00</v>
      </c>
      <c r="K114" s="15" t="str">
        <f t="shared" si="16"/>
        <v xml:space="preserve">((SELECT T.TeamID FROM NFL.Teams T WHERE T.TeamName = 'Green Bay Packers'), (SELECT T.TeamID FROM NFL.Teams T WHERE T.TeamName = 'Oakland Raiders'), 7, (SELECT S.SeasonID FROM Games.Season S WHERE S.[Year] = 2019), '2019-10-20 13:00:00'), </v>
      </c>
    </row>
    <row r="115" spans="1:11" x14ac:dyDescent="0.25">
      <c r="A115" s="8">
        <f t="shared" si="17"/>
        <v>43758</v>
      </c>
      <c r="B115" s="5">
        <v>0.54166666666666663</v>
      </c>
      <c r="C115" s="10" t="s">
        <v>22</v>
      </c>
      <c r="D115" s="10" t="s">
        <v>17</v>
      </c>
      <c r="F115" s="13" t="str">
        <f t="shared" si="9"/>
        <v>(SELECT T.TeamID FROM NFL.Teams T WHERE T.TeamName = 'Washington Redskins')</v>
      </c>
      <c r="G115" s="13" t="str">
        <f t="shared" si="10"/>
        <v>(SELECT T.TeamID FROM NFL.Teams T WHERE T.TeamName = 'San Francisco 49ers')</v>
      </c>
      <c r="H115" s="13" t="str">
        <f t="shared" si="11"/>
        <v>(SELECT S.SeasonID FROM Games.Season S WHERE S.[Year] = 2019)</v>
      </c>
      <c r="I115" s="16" t="str">
        <f t="shared" si="8"/>
        <v>2019-10-20 13:00:00</v>
      </c>
      <c r="K115" s="15" t="str">
        <f t="shared" si="16"/>
        <v xml:space="preserve">((SELECT T.TeamID FROM NFL.Teams T WHERE T.TeamName = 'Washington Redskins'), (SELECT T.TeamID FROM NFL.Teams T WHERE T.TeamName = 'San Francisco 49ers'), 7, (SELECT S.SeasonID FROM Games.Season S WHERE S.[Year] = 2019), '2019-10-20 13:00:00'), </v>
      </c>
    </row>
    <row r="116" spans="1:11" ht="21" customHeight="1" x14ac:dyDescent="0.25">
      <c r="A116" s="8">
        <f t="shared" si="17"/>
        <v>43758</v>
      </c>
      <c r="B116" s="5">
        <v>0.67013888888888884</v>
      </c>
      <c r="C116" s="10" t="s">
        <v>33</v>
      </c>
      <c r="D116" s="10" t="s">
        <v>16</v>
      </c>
      <c r="F116" s="13" t="str">
        <f t="shared" si="9"/>
        <v>(SELECT T.TeamID FROM NFL.Teams T WHERE T.TeamName = 'Tennessee Titans')</v>
      </c>
      <c r="G116" s="13" t="str">
        <f t="shared" si="10"/>
        <v>(SELECT T.TeamID FROM NFL.Teams T WHERE T.TeamName = 'Los Angeles Chargers')</v>
      </c>
      <c r="H116" s="13" t="str">
        <f t="shared" si="11"/>
        <v>(SELECT S.SeasonID FROM Games.Season S WHERE S.[Year] = 2019)</v>
      </c>
      <c r="I116" s="16" t="str">
        <f t="shared" si="8"/>
        <v>2019-10-20 16:05:00</v>
      </c>
      <c r="K116" s="15" t="str">
        <f t="shared" si="16"/>
        <v xml:space="preserve">((SELECT T.TeamID FROM NFL.Teams T WHERE T.TeamName = 'Tennessee Titans'), (SELECT T.TeamID FROM NFL.Teams T WHERE T.TeamName = 'Los Angeles Chargers'), 7, (SELECT S.SeasonID FROM Games.Season S WHERE S.[Year] = 2019), '2019-10-20 16:05:00'), </v>
      </c>
    </row>
    <row r="117" spans="1:11" x14ac:dyDescent="0.25">
      <c r="A117" s="8">
        <f t="shared" si="17"/>
        <v>43758</v>
      </c>
      <c r="B117" s="5">
        <v>0.68402777777777779</v>
      </c>
      <c r="C117" s="10" t="s">
        <v>12</v>
      </c>
      <c r="D117" s="10" t="s">
        <v>32</v>
      </c>
      <c r="F117" s="13" t="str">
        <f t="shared" si="9"/>
        <v>(SELECT T.TeamID FROM NFL.Teams T WHERE T.TeamName = 'Seattle Seahawks')</v>
      </c>
      <c r="G117" s="13" t="str">
        <f t="shared" si="10"/>
        <v>(SELECT T.TeamID FROM NFL.Teams T WHERE T.TeamName = 'Baltimore Ravens')</v>
      </c>
      <c r="H117" s="13" t="str">
        <f t="shared" si="11"/>
        <v>(SELECT S.SeasonID FROM Games.Season S WHERE S.[Year] = 2019)</v>
      </c>
      <c r="I117" s="16" t="str">
        <f t="shared" si="8"/>
        <v>2019-10-20 16:25:00</v>
      </c>
      <c r="K117" s="15" t="str">
        <f t="shared" si="16"/>
        <v xml:space="preserve">((SELECT T.TeamID FROM NFL.Teams T WHERE T.TeamName = 'Seattle Seahawks'), (SELECT T.TeamID FROM NFL.Teams T WHERE T.TeamName = 'Baltimore Ravens'), 7, (SELECT S.SeasonID FROM Games.Season S WHERE S.[Year] = 2019), '2019-10-20 16:25:00'), </v>
      </c>
    </row>
    <row r="118" spans="1:11" x14ac:dyDescent="0.25">
      <c r="A118" s="8">
        <f t="shared" si="17"/>
        <v>43758</v>
      </c>
      <c r="B118" s="5">
        <v>0.68402777777777779</v>
      </c>
      <c r="C118" s="10" t="s">
        <v>38</v>
      </c>
      <c r="D118" s="10" t="s">
        <v>8</v>
      </c>
      <c r="F118" s="13" t="str">
        <f t="shared" si="9"/>
        <v>(SELECT T.TeamID FROM NFL.Teams T WHERE T.TeamName = 'Chicago Bears')</v>
      </c>
      <c r="G118" s="13" t="str">
        <f t="shared" si="10"/>
        <v>(SELECT T.TeamID FROM NFL.Teams T WHERE T.TeamName = 'New Orleans Saints')</v>
      </c>
      <c r="H118" s="13" t="str">
        <f t="shared" si="11"/>
        <v>(SELECT S.SeasonID FROM Games.Season S WHERE S.[Year] = 2019)</v>
      </c>
      <c r="I118" s="16" t="str">
        <f t="shared" si="8"/>
        <v>2019-10-20 16:25:00</v>
      </c>
      <c r="K118" s="15" t="str">
        <f t="shared" si="16"/>
        <v xml:space="preserve">((SELECT T.TeamID FROM NFL.Teams T WHERE T.TeamName = 'Chicago Bears'), (SELECT T.TeamID FROM NFL.Teams T WHERE T.TeamName = 'New Orleans Saints'), 7, (SELECT S.SeasonID FROM Games.Season S WHERE S.[Year] = 2019), '2019-10-20 16:25:00'), </v>
      </c>
    </row>
    <row r="119" spans="1:11" x14ac:dyDescent="0.25">
      <c r="A119" s="8">
        <f t="shared" si="17"/>
        <v>43758</v>
      </c>
      <c r="B119" s="5">
        <v>0.84722222222222221</v>
      </c>
      <c r="C119" s="10" t="s">
        <v>31</v>
      </c>
      <c r="D119" s="10" t="s">
        <v>35</v>
      </c>
      <c r="F119" s="13" t="str">
        <f t="shared" si="9"/>
        <v>(SELECT T.TeamID FROM NFL.Teams T WHERE T.TeamName = 'Dallas Cowboys')</v>
      </c>
      <c r="G119" s="13" t="str">
        <f t="shared" si="10"/>
        <v>(SELECT T.TeamID FROM NFL.Teams T WHERE T.TeamName = 'Philadelphia Eagles')</v>
      </c>
      <c r="H119" s="13" t="str">
        <f t="shared" si="11"/>
        <v>(SELECT S.SeasonID FROM Games.Season S WHERE S.[Year] = 2019)</v>
      </c>
      <c r="I119" s="16" t="str">
        <f t="shared" si="8"/>
        <v>2019-10-20 20:20:00</v>
      </c>
      <c r="K119" s="15" t="str">
        <f t="shared" si="16"/>
        <v xml:space="preserve">((SELECT T.TeamID FROM NFL.Teams T WHERE T.TeamName = 'Dallas Cowboys'), (SELECT T.TeamID FROM NFL.Teams T WHERE T.TeamName = 'Philadelphia Eagles'), 7, (SELECT S.SeasonID FROM Games.Season S WHERE S.[Year] = 2019), '2019-10-20 20:20:00'), </v>
      </c>
    </row>
    <row r="120" spans="1:11" x14ac:dyDescent="0.25">
      <c r="A120" s="6">
        <v>43759</v>
      </c>
      <c r="B120" s="5">
        <v>0.84375</v>
      </c>
      <c r="C120" s="10" t="s">
        <v>37</v>
      </c>
      <c r="D120" s="10" t="s">
        <v>27</v>
      </c>
      <c r="F120" s="13" t="str">
        <f t="shared" si="9"/>
        <v>(SELECT T.TeamID FROM NFL.Teams T WHERE T.TeamName = 'New York Jets')</v>
      </c>
      <c r="G120" s="13" t="str">
        <f t="shared" si="10"/>
        <v>(SELECT T.TeamID FROM NFL.Teams T WHERE T.TeamName = 'New England Patriots')</v>
      </c>
      <c r="H120" s="13" t="str">
        <f t="shared" si="11"/>
        <v>(SELECT S.SeasonID FROM Games.Season S WHERE S.[Year] = 2019)</v>
      </c>
      <c r="I120" s="16" t="str">
        <f t="shared" si="8"/>
        <v>2019-10-21 20:15:00</v>
      </c>
      <c r="K120" s="15" t="str">
        <f t="shared" si="16"/>
        <v xml:space="preserve">((SELECT T.TeamID FROM NFL.Teams T WHERE T.TeamName = 'New York Jets'), (SELECT T.TeamID FROM NFL.Teams T WHERE T.TeamName = 'New England Patriots'), 7, (SELECT S.SeasonID FROM Games.Season S WHERE S.[Year] = 2019), '2019-10-21 20:15:00'), </v>
      </c>
    </row>
    <row r="121" spans="1:11" x14ac:dyDescent="0.25">
      <c r="A121" s="20">
        <v>8</v>
      </c>
      <c r="B121" s="20"/>
      <c r="C121" s="20"/>
      <c r="D121" s="20"/>
      <c r="E121" s="13" t="s">
        <v>40</v>
      </c>
      <c r="F121" s="13" t="str">
        <f t="shared" si="9"/>
        <v/>
      </c>
      <c r="G121" s="13" t="str">
        <f t="shared" si="10"/>
        <v/>
      </c>
      <c r="H121" s="13" t="str">
        <f t="shared" si="11"/>
        <v/>
      </c>
      <c r="I121" s="16" t="str">
        <f t="shared" si="8"/>
        <v/>
      </c>
      <c r="K121" s="15" t="str">
        <f t="shared" si="12"/>
        <v/>
      </c>
    </row>
    <row r="122" spans="1:11" ht="21" x14ac:dyDescent="0.25">
      <c r="A122" s="2" t="s">
        <v>0</v>
      </c>
      <c r="B122" s="3" t="s">
        <v>1</v>
      </c>
      <c r="C122" s="9" t="s">
        <v>2</v>
      </c>
      <c r="D122" s="9" t="s">
        <v>3</v>
      </c>
      <c r="E122" s="13" t="s">
        <v>40</v>
      </c>
      <c r="F122" s="13" t="str">
        <f t="shared" si="9"/>
        <v/>
      </c>
      <c r="G122" s="13" t="str">
        <f t="shared" si="10"/>
        <v/>
      </c>
      <c r="H122" s="13" t="str">
        <f t="shared" si="11"/>
        <v/>
      </c>
      <c r="I122" s="16" t="str">
        <f t="shared" si="8"/>
        <v/>
      </c>
      <c r="K122" s="15" t="str">
        <f t="shared" si="12"/>
        <v/>
      </c>
    </row>
    <row r="123" spans="1:11" x14ac:dyDescent="0.25">
      <c r="A123" s="6">
        <v>43762</v>
      </c>
      <c r="B123" s="4">
        <v>0.84722222222222221</v>
      </c>
      <c r="C123" s="10" t="s">
        <v>17</v>
      </c>
      <c r="D123" s="10" t="s">
        <v>9</v>
      </c>
      <c r="F123" s="13" t="str">
        <f t="shared" si="9"/>
        <v>(SELECT T.TeamID FROM NFL.Teams T WHERE T.TeamName = 'Minnesota Vikings')</v>
      </c>
      <c r="G123" s="13" t="str">
        <f t="shared" si="10"/>
        <v>(SELECT T.TeamID FROM NFL.Teams T WHERE T.TeamName = 'Washington Redskins')</v>
      </c>
      <c r="H123" s="13" t="str">
        <f t="shared" si="11"/>
        <v>(SELECT S.SeasonID FROM Games.Season S WHERE S.[Year] = 2019)</v>
      </c>
      <c r="I123" s="16" t="str">
        <f t="shared" si="8"/>
        <v>2019-10-24 20:20:00</v>
      </c>
      <c r="K123" s="15" t="str">
        <f xml:space="preserve">  IF(E123 = "X", "", "("&amp;F123&amp;", "&amp;G123&amp;", "&amp;A$121&amp;", "&amp;$H$3&amp;", '"&amp;I123&amp;"'), ")</f>
        <v xml:space="preserve">((SELECT T.TeamID FROM NFL.Teams T WHERE T.TeamName = 'Minnesota Vikings'), (SELECT T.TeamID FROM NFL.Teams T WHERE T.TeamName = 'Washington Redskins'), 8, (SELECT S.SeasonID FROM Games.Season S WHERE S.[Year] = 2019), '2019-10-24 20:20:00'), </v>
      </c>
    </row>
    <row r="124" spans="1:11" x14ac:dyDescent="0.25">
      <c r="A124" s="6">
        <v>43765</v>
      </c>
      <c r="B124" s="4">
        <v>0.54166666666666663</v>
      </c>
      <c r="C124" s="10" t="s">
        <v>34</v>
      </c>
      <c r="D124" s="10" t="s">
        <v>38</v>
      </c>
      <c r="F124" s="13" t="str">
        <f t="shared" si="9"/>
        <v>(SELECT T.TeamID FROM NFL.Teams T WHERE T.TeamName = 'New Orleans Saints')</v>
      </c>
      <c r="G124" s="13" t="str">
        <f t="shared" si="10"/>
        <v>(SELECT T.TeamID FROM NFL.Teams T WHERE T.TeamName = 'Arizona Cardinals')</v>
      </c>
      <c r="H124" s="13" t="str">
        <f t="shared" si="11"/>
        <v>(SELECT S.SeasonID FROM Games.Season S WHERE S.[Year] = 2019)</v>
      </c>
      <c r="I124" s="16" t="str">
        <f t="shared" si="8"/>
        <v>2019-10-27 13:00:00</v>
      </c>
      <c r="K124" s="15" t="str">
        <f t="shared" ref="K124:K137" si="18" xml:space="preserve">  IF(E124 = "X", "", "("&amp;F124&amp;", "&amp;G124&amp;", "&amp;A$121&amp;", "&amp;$H$3&amp;", '"&amp;I124&amp;"'), ")</f>
        <v xml:space="preserve">((SELECT T.TeamID FROM NFL.Teams T WHERE T.TeamName = 'New Orleans Saints'), (SELECT T.TeamID FROM NFL.Teams T WHERE T.TeamName = 'Arizona Cardinals'), 8, (SELECT S.SeasonID FROM Games.Season S WHERE S.[Year] = 2019), '2019-10-27 13:00:00'), </v>
      </c>
    </row>
    <row r="125" spans="1:11" x14ac:dyDescent="0.25">
      <c r="A125" s="8">
        <f>A124</f>
        <v>43765</v>
      </c>
      <c r="B125" s="4">
        <v>0.54166666666666663</v>
      </c>
      <c r="C125" s="10" t="s">
        <v>18</v>
      </c>
      <c r="D125" s="10" t="s">
        <v>15</v>
      </c>
      <c r="F125" s="13" t="str">
        <f t="shared" si="9"/>
        <v>(SELECT T.TeamID FROM NFL.Teams T WHERE T.TeamName = 'Los Angeles Rams')</v>
      </c>
      <c r="G125" s="13" t="str">
        <f t="shared" si="10"/>
        <v>(SELECT T.TeamID FROM NFL.Teams T WHERE T.TeamName = 'Cincinnati Bengals')</v>
      </c>
      <c r="H125" s="13" t="str">
        <f t="shared" si="11"/>
        <v>(SELECT S.SeasonID FROM Games.Season S WHERE S.[Year] = 2019)</v>
      </c>
      <c r="I125" s="16" t="str">
        <f t="shared" si="8"/>
        <v>2019-10-27 13:00:00</v>
      </c>
      <c r="K125" s="15" t="str">
        <f t="shared" si="18"/>
        <v xml:space="preserve">((SELECT T.TeamID FROM NFL.Teams T WHERE T.TeamName = 'Los Angeles Rams'), (SELECT T.TeamID FROM NFL.Teams T WHERE T.TeamName = 'Cincinnati Bengals'), 8, (SELECT S.SeasonID FROM Games.Season S WHERE S.[Year] = 2019), '2019-10-27 13:00:00'), </v>
      </c>
    </row>
    <row r="126" spans="1:11" x14ac:dyDescent="0.25">
      <c r="A126" s="8">
        <f t="shared" ref="A126:A136" si="19">A125</f>
        <v>43765</v>
      </c>
      <c r="B126" s="4">
        <v>0.54166666666666663</v>
      </c>
      <c r="C126" s="10" t="s">
        <v>25</v>
      </c>
      <c r="D126" s="10" t="s">
        <v>19</v>
      </c>
      <c r="F126" s="13" t="str">
        <f t="shared" si="9"/>
        <v>(SELECT T.TeamID FROM NFL.Teams T WHERE T.TeamName = 'Indianapolis Colts')</v>
      </c>
      <c r="G126" s="13" t="str">
        <f t="shared" si="10"/>
        <v>(SELECT T.TeamID FROM NFL.Teams T WHERE T.TeamName = 'Denver Broncos')</v>
      </c>
      <c r="H126" s="13" t="str">
        <f t="shared" si="11"/>
        <v>(SELECT S.SeasonID FROM Games.Season S WHERE S.[Year] = 2019)</v>
      </c>
      <c r="I126" s="16" t="str">
        <f t="shared" si="8"/>
        <v>2019-10-27 13:00:00</v>
      </c>
      <c r="K126" s="15" t="str">
        <f t="shared" si="18"/>
        <v xml:space="preserve">((SELECT T.TeamID FROM NFL.Teams T WHERE T.TeamName = 'Indianapolis Colts'), (SELECT T.TeamID FROM NFL.Teams T WHERE T.TeamName = 'Denver Broncos'), 8, (SELECT S.SeasonID FROM Games.Season S WHERE S.[Year] = 2019), '2019-10-27 13:00:00'), </v>
      </c>
    </row>
    <row r="127" spans="1:11" x14ac:dyDescent="0.25">
      <c r="A127" s="8">
        <f t="shared" si="19"/>
        <v>43765</v>
      </c>
      <c r="B127" s="4">
        <v>0.54166666666666663</v>
      </c>
      <c r="C127" s="10" t="s">
        <v>33</v>
      </c>
      <c r="D127" s="10" t="s">
        <v>8</v>
      </c>
      <c r="F127" s="13" t="str">
        <f t="shared" si="9"/>
        <v>(SELECT T.TeamID FROM NFL.Teams T WHERE T.TeamName = 'Chicago Bears')</v>
      </c>
      <c r="G127" s="13" t="str">
        <f t="shared" si="10"/>
        <v>(SELECT T.TeamID FROM NFL.Teams T WHERE T.TeamName = 'Los Angeles Chargers')</v>
      </c>
      <c r="H127" s="13" t="str">
        <f t="shared" si="11"/>
        <v>(SELECT S.SeasonID FROM Games.Season S WHERE S.[Year] = 2019)</v>
      </c>
      <c r="I127" s="16" t="str">
        <f t="shared" si="8"/>
        <v>2019-10-27 13:00:00</v>
      </c>
      <c r="K127" s="15" t="str">
        <f t="shared" si="18"/>
        <v xml:space="preserve">((SELECT T.TeamID FROM NFL.Teams T WHERE T.TeamName = 'Chicago Bears'), (SELECT T.TeamID FROM NFL.Teams T WHERE T.TeamName = 'Los Angeles Chargers'), 8, (SELECT S.SeasonID FROM Games.Season S WHERE S.[Year] = 2019), '2019-10-27 13:00:00'), </v>
      </c>
    </row>
    <row r="128" spans="1:11" x14ac:dyDescent="0.25">
      <c r="A128" s="8">
        <f t="shared" si="19"/>
        <v>43765</v>
      </c>
      <c r="B128" s="4">
        <v>0.54166666666666663</v>
      </c>
      <c r="C128" s="10" t="s">
        <v>21</v>
      </c>
      <c r="D128" s="10" t="s">
        <v>20</v>
      </c>
      <c r="F128" s="13" t="str">
        <f t="shared" si="9"/>
        <v>(SELECT T.TeamID FROM NFL.Teams T WHERE T.TeamName = 'Detroit Lions')</v>
      </c>
      <c r="G128" s="13" t="str">
        <f t="shared" si="10"/>
        <v>(SELECT T.TeamID FROM NFL.Teams T WHERE T.TeamName = 'New York Giants')</v>
      </c>
      <c r="H128" s="13" t="str">
        <f t="shared" si="11"/>
        <v>(SELECT S.SeasonID FROM Games.Season S WHERE S.[Year] = 2019)</v>
      </c>
      <c r="I128" s="16" t="str">
        <f t="shared" si="8"/>
        <v>2019-10-27 13:00:00</v>
      </c>
      <c r="K128" s="15" t="str">
        <f t="shared" si="18"/>
        <v xml:space="preserve">((SELECT T.TeamID FROM NFL.Teams T WHERE T.TeamName = 'Detroit Lions'), (SELECT T.TeamID FROM NFL.Teams T WHERE T.TeamName = 'New York Giants'), 8, (SELECT S.SeasonID FROM Games.Season S WHERE S.[Year] = 2019), '2019-10-27 13:00:00'), </v>
      </c>
    </row>
    <row r="129" spans="1:11" x14ac:dyDescent="0.25">
      <c r="A129" s="8">
        <f t="shared" si="19"/>
        <v>43765</v>
      </c>
      <c r="B129" s="4">
        <v>0.54166666666666663</v>
      </c>
      <c r="C129" s="10" t="s">
        <v>27</v>
      </c>
      <c r="D129" s="10" t="s">
        <v>28</v>
      </c>
      <c r="F129" s="13" t="str">
        <f t="shared" si="9"/>
        <v>(SELECT T.TeamID FROM NFL.Teams T WHERE T.TeamName = 'Jacksonville Jaguars')</v>
      </c>
      <c r="G129" s="13" t="str">
        <f t="shared" si="10"/>
        <v>(SELECT T.TeamID FROM NFL.Teams T WHERE T.TeamName = 'New York Jets')</v>
      </c>
      <c r="H129" s="13" t="str">
        <f t="shared" si="11"/>
        <v>(SELECT S.SeasonID FROM Games.Season S WHERE S.[Year] = 2019)</v>
      </c>
      <c r="I129" s="16" t="str">
        <f t="shared" si="8"/>
        <v>2019-10-27 13:00:00</v>
      </c>
      <c r="K129" s="15" t="str">
        <f t="shared" si="18"/>
        <v xml:space="preserve">((SELECT T.TeamID FROM NFL.Teams T WHERE T.TeamName = 'Jacksonville Jaguars'), (SELECT T.TeamID FROM NFL.Teams T WHERE T.TeamName = 'New York Jets'), 8, (SELECT S.SeasonID FROM Games.Season S WHERE S.[Year] = 2019), '2019-10-27 13:00:00'), </v>
      </c>
    </row>
    <row r="130" spans="1:11" x14ac:dyDescent="0.25">
      <c r="A130" s="8">
        <f t="shared" si="19"/>
        <v>43765</v>
      </c>
      <c r="B130" s="4">
        <v>0.54166666666666663</v>
      </c>
      <c r="C130" s="10" t="s">
        <v>31</v>
      </c>
      <c r="D130" s="10" t="s">
        <v>13</v>
      </c>
      <c r="F130" s="13" t="str">
        <f t="shared" si="9"/>
        <v>(SELECT T.TeamID FROM NFL.Teams T WHERE T.TeamName = 'Buffalo Bills')</v>
      </c>
      <c r="G130" s="13" t="str">
        <f t="shared" si="10"/>
        <v>(SELECT T.TeamID FROM NFL.Teams T WHERE T.TeamName = 'Philadelphia Eagles')</v>
      </c>
      <c r="H130" s="13" t="str">
        <f t="shared" si="11"/>
        <v>(SELECT S.SeasonID FROM Games.Season S WHERE S.[Year] = 2019)</v>
      </c>
      <c r="I130" s="16" t="str">
        <f t="shared" si="8"/>
        <v>2019-10-27 13:00:00</v>
      </c>
      <c r="K130" s="15" t="str">
        <f t="shared" si="18"/>
        <v xml:space="preserve">((SELECT T.TeamID FROM NFL.Teams T WHERE T.TeamName = 'Buffalo Bills'), (SELECT T.TeamID FROM NFL.Teams T WHERE T.TeamName = 'Philadelphia Eagles'), 8, (SELECT S.SeasonID FROM Games.Season S WHERE S.[Year] = 2019), '2019-10-27 13:00:00'), </v>
      </c>
    </row>
    <row r="131" spans="1:11" x14ac:dyDescent="0.25">
      <c r="A131" s="8">
        <f t="shared" si="19"/>
        <v>43765</v>
      </c>
      <c r="B131" s="4">
        <v>0.54166666666666663</v>
      </c>
      <c r="C131" s="10" t="s">
        <v>32</v>
      </c>
      <c r="D131" s="10" t="s">
        <v>11</v>
      </c>
      <c r="F131" s="13" t="str">
        <f t="shared" si="9"/>
        <v>(SELECT T.TeamID FROM NFL.Teams T WHERE T.TeamName = 'Atlanta Falcons')</v>
      </c>
      <c r="G131" s="13" t="str">
        <f t="shared" si="10"/>
        <v>(SELECT T.TeamID FROM NFL.Teams T WHERE T.TeamName = 'Seattle Seahawks')</v>
      </c>
      <c r="H131" s="13" t="str">
        <f t="shared" si="11"/>
        <v>(SELECT S.SeasonID FROM Games.Season S WHERE S.[Year] = 2019)</v>
      </c>
      <c r="I131" s="16" t="str">
        <f t="shared" ref="I131:I194" si="20">IF(E131="X","",TEXT(A131,"yyyy-mm-dd")&amp;" "&amp;TEXT(B131,"hh:mm:ss"))</f>
        <v>2019-10-27 13:00:00</v>
      </c>
      <c r="K131" s="15" t="str">
        <f t="shared" si="18"/>
        <v xml:space="preserve">((SELECT T.TeamID FROM NFL.Teams T WHERE T.TeamName = 'Atlanta Falcons'), (SELECT T.TeamID FROM NFL.Teams T WHERE T.TeamName = 'Seattle Seahawks'), 8, (SELECT S.SeasonID FROM Games.Season S WHERE S.[Year] = 2019), '2019-10-27 13:00:00'), </v>
      </c>
    </row>
    <row r="132" spans="1:11" x14ac:dyDescent="0.25">
      <c r="A132" s="8">
        <f t="shared" si="19"/>
        <v>43765</v>
      </c>
      <c r="B132" s="4">
        <v>0.54166666666666663</v>
      </c>
      <c r="C132" s="10" t="s">
        <v>36</v>
      </c>
      <c r="D132" s="10" t="s">
        <v>16</v>
      </c>
      <c r="F132" s="13" t="str">
        <f t="shared" ref="F132:F195" si="21" xml:space="preserve"> IF($E132 = "X", "", "(SELECT T.TeamID FROM NFL.Teams T WHERE T.TeamName = '"&amp;TRIM(D132)&amp;"')")</f>
        <v>(SELECT T.TeamID FROM NFL.Teams T WHERE T.TeamName = 'Tennessee Titans')</v>
      </c>
      <c r="G132" s="13" t="str">
        <f t="shared" ref="G132:G195" si="22" xml:space="preserve"> IF($E132 = "X", "", "(SELECT T.TeamID FROM NFL.Teams T WHERE T.TeamName = '"&amp;TRIM(C132)&amp;"')")</f>
        <v>(SELECT T.TeamID FROM NFL.Teams T WHERE T.TeamName = 'Tampa Bay Buccaneers')</v>
      </c>
      <c r="H132" s="13" t="str">
        <f t="shared" ref="H132:H195" si="23" xml:space="preserve"> IF($E132 = "X", "",  "(SELECT S.SeasonID FROM Games.Season S WHERE S.[Year] = 2019)")</f>
        <v>(SELECT S.SeasonID FROM Games.Season S WHERE S.[Year] = 2019)</v>
      </c>
      <c r="I132" s="16" t="str">
        <f t="shared" si="20"/>
        <v>2019-10-27 13:00:00</v>
      </c>
      <c r="K132" s="15" t="str">
        <f t="shared" si="18"/>
        <v xml:space="preserve">((SELECT T.TeamID FROM NFL.Teams T WHERE T.TeamName = 'Tennessee Titans'), (SELECT T.TeamID FROM NFL.Teams T WHERE T.TeamName = 'Tampa Bay Buccaneers'), 8, (SELECT S.SeasonID FROM Games.Season S WHERE S.[Year] = 2019), '2019-10-27 13:00:00'), </v>
      </c>
    </row>
    <row r="133" spans="1:11" x14ac:dyDescent="0.25">
      <c r="A133" s="8">
        <f t="shared" si="19"/>
        <v>43765</v>
      </c>
      <c r="B133" s="4">
        <v>0.67013888888888884</v>
      </c>
      <c r="C133" s="10" t="s">
        <v>29</v>
      </c>
      <c r="D133" s="10" t="s">
        <v>22</v>
      </c>
      <c r="F133" s="13" t="str">
        <f t="shared" si="21"/>
        <v>(SELECT T.TeamID FROM NFL.Teams T WHERE T.TeamName = 'San Francisco 49ers')</v>
      </c>
      <c r="G133" s="13" t="str">
        <f t="shared" si="22"/>
        <v>(SELECT T.TeamID FROM NFL.Teams T WHERE T.TeamName = 'Carolina Panthers')</v>
      </c>
      <c r="H133" s="13" t="str">
        <f t="shared" si="23"/>
        <v>(SELECT S.SeasonID FROM Games.Season S WHERE S.[Year] = 2019)</v>
      </c>
      <c r="I133" s="16" t="str">
        <f t="shared" si="20"/>
        <v>2019-10-27 16:05:00</v>
      </c>
      <c r="K133" s="15" t="str">
        <f t="shared" si="18"/>
        <v xml:space="preserve">((SELECT T.TeamID FROM NFL.Teams T WHERE T.TeamName = 'San Francisco 49ers'), (SELECT T.TeamID FROM NFL.Teams T WHERE T.TeamName = 'Carolina Panthers'), 8, (SELECT S.SeasonID FROM Games.Season S WHERE S.[Year] = 2019), '2019-10-27 16:05:00'), </v>
      </c>
    </row>
    <row r="134" spans="1:11" x14ac:dyDescent="0.25">
      <c r="A134" s="8">
        <f t="shared" si="19"/>
        <v>43765</v>
      </c>
      <c r="B134" s="4">
        <v>0.68402777777777779</v>
      </c>
      <c r="C134" s="10" t="s">
        <v>30</v>
      </c>
      <c r="D134" s="10" t="s">
        <v>37</v>
      </c>
      <c r="F134" s="13" t="str">
        <f t="shared" si="21"/>
        <v>(SELECT T.TeamID FROM NFL.Teams T WHERE T.TeamName = 'New England Patriots')</v>
      </c>
      <c r="G134" s="13" t="str">
        <f t="shared" si="22"/>
        <v>(SELECT T.TeamID FROM NFL.Teams T WHERE T.TeamName = 'Cleveland Browns')</v>
      </c>
      <c r="H134" s="13" t="str">
        <f t="shared" si="23"/>
        <v>(SELECT S.SeasonID FROM Games.Season S WHERE S.[Year] = 2019)</v>
      </c>
      <c r="I134" s="16" t="str">
        <f t="shared" si="20"/>
        <v>2019-10-27 16:25:00</v>
      </c>
      <c r="K134" s="15" t="str">
        <f t="shared" si="18"/>
        <v xml:space="preserve">((SELECT T.TeamID FROM NFL.Teams T WHERE T.TeamName = 'New England Patriots'), (SELECT T.TeamID FROM NFL.Teams T WHERE T.TeamName = 'Cleveland Browns'), 8, (SELECT S.SeasonID FROM Games.Season S WHERE S.[Year] = 2019), '2019-10-27 16:25:00'), </v>
      </c>
    </row>
    <row r="135" spans="1:11" ht="21" customHeight="1" x14ac:dyDescent="0.25">
      <c r="A135" s="8">
        <f t="shared" si="19"/>
        <v>43765</v>
      </c>
      <c r="B135" s="4">
        <v>0.68402777777777779</v>
      </c>
      <c r="C135" s="10" t="s">
        <v>39</v>
      </c>
      <c r="D135" s="10" t="s">
        <v>24</v>
      </c>
      <c r="F135" s="13" t="str">
        <f t="shared" si="21"/>
        <v>(SELECT T.TeamID FROM NFL.Teams T WHERE T.TeamName = 'Houston Texans')</v>
      </c>
      <c r="G135" s="13" t="str">
        <f t="shared" si="22"/>
        <v>(SELECT T.TeamID FROM NFL.Teams T WHERE T.TeamName = 'Oakland Raiders')</v>
      </c>
      <c r="H135" s="13" t="str">
        <f t="shared" si="23"/>
        <v>(SELECT S.SeasonID FROM Games.Season S WHERE S.[Year] = 2019)</v>
      </c>
      <c r="I135" s="16" t="str">
        <f t="shared" si="20"/>
        <v>2019-10-27 16:25:00</v>
      </c>
      <c r="K135" s="15" t="str">
        <f t="shared" si="18"/>
        <v xml:space="preserve">((SELECT T.TeamID FROM NFL.Teams T WHERE T.TeamName = 'Houston Texans'), (SELECT T.TeamID FROM NFL.Teams T WHERE T.TeamName = 'Oakland Raiders'), 8, (SELECT S.SeasonID FROM Games.Season S WHERE S.[Year] = 2019), '2019-10-27 16:25:00'), </v>
      </c>
    </row>
    <row r="136" spans="1:11" x14ac:dyDescent="0.25">
      <c r="A136" s="8">
        <f t="shared" si="19"/>
        <v>43765</v>
      </c>
      <c r="B136" s="4">
        <v>0.84722222222222221</v>
      </c>
      <c r="C136" s="10" t="s">
        <v>10</v>
      </c>
      <c r="D136" s="10" t="s">
        <v>14</v>
      </c>
      <c r="F136" s="13" t="str">
        <f t="shared" si="21"/>
        <v>(SELECT T.TeamID FROM NFL.Teams T WHERE T.TeamName = 'Kansas City Chiefs')</v>
      </c>
      <c r="G136" s="13" t="str">
        <f t="shared" si="22"/>
        <v>(SELECT T.TeamID FROM NFL.Teams T WHERE T.TeamName = 'Green Bay Packers')</v>
      </c>
      <c r="H136" s="13" t="str">
        <f t="shared" si="23"/>
        <v>(SELECT S.SeasonID FROM Games.Season S WHERE S.[Year] = 2019)</v>
      </c>
      <c r="I136" s="16" t="str">
        <f t="shared" si="20"/>
        <v>2019-10-27 20:20:00</v>
      </c>
      <c r="K136" s="15" t="str">
        <f t="shared" si="18"/>
        <v xml:space="preserve">((SELECT T.TeamID FROM NFL.Teams T WHERE T.TeamName = 'Kansas City Chiefs'), (SELECT T.TeamID FROM NFL.Teams T WHERE T.TeamName = 'Green Bay Packers'), 8, (SELECT S.SeasonID FROM Games.Season S WHERE S.[Year] = 2019), '2019-10-27 20:20:00'), </v>
      </c>
    </row>
    <row r="137" spans="1:11" x14ac:dyDescent="0.25">
      <c r="A137" s="6">
        <v>43766</v>
      </c>
      <c r="B137" s="4">
        <v>0.84375</v>
      </c>
      <c r="C137" s="10" t="s">
        <v>26</v>
      </c>
      <c r="D137" s="10" t="s">
        <v>23</v>
      </c>
      <c r="F137" s="13" t="str">
        <f t="shared" si="21"/>
        <v>(SELECT T.TeamID FROM NFL.Teams T WHERE T.TeamName = 'Pittsburgh Steelers')</v>
      </c>
      <c r="G137" s="13" t="str">
        <f t="shared" si="22"/>
        <v>(SELECT T.TeamID FROM NFL.Teams T WHERE T.TeamName = 'Miami Dolphins')</v>
      </c>
      <c r="H137" s="13" t="str">
        <f t="shared" si="23"/>
        <v>(SELECT S.SeasonID FROM Games.Season S WHERE S.[Year] = 2019)</v>
      </c>
      <c r="I137" s="16" t="str">
        <f t="shared" si="20"/>
        <v>2019-10-28 20:15:00</v>
      </c>
      <c r="K137" s="15" t="str">
        <f t="shared" si="18"/>
        <v xml:space="preserve">((SELECT T.TeamID FROM NFL.Teams T WHERE T.TeamName = 'Pittsburgh Steelers'), (SELECT T.TeamID FROM NFL.Teams T WHERE T.TeamName = 'Miami Dolphins'), 8, (SELECT S.SeasonID FROM Games.Season S WHERE S.[Year] = 2019), '2019-10-28 20:15:00'), </v>
      </c>
    </row>
    <row r="138" spans="1:11" x14ac:dyDescent="0.25">
      <c r="A138" s="20">
        <v>9</v>
      </c>
      <c r="B138" s="20"/>
      <c r="C138" s="20"/>
      <c r="D138" s="20"/>
      <c r="E138" s="13" t="s">
        <v>40</v>
      </c>
      <c r="F138" s="13" t="str">
        <f t="shared" si="21"/>
        <v/>
      </c>
      <c r="G138" s="13" t="str">
        <f t="shared" si="22"/>
        <v/>
      </c>
      <c r="H138" s="13" t="str">
        <f t="shared" si="23"/>
        <v/>
      </c>
      <c r="I138" s="16" t="str">
        <f t="shared" si="20"/>
        <v/>
      </c>
      <c r="K138" s="15" t="str">
        <f t="shared" ref="K132:K195" si="24" xml:space="preserve">  IF(E138 = "X", "", "("&amp;F138&amp;", "&amp;G138&amp;", "&amp;A$1&amp;", "&amp;$H$3&amp;", '"&amp;I138&amp;"'), ")</f>
        <v/>
      </c>
    </row>
    <row r="139" spans="1:11" ht="21" x14ac:dyDescent="0.25">
      <c r="A139" s="2" t="s">
        <v>0</v>
      </c>
      <c r="B139" s="3" t="s">
        <v>1</v>
      </c>
      <c r="C139" s="9" t="s">
        <v>2</v>
      </c>
      <c r="D139" s="9" t="s">
        <v>3</v>
      </c>
      <c r="E139" s="13" t="s">
        <v>40</v>
      </c>
      <c r="F139" s="13" t="str">
        <f t="shared" si="21"/>
        <v/>
      </c>
      <c r="G139" s="13" t="str">
        <f t="shared" si="22"/>
        <v/>
      </c>
      <c r="H139" s="13" t="str">
        <f t="shared" si="23"/>
        <v/>
      </c>
      <c r="I139" s="16" t="str">
        <f t="shared" si="20"/>
        <v/>
      </c>
      <c r="K139" s="15" t="str">
        <f t="shared" si="24"/>
        <v/>
      </c>
    </row>
    <row r="140" spans="1:11" x14ac:dyDescent="0.25">
      <c r="A140" s="6">
        <v>43769</v>
      </c>
      <c r="B140" s="5">
        <v>0.84722222222222221</v>
      </c>
      <c r="C140" s="10" t="s">
        <v>22</v>
      </c>
      <c r="D140" s="10" t="s">
        <v>34</v>
      </c>
      <c r="F140" s="13" t="str">
        <f t="shared" si="21"/>
        <v>(SELECT T.TeamID FROM NFL.Teams T WHERE T.TeamName = 'Arizona Cardinals')</v>
      </c>
      <c r="G140" s="13" t="str">
        <f t="shared" si="22"/>
        <v>(SELECT T.TeamID FROM NFL.Teams T WHERE T.TeamName = 'San Francisco 49ers')</v>
      </c>
      <c r="H140" s="13" t="str">
        <f t="shared" si="23"/>
        <v>(SELECT S.SeasonID FROM Games.Season S WHERE S.[Year] = 2019)</v>
      </c>
      <c r="I140" s="16" t="str">
        <f t="shared" si="20"/>
        <v>2019-10-31 20:20:00</v>
      </c>
      <c r="K140" s="15" t="str">
        <f xml:space="preserve">  IF(E140 = "X", "", "("&amp;F140&amp;", "&amp;G140&amp;", "&amp;A$138&amp;", "&amp;$H$3&amp;", '"&amp;I140&amp;"'), ")</f>
        <v xml:space="preserve">((SELECT T.TeamID FROM NFL.Teams T WHERE T.TeamName = 'Arizona Cardinals'), (SELECT T.TeamID FROM NFL.Teams T WHERE T.TeamName = 'San Francisco 49ers'), 9, (SELECT S.SeasonID FROM Games.Season S WHERE S.[Year] = 2019), '2019-10-31 20:20:00'), </v>
      </c>
    </row>
    <row r="141" spans="1:11" x14ac:dyDescent="0.25">
      <c r="A141" s="6">
        <v>43772</v>
      </c>
      <c r="B141" s="5">
        <v>0.39583333333333331</v>
      </c>
      <c r="C141" s="10" t="s">
        <v>24</v>
      </c>
      <c r="D141" s="10" t="s">
        <v>28</v>
      </c>
      <c r="F141" s="13" t="str">
        <f t="shared" si="21"/>
        <v>(SELECT T.TeamID FROM NFL.Teams T WHERE T.TeamName = 'Jacksonville Jaguars')</v>
      </c>
      <c r="G141" s="13" t="str">
        <f t="shared" si="22"/>
        <v>(SELECT T.TeamID FROM NFL.Teams T WHERE T.TeamName = 'Houston Texans')</v>
      </c>
      <c r="H141" s="13" t="str">
        <f t="shared" si="23"/>
        <v>(SELECT S.SeasonID FROM Games.Season S WHERE S.[Year] = 2019)</v>
      </c>
      <c r="I141" s="16" t="str">
        <f t="shared" si="20"/>
        <v>2019-11-03 09:30:00</v>
      </c>
      <c r="K141" s="15" t="str">
        <f t="shared" ref="K141:K153" si="25" xml:space="preserve">  IF(E141 = "X", "", "("&amp;F141&amp;", "&amp;G141&amp;", "&amp;A$138&amp;", "&amp;$H$3&amp;", '"&amp;I141&amp;"'), ")</f>
        <v xml:space="preserve">((SELECT T.TeamID FROM NFL.Teams T WHERE T.TeamName = 'Jacksonville Jaguars'), (SELECT T.TeamID FROM NFL.Teams T WHERE T.TeamName = 'Houston Texans'), 9, (SELECT S.SeasonID FROM Games.Season S WHERE S.[Year] = 2019), '2019-11-03 09:30:00'), </v>
      </c>
    </row>
    <row r="142" spans="1:11" x14ac:dyDescent="0.25">
      <c r="A142" s="8">
        <f>A141</f>
        <v>43772</v>
      </c>
      <c r="B142" s="5">
        <v>0.54166666666666663</v>
      </c>
      <c r="C142" s="10" t="s">
        <v>8</v>
      </c>
      <c r="D142" s="10" t="s">
        <v>31</v>
      </c>
      <c r="F142" s="13" t="str">
        <f t="shared" si="21"/>
        <v>(SELECT T.TeamID FROM NFL.Teams T WHERE T.TeamName = 'Philadelphia Eagles')</v>
      </c>
      <c r="G142" s="13" t="str">
        <f t="shared" si="22"/>
        <v>(SELECT T.TeamID FROM NFL.Teams T WHERE T.TeamName = 'Chicago Bears')</v>
      </c>
      <c r="H142" s="13" t="str">
        <f t="shared" si="23"/>
        <v>(SELECT S.SeasonID FROM Games.Season S WHERE S.[Year] = 2019)</v>
      </c>
      <c r="I142" s="16" t="str">
        <f t="shared" si="20"/>
        <v>2019-11-03 13:00:00</v>
      </c>
      <c r="K142" s="15" t="str">
        <f t="shared" si="25"/>
        <v xml:space="preserve">((SELECT T.TeamID FROM NFL.Teams T WHERE T.TeamName = 'Philadelphia Eagles'), (SELECT T.TeamID FROM NFL.Teams T WHERE T.TeamName = 'Chicago Bears'), 9, (SELECT S.SeasonID FROM Games.Season S WHERE S.[Year] = 2019), '2019-11-03 13:00:00'), </v>
      </c>
    </row>
    <row r="143" spans="1:11" x14ac:dyDescent="0.25">
      <c r="A143" s="8">
        <f t="shared" ref="A143:A152" si="26">A142</f>
        <v>43772</v>
      </c>
      <c r="B143" s="5">
        <v>0.54166666666666663</v>
      </c>
      <c r="C143" s="10" t="s">
        <v>19</v>
      </c>
      <c r="D143" s="10" t="s">
        <v>23</v>
      </c>
      <c r="F143" s="13" t="str">
        <f t="shared" si="21"/>
        <v>(SELECT T.TeamID FROM NFL.Teams T WHERE T.TeamName = 'Pittsburgh Steelers')</v>
      </c>
      <c r="G143" s="13" t="str">
        <f t="shared" si="22"/>
        <v>(SELECT T.TeamID FROM NFL.Teams T WHERE T.TeamName = 'Indianapolis Colts')</v>
      </c>
      <c r="H143" s="13" t="str">
        <f t="shared" si="23"/>
        <v>(SELECT S.SeasonID FROM Games.Season S WHERE S.[Year] = 2019)</v>
      </c>
      <c r="I143" s="16" t="str">
        <f t="shared" si="20"/>
        <v>2019-11-03 13:00:00</v>
      </c>
      <c r="K143" s="15" t="str">
        <f t="shared" si="25"/>
        <v xml:space="preserve">((SELECT T.TeamID FROM NFL.Teams T WHERE T.TeamName = 'Pittsburgh Steelers'), (SELECT T.TeamID FROM NFL.Teams T WHERE T.TeamName = 'Indianapolis Colts'), 9, (SELECT S.SeasonID FROM Games.Season S WHERE S.[Year] = 2019), '2019-11-03 13:00:00'), </v>
      </c>
    </row>
    <row r="144" spans="1:11" x14ac:dyDescent="0.25">
      <c r="A144" s="8">
        <f t="shared" si="26"/>
        <v>43772</v>
      </c>
      <c r="B144" s="5">
        <v>0.54166666666666663</v>
      </c>
      <c r="C144" s="10" t="s">
        <v>9</v>
      </c>
      <c r="D144" s="10" t="s">
        <v>14</v>
      </c>
      <c r="F144" s="13" t="str">
        <f t="shared" si="21"/>
        <v>(SELECT T.TeamID FROM NFL.Teams T WHERE T.TeamName = 'Kansas City Chiefs')</v>
      </c>
      <c r="G144" s="13" t="str">
        <f t="shared" si="22"/>
        <v>(SELECT T.TeamID FROM NFL.Teams T WHERE T.TeamName = 'Minnesota Vikings')</v>
      </c>
      <c r="H144" s="13" t="str">
        <f t="shared" si="23"/>
        <v>(SELECT S.SeasonID FROM Games.Season S WHERE S.[Year] = 2019)</v>
      </c>
      <c r="I144" s="16" t="str">
        <f t="shared" si="20"/>
        <v>2019-11-03 13:00:00</v>
      </c>
      <c r="K144" s="15" t="str">
        <f t="shared" si="25"/>
        <v xml:space="preserve">((SELECT T.TeamID FROM NFL.Teams T WHERE T.TeamName = 'Kansas City Chiefs'), (SELECT T.TeamID FROM NFL.Teams T WHERE T.TeamName = 'Minnesota Vikings'), 9, (SELECT S.SeasonID FROM Games.Season S WHERE S.[Year] = 2019), '2019-11-03 13:00:00'), </v>
      </c>
    </row>
    <row r="145" spans="1:11" x14ac:dyDescent="0.25">
      <c r="A145" s="8">
        <f t="shared" si="26"/>
        <v>43772</v>
      </c>
      <c r="B145" s="5">
        <v>0.54166666666666663</v>
      </c>
      <c r="C145" s="10" t="s">
        <v>27</v>
      </c>
      <c r="D145" s="10" t="s">
        <v>26</v>
      </c>
      <c r="F145" s="13" t="str">
        <f t="shared" si="21"/>
        <v>(SELECT T.TeamID FROM NFL.Teams T WHERE T.TeamName = 'Miami Dolphins')</v>
      </c>
      <c r="G145" s="13" t="str">
        <f t="shared" si="22"/>
        <v>(SELECT T.TeamID FROM NFL.Teams T WHERE T.TeamName = 'New York Jets')</v>
      </c>
      <c r="H145" s="13" t="str">
        <f t="shared" si="23"/>
        <v>(SELECT S.SeasonID FROM Games.Season S WHERE S.[Year] = 2019)</v>
      </c>
      <c r="I145" s="16" t="str">
        <f t="shared" si="20"/>
        <v>2019-11-03 13:00:00</v>
      </c>
      <c r="K145" s="15" t="str">
        <f t="shared" si="25"/>
        <v xml:space="preserve">((SELECT T.TeamID FROM NFL.Teams T WHERE T.TeamName = 'Miami Dolphins'), (SELECT T.TeamID FROM NFL.Teams T WHERE T.TeamName = 'New York Jets'), 9, (SELECT S.SeasonID FROM Games.Season S WHERE S.[Year] = 2019), '2019-11-03 13:00:00'), </v>
      </c>
    </row>
    <row r="146" spans="1:11" x14ac:dyDescent="0.25">
      <c r="A146" s="8">
        <f t="shared" si="26"/>
        <v>43772</v>
      </c>
      <c r="B146" s="5">
        <v>0.54166666666666663</v>
      </c>
      <c r="C146" s="10" t="s">
        <v>16</v>
      </c>
      <c r="D146" s="10" t="s">
        <v>29</v>
      </c>
      <c r="F146" s="13" t="str">
        <f t="shared" si="21"/>
        <v>(SELECT T.TeamID FROM NFL.Teams T WHERE T.TeamName = 'Carolina Panthers')</v>
      </c>
      <c r="G146" s="13" t="str">
        <f t="shared" si="22"/>
        <v>(SELECT T.TeamID FROM NFL.Teams T WHERE T.TeamName = 'Tennessee Titans')</v>
      </c>
      <c r="H146" s="13" t="str">
        <f t="shared" si="23"/>
        <v>(SELECT S.SeasonID FROM Games.Season S WHERE S.[Year] = 2019)</v>
      </c>
      <c r="I146" s="16" t="str">
        <f t="shared" si="20"/>
        <v>2019-11-03 13:00:00</v>
      </c>
      <c r="K146" s="15" t="str">
        <f t="shared" si="25"/>
        <v xml:space="preserve">((SELECT T.TeamID FROM NFL.Teams T WHERE T.TeamName = 'Carolina Panthers'), (SELECT T.TeamID FROM NFL.Teams T WHERE T.TeamName = 'Tennessee Titans'), 9, (SELECT S.SeasonID FROM Games.Season S WHERE S.[Year] = 2019), '2019-11-03 13:00:00'), </v>
      </c>
    </row>
    <row r="147" spans="1:11" x14ac:dyDescent="0.25">
      <c r="A147" s="8">
        <f t="shared" si="26"/>
        <v>43772</v>
      </c>
      <c r="B147" s="5">
        <v>0.54166666666666663</v>
      </c>
      <c r="C147" s="10" t="s">
        <v>17</v>
      </c>
      <c r="D147" s="10" t="s">
        <v>13</v>
      </c>
      <c r="F147" s="13" t="str">
        <f t="shared" si="21"/>
        <v>(SELECT T.TeamID FROM NFL.Teams T WHERE T.TeamName = 'Buffalo Bills')</v>
      </c>
      <c r="G147" s="13" t="str">
        <f t="shared" si="22"/>
        <v>(SELECT T.TeamID FROM NFL.Teams T WHERE T.TeamName = 'Washington Redskins')</v>
      </c>
      <c r="H147" s="13" t="str">
        <f t="shared" si="23"/>
        <v>(SELECT S.SeasonID FROM Games.Season S WHERE S.[Year] = 2019)</v>
      </c>
      <c r="I147" s="16" t="str">
        <f t="shared" si="20"/>
        <v>2019-11-03 13:00:00</v>
      </c>
      <c r="K147" s="15" t="str">
        <f t="shared" si="25"/>
        <v xml:space="preserve">((SELECT T.TeamID FROM NFL.Teams T WHERE T.TeamName = 'Buffalo Bills'), (SELECT T.TeamID FROM NFL.Teams T WHERE T.TeamName = 'Washington Redskins'), 9, (SELECT S.SeasonID FROM Games.Season S WHERE S.[Year] = 2019), '2019-11-03 13:00:00'), </v>
      </c>
    </row>
    <row r="148" spans="1:11" x14ac:dyDescent="0.25">
      <c r="A148" s="8">
        <f t="shared" si="26"/>
        <v>43772</v>
      </c>
      <c r="B148" s="5">
        <v>0.67013888888888884</v>
      </c>
      <c r="C148" s="10" t="s">
        <v>20</v>
      </c>
      <c r="D148" s="10" t="s">
        <v>39</v>
      </c>
      <c r="F148" s="13" t="str">
        <f t="shared" si="21"/>
        <v>(SELECT T.TeamID FROM NFL.Teams T WHERE T.TeamName = 'Oakland Raiders')</v>
      </c>
      <c r="G148" s="13" t="str">
        <f t="shared" si="22"/>
        <v>(SELECT T.TeamID FROM NFL.Teams T WHERE T.TeamName = 'Detroit Lions')</v>
      </c>
      <c r="H148" s="13" t="str">
        <f t="shared" si="23"/>
        <v>(SELECT S.SeasonID FROM Games.Season S WHERE S.[Year] = 2019)</v>
      </c>
      <c r="I148" s="16" t="str">
        <f t="shared" si="20"/>
        <v>2019-11-03 16:05:00</v>
      </c>
      <c r="K148" s="15" t="str">
        <f t="shared" si="25"/>
        <v xml:space="preserve">((SELECT T.TeamID FROM NFL.Teams T WHERE T.TeamName = 'Oakland Raiders'), (SELECT T.TeamID FROM NFL.Teams T WHERE T.TeamName = 'Detroit Lions'), 9, (SELECT S.SeasonID FROM Games.Season S WHERE S.[Year] = 2019), '2019-11-03 16:05:00'), </v>
      </c>
    </row>
    <row r="149" spans="1:11" x14ac:dyDescent="0.25">
      <c r="A149" s="8">
        <f t="shared" si="26"/>
        <v>43772</v>
      </c>
      <c r="B149" s="5">
        <v>0.67013888888888884</v>
      </c>
      <c r="C149" s="10" t="s">
        <v>36</v>
      </c>
      <c r="D149" s="10" t="s">
        <v>32</v>
      </c>
      <c r="F149" s="13" t="str">
        <f t="shared" si="21"/>
        <v>(SELECT T.TeamID FROM NFL.Teams T WHERE T.TeamName = 'Seattle Seahawks')</v>
      </c>
      <c r="G149" s="13" t="str">
        <f t="shared" si="22"/>
        <v>(SELECT T.TeamID FROM NFL.Teams T WHERE T.TeamName = 'Tampa Bay Buccaneers')</v>
      </c>
      <c r="H149" s="13" t="str">
        <f t="shared" si="23"/>
        <v>(SELECT S.SeasonID FROM Games.Season S WHERE S.[Year] = 2019)</v>
      </c>
      <c r="I149" s="16" t="str">
        <f t="shared" si="20"/>
        <v>2019-11-03 16:05:00</v>
      </c>
      <c r="K149" s="15" t="str">
        <f t="shared" si="25"/>
        <v xml:space="preserve">((SELECT T.TeamID FROM NFL.Teams T WHERE T.TeamName = 'Seattle Seahawks'), (SELECT T.TeamID FROM NFL.Teams T WHERE T.TeamName = 'Tampa Bay Buccaneers'), 9, (SELECT S.SeasonID FROM Games.Season S WHERE S.[Year] = 2019), '2019-11-03 16:05:00'), </v>
      </c>
    </row>
    <row r="150" spans="1:11" x14ac:dyDescent="0.25">
      <c r="A150" s="8">
        <f t="shared" si="26"/>
        <v>43772</v>
      </c>
      <c r="B150" s="5">
        <v>0.68402777777777779</v>
      </c>
      <c r="C150" s="10" t="s">
        <v>30</v>
      </c>
      <c r="D150" s="10" t="s">
        <v>25</v>
      </c>
      <c r="F150" s="13" t="str">
        <f t="shared" si="21"/>
        <v>(SELECT T.TeamID FROM NFL.Teams T WHERE T.TeamName = 'Denver Broncos')</v>
      </c>
      <c r="G150" s="13" t="str">
        <f t="shared" si="22"/>
        <v>(SELECT T.TeamID FROM NFL.Teams T WHERE T.TeamName = 'Cleveland Browns')</v>
      </c>
      <c r="H150" s="13" t="str">
        <f t="shared" si="23"/>
        <v>(SELECT S.SeasonID FROM Games.Season S WHERE S.[Year] = 2019)</v>
      </c>
      <c r="I150" s="16" t="str">
        <f t="shared" si="20"/>
        <v>2019-11-03 16:25:00</v>
      </c>
      <c r="K150" s="15" t="str">
        <f t="shared" si="25"/>
        <v xml:space="preserve">((SELECT T.TeamID FROM NFL.Teams T WHERE T.TeamName = 'Denver Broncos'), (SELECT T.TeamID FROM NFL.Teams T WHERE T.TeamName = 'Cleveland Browns'), 9, (SELECT S.SeasonID FROM Games.Season S WHERE S.[Year] = 2019), '2019-11-03 16:25:00'), </v>
      </c>
    </row>
    <row r="151" spans="1:11" x14ac:dyDescent="0.25">
      <c r="A151" s="8">
        <f t="shared" si="26"/>
        <v>43772</v>
      </c>
      <c r="B151" s="5">
        <v>0.68402777777777779</v>
      </c>
      <c r="C151" s="10" t="s">
        <v>10</v>
      </c>
      <c r="D151" s="10" t="s">
        <v>33</v>
      </c>
      <c r="F151" s="13" t="str">
        <f t="shared" si="21"/>
        <v>(SELECT T.TeamID FROM NFL.Teams T WHERE T.TeamName = 'Los Angeles Chargers')</v>
      </c>
      <c r="G151" s="13" t="str">
        <f t="shared" si="22"/>
        <v>(SELECT T.TeamID FROM NFL.Teams T WHERE T.TeamName = 'Green Bay Packers')</v>
      </c>
      <c r="H151" s="13" t="str">
        <f t="shared" si="23"/>
        <v>(SELECT S.SeasonID FROM Games.Season S WHERE S.[Year] = 2019)</v>
      </c>
      <c r="I151" s="16" t="str">
        <f t="shared" si="20"/>
        <v>2019-11-03 16:25:00</v>
      </c>
      <c r="K151" s="15" t="str">
        <f t="shared" si="25"/>
        <v xml:space="preserve">((SELECT T.TeamID FROM NFL.Teams T WHERE T.TeamName = 'Los Angeles Chargers'), (SELECT T.TeamID FROM NFL.Teams T WHERE T.TeamName = 'Green Bay Packers'), 9, (SELECT S.SeasonID FROM Games.Season S WHERE S.[Year] = 2019), '2019-11-03 16:25:00'), </v>
      </c>
    </row>
    <row r="152" spans="1:11" x14ac:dyDescent="0.25">
      <c r="A152" s="8">
        <f t="shared" si="26"/>
        <v>43772</v>
      </c>
      <c r="B152" s="5">
        <v>0.84722222222222221</v>
      </c>
      <c r="C152" s="10" t="s">
        <v>37</v>
      </c>
      <c r="D152" s="10" t="s">
        <v>12</v>
      </c>
      <c r="F152" s="13" t="str">
        <f t="shared" si="21"/>
        <v>(SELECT T.TeamID FROM NFL.Teams T WHERE T.TeamName = 'Baltimore Ravens')</v>
      </c>
      <c r="G152" s="13" t="str">
        <f t="shared" si="22"/>
        <v>(SELECT T.TeamID FROM NFL.Teams T WHERE T.TeamName = 'New England Patriots')</v>
      </c>
      <c r="H152" s="13" t="str">
        <f t="shared" si="23"/>
        <v>(SELECT S.SeasonID FROM Games.Season S WHERE S.[Year] = 2019)</v>
      </c>
      <c r="I152" s="16" t="str">
        <f t="shared" si="20"/>
        <v>2019-11-03 20:20:00</v>
      </c>
      <c r="K152" s="15" t="str">
        <f t="shared" si="25"/>
        <v xml:space="preserve">((SELECT T.TeamID FROM NFL.Teams T WHERE T.TeamName = 'Baltimore Ravens'), (SELECT T.TeamID FROM NFL.Teams T WHERE T.TeamName = 'New England Patriots'), 9, (SELECT S.SeasonID FROM Games.Season S WHERE S.[Year] = 2019), '2019-11-03 20:20:00'), </v>
      </c>
    </row>
    <row r="153" spans="1:11" x14ac:dyDescent="0.25">
      <c r="A153" s="6">
        <v>43773</v>
      </c>
      <c r="B153" s="5">
        <v>0.84375</v>
      </c>
      <c r="C153" s="10" t="s">
        <v>35</v>
      </c>
      <c r="D153" s="10" t="s">
        <v>21</v>
      </c>
      <c r="F153" s="13" t="str">
        <f t="shared" si="21"/>
        <v>(SELECT T.TeamID FROM NFL.Teams T WHERE T.TeamName = 'New York Giants')</v>
      </c>
      <c r="G153" s="13" t="str">
        <f t="shared" si="22"/>
        <v>(SELECT T.TeamID FROM NFL.Teams T WHERE T.TeamName = 'Dallas Cowboys')</v>
      </c>
      <c r="H153" s="13" t="str">
        <f t="shared" si="23"/>
        <v>(SELECT S.SeasonID FROM Games.Season S WHERE S.[Year] = 2019)</v>
      </c>
      <c r="I153" s="16" t="str">
        <f t="shared" si="20"/>
        <v>2019-11-04 20:15:00</v>
      </c>
      <c r="K153" s="15" t="str">
        <f t="shared" si="25"/>
        <v xml:space="preserve">((SELECT T.TeamID FROM NFL.Teams T WHERE T.TeamName = 'New York Giants'), (SELECT T.TeamID FROM NFL.Teams T WHERE T.TeamName = 'Dallas Cowboys'), 9, (SELECT S.SeasonID FROM Games.Season S WHERE S.[Year] = 2019), '2019-11-04 20:15:00'), </v>
      </c>
    </row>
    <row r="154" spans="1:11" x14ac:dyDescent="0.25">
      <c r="A154" s="20">
        <v>10</v>
      </c>
      <c r="B154" s="20"/>
      <c r="C154" s="20"/>
      <c r="D154" s="20"/>
      <c r="E154" s="13" t="s">
        <v>40</v>
      </c>
      <c r="F154" s="13" t="str">
        <f t="shared" si="21"/>
        <v/>
      </c>
      <c r="G154" s="13" t="str">
        <f t="shared" si="22"/>
        <v/>
      </c>
      <c r="H154" s="13" t="str">
        <f t="shared" si="23"/>
        <v/>
      </c>
      <c r="I154" s="16" t="str">
        <f t="shared" si="20"/>
        <v/>
      </c>
      <c r="K154" s="15" t="str">
        <f t="shared" si="24"/>
        <v/>
      </c>
    </row>
    <row r="155" spans="1:11" ht="21" x14ac:dyDescent="0.25">
      <c r="A155" s="2" t="s">
        <v>0</v>
      </c>
      <c r="B155" s="3" t="s">
        <v>1</v>
      </c>
      <c r="C155" s="9" t="s">
        <v>2</v>
      </c>
      <c r="D155" s="9" t="s">
        <v>3</v>
      </c>
      <c r="E155" s="13" t="s">
        <v>40</v>
      </c>
      <c r="F155" s="13" t="str">
        <f t="shared" si="21"/>
        <v/>
      </c>
      <c r="G155" s="13" t="str">
        <f t="shared" si="22"/>
        <v/>
      </c>
      <c r="H155" s="13" t="str">
        <f t="shared" si="23"/>
        <v/>
      </c>
      <c r="I155" s="16" t="str">
        <f t="shared" si="20"/>
        <v/>
      </c>
      <c r="K155" s="15" t="str">
        <f t="shared" si="24"/>
        <v/>
      </c>
    </row>
    <row r="156" spans="1:11" x14ac:dyDescent="0.25">
      <c r="A156" s="6">
        <v>43776</v>
      </c>
      <c r="B156" s="5">
        <v>0.84722222222222221</v>
      </c>
      <c r="C156" s="10" t="s">
        <v>33</v>
      </c>
      <c r="D156" s="10" t="s">
        <v>39</v>
      </c>
      <c r="F156" s="13" t="str">
        <f t="shared" si="21"/>
        <v>(SELECT T.TeamID FROM NFL.Teams T WHERE T.TeamName = 'Oakland Raiders')</v>
      </c>
      <c r="G156" s="13" t="str">
        <f t="shared" si="22"/>
        <v>(SELECT T.TeamID FROM NFL.Teams T WHERE T.TeamName = 'Los Angeles Chargers')</v>
      </c>
      <c r="H156" s="13" t="str">
        <f t="shared" si="23"/>
        <v>(SELECT S.SeasonID FROM Games.Season S WHERE S.[Year] = 2019)</v>
      </c>
      <c r="I156" s="16" t="str">
        <f t="shared" si="20"/>
        <v>2019-11-07 20:20:00</v>
      </c>
      <c r="K156" s="15" t="str">
        <f xml:space="preserve">  IF(E156 = "X", "", "("&amp;F156&amp;", "&amp;G156&amp;", "&amp;A$154&amp;", "&amp;$H$3&amp;", '"&amp;I156&amp;"'), ")</f>
        <v xml:space="preserve">((SELECT T.TeamID FROM NFL.Teams T WHERE T.TeamName = 'Oakland Raiders'), (SELECT T.TeamID FROM NFL.Teams T WHERE T.TeamName = 'Los Angeles Chargers'), 10, (SELECT S.SeasonID FROM Games.Season S WHERE S.[Year] = 2019), '2019-11-07 20:20:00'), </v>
      </c>
    </row>
    <row r="157" spans="1:11" x14ac:dyDescent="0.25">
      <c r="A157" s="6">
        <v>43779</v>
      </c>
      <c r="B157" s="5">
        <v>0.54166666666666663</v>
      </c>
      <c r="C157" s="10" t="s">
        <v>34</v>
      </c>
      <c r="D157" s="10" t="s">
        <v>36</v>
      </c>
      <c r="F157" s="13" t="str">
        <f t="shared" si="21"/>
        <v>(SELECT T.TeamID FROM NFL.Teams T WHERE T.TeamName = 'Tampa Bay Buccaneers')</v>
      </c>
      <c r="G157" s="13" t="str">
        <f t="shared" si="22"/>
        <v>(SELECT T.TeamID FROM NFL.Teams T WHERE T.TeamName = 'Arizona Cardinals')</v>
      </c>
      <c r="H157" s="13" t="str">
        <f t="shared" si="23"/>
        <v>(SELECT S.SeasonID FROM Games.Season S WHERE S.[Year] = 2019)</v>
      </c>
      <c r="I157" s="16" t="str">
        <f t="shared" si="20"/>
        <v>2019-11-10 13:00:00</v>
      </c>
      <c r="K157" s="15" t="str">
        <f t="shared" ref="K157:K168" si="27" xml:space="preserve">  IF(E157 = "X", "", "("&amp;F157&amp;", "&amp;G157&amp;", "&amp;A$154&amp;", "&amp;$H$3&amp;", '"&amp;I157&amp;"'), ")</f>
        <v xml:space="preserve">((SELECT T.TeamID FROM NFL.Teams T WHERE T.TeamName = 'Tampa Bay Buccaneers'), (SELECT T.TeamID FROM NFL.Teams T WHERE T.TeamName = 'Arizona Cardinals'), 10, (SELECT S.SeasonID FROM Games.Season S WHERE S.[Year] = 2019), '2019-11-10 13:00:00'), </v>
      </c>
    </row>
    <row r="158" spans="1:11" x14ac:dyDescent="0.25">
      <c r="A158" s="8">
        <f>A157</f>
        <v>43779</v>
      </c>
      <c r="B158" s="5">
        <v>0.54166666666666663</v>
      </c>
      <c r="C158" s="10" t="s">
        <v>11</v>
      </c>
      <c r="D158" s="10" t="s">
        <v>38</v>
      </c>
      <c r="F158" s="13" t="str">
        <f t="shared" si="21"/>
        <v>(SELECT T.TeamID FROM NFL.Teams T WHERE T.TeamName = 'New Orleans Saints')</v>
      </c>
      <c r="G158" s="13" t="str">
        <f t="shared" si="22"/>
        <v>(SELECT T.TeamID FROM NFL.Teams T WHERE T.TeamName = 'Atlanta Falcons')</v>
      </c>
      <c r="H158" s="13" t="str">
        <f t="shared" si="23"/>
        <v>(SELECT S.SeasonID FROM Games.Season S WHERE S.[Year] = 2019)</v>
      </c>
      <c r="I158" s="16" t="str">
        <f t="shared" si="20"/>
        <v>2019-11-10 13:00:00</v>
      </c>
      <c r="K158" s="15" t="str">
        <f t="shared" si="27"/>
        <v xml:space="preserve">((SELECT T.TeamID FROM NFL.Teams T WHERE T.TeamName = 'New Orleans Saints'), (SELECT T.TeamID FROM NFL.Teams T WHERE T.TeamName = 'Atlanta Falcons'), 10, (SELECT S.SeasonID FROM Games.Season S WHERE S.[Year] = 2019), '2019-11-10 13:00:00'), </v>
      </c>
    </row>
    <row r="159" spans="1:11" x14ac:dyDescent="0.25">
      <c r="A159" s="8">
        <f t="shared" ref="A159:A167" si="28">A158</f>
        <v>43779</v>
      </c>
      <c r="B159" s="5">
        <v>0.54166666666666663</v>
      </c>
      <c r="C159" s="10" t="s">
        <v>12</v>
      </c>
      <c r="D159" s="10" t="s">
        <v>18</v>
      </c>
      <c r="F159" s="13" t="str">
        <f t="shared" si="21"/>
        <v>(SELECT T.TeamID FROM NFL.Teams T WHERE T.TeamName = 'Cincinnati Bengals')</v>
      </c>
      <c r="G159" s="13" t="str">
        <f t="shared" si="22"/>
        <v>(SELECT T.TeamID FROM NFL.Teams T WHERE T.TeamName = 'Baltimore Ravens')</v>
      </c>
      <c r="H159" s="13" t="str">
        <f t="shared" si="23"/>
        <v>(SELECT S.SeasonID FROM Games.Season S WHERE S.[Year] = 2019)</v>
      </c>
      <c r="I159" s="16" t="str">
        <f t="shared" si="20"/>
        <v>2019-11-10 13:00:00</v>
      </c>
      <c r="K159" s="15" t="str">
        <f t="shared" si="27"/>
        <v xml:space="preserve">((SELECT T.TeamID FROM NFL.Teams T WHERE T.TeamName = 'Cincinnati Bengals'), (SELECT T.TeamID FROM NFL.Teams T WHERE T.TeamName = 'Baltimore Ravens'), 10, (SELECT S.SeasonID FROM Games.Season S WHERE S.[Year] = 2019), '2019-11-10 13:00:00'), </v>
      </c>
    </row>
    <row r="160" spans="1:11" x14ac:dyDescent="0.25">
      <c r="A160" s="8">
        <f t="shared" si="28"/>
        <v>43779</v>
      </c>
      <c r="B160" s="5">
        <v>0.54166666666666663</v>
      </c>
      <c r="C160" s="10" t="s">
        <v>13</v>
      </c>
      <c r="D160" s="10" t="s">
        <v>30</v>
      </c>
      <c r="F160" s="13" t="str">
        <f t="shared" si="21"/>
        <v>(SELECT T.TeamID FROM NFL.Teams T WHERE T.TeamName = 'Cleveland Browns')</v>
      </c>
      <c r="G160" s="13" t="str">
        <f t="shared" si="22"/>
        <v>(SELECT T.TeamID FROM NFL.Teams T WHERE T.TeamName = 'Buffalo Bills')</v>
      </c>
      <c r="H160" s="13" t="str">
        <f t="shared" si="23"/>
        <v>(SELECT S.SeasonID FROM Games.Season S WHERE S.[Year] = 2019)</v>
      </c>
      <c r="I160" s="16" t="str">
        <f t="shared" si="20"/>
        <v>2019-11-10 13:00:00</v>
      </c>
      <c r="K160" s="15" t="str">
        <f t="shared" si="27"/>
        <v xml:space="preserve">((SELECT T.TeamID FROM NFL.Teams T WHERE T.TeamName = 'Cleveland Browns'), (SELECT T.TeamID FROM NFL.Teams T WHERE T.TeamName = 'Buffalo Bills'), 10, (SELECT S.SeasonID FROM Games.Season S WHERE S.[Year] = 2019), '2019-11-10 13:00:00'), </v>
      </c>
    </row>
    <row r="161" spans="1:11" x14ac:dyDescent="0.25">
      <c r="A161" s="8">
        <f t="shared" si="28"/>
        <v>43779</v>
      </c>
      <c r="B161" s="5">
        <v>0.54166666666666663</v>
      </c>
      <c r="C161" s="10" t="s">
        <v>20</v>
      </c>
      <c r="D161" s="10" t="s">
        <v>8</v>
      </c>
      <c r="F161" s="13" t="str">
        <f t="shared" si="21"/>
        <v>(SELECT T.TeamID FROM NFL.Teams T WHERE T.TeamName = 'Chicago Bears')</v>
      </c>
      <c r="G161" s="13" t="str">
        <f t="shared" si="22"/>
        <v>(SELECT T.TeamID FROM NFL.Teams T WHERE T.TeamName = 'Detroit Lions')</v>
      </c>
      <c r="H161" s="13" t="str">
        <f t="shared" si="23"/>
        <v>(SELECT S.SeasonID FROM Games.Season S WHERE S.[Year] = 2019)</v>
      </c>
      <c r="I161" s="16" t="str">
        <f t="shared" si="20"/>
        <v>2019-11-10 13:00:00</v>
      </c>
      <c r="K161" s="15" t="str">
        <f t="shared" si="27"/>
        <v xml:space="preserve">((SELECT T.TeamID FROM NFL.Teams T WHERE T.TeamName = 'Chicago Bears'), (SELECT T.TeamID FROM NFL.Teams T WHERE T.TeamName = 'Detroit Lions'), 10, (SELECT S.SeasonID FROM Games.Season S WHERE S.[Year] = 2019), '2019-11-10 13:00:00'), </v>
      </c>
    </row>
    <row r="162" spans="1:11" x14ac:dyDescent="0.25">
      <c r="A162" s="8">
        <f t="shared" si="28"/>
        <v>43779</v>
      </c>
      <c r="B162" s="5">
        <v>0.54166666666666663</v>
      </c>
      <c r="C162" s="10" t="s">
        <v>14</v>
      </c>
      <c r="D162" s="10" t="s">
        <v>16</v>
      </c>
      <c r="F162" s="13" t="str">
        <f t="shared" si="21"/>
        <v>(SELECT T.TeamID FROM NFL.Teams T WHERE T.TeamName = 'Tennessee Titans')</v>
      </c>
      <c r="G162" s="13" t="str">
        <f t="shared" si="22"/>
        <v>(SELECT T.TeamID FROM NFL.Teams T WHERE T.TeamName = 'Kansas City Chiefs')</v>
      </c>
      <c r="H162" s="13" t="str">
        <f t="shared" si="23"/>
        <v>(SELECT S.SeasonID FROM Games.Season S WHERE S.[Year] = 2019)</v>
      </c>
      <c r="I162" s="16" t="str">
        <f t="shared" si="20"/>
        <v>2019-11-10 13:00:00</v>
      </c>
      <c r="K162" s="15" t="str">
        <f t="shared" si="27"/>
        <v xml:space="preserve">((SELECT T.TeamID FROM NFL.Teams T WHERE T.TeamName = 'Tennessee Titans'), (SELECT T.TeamID FROM NFL.Teams T WHERE T.TeamName = 'Kansas City Chiefs'), 10, (SELECT S.SeasonID FROM Games.Season S WHERE S.[Year] = 2019), '2019-11-10 13:00:00'), </v>
      </c>
    </row>
    <row r="163" spans="1:11" x14ac:dyDescent="0.25">
      <c r="A163" s="8">
        <f t="shared" si="28"/>
        <v>43779</v>
      </c>
      <c r="B163" s="5">
        <v>0.54166666666666663</v>
      </c>
      <c r="C163" s="10" t="s">
        <v>21</v>
      </c>
      <c r="D163" s="10" t="s">
        <v>27</v>
      </c>
      <c r="F163" s="13" t="str">
        <f t="shared" si="21"/>
        <v>(SELECT T.TeamID FROM NFL.Teams T WHERE T.TeamName = 'New York Jets')</v>
      </c>
      <c r="G163" s="13" t="str">
        <f t="shared" si="22"/>
        <v>(SELECT T.TeamID FROM NFL.Teams T WHERE T.TeamName = 'New York Giants')</v>
      </c>
      <c r="H163" s="13" t="str">
        <f t="shared" si="23"/>
        <v>(SELECT S.SeasonID FROM Games.Season S WHERE S.[Year] = 2019)</v>
      </c>
      <c r="I163" s="16" t="str">
        <f t="shared" si="20"/>
        <v>2019-11-10 13:00:00</v>
      </c>
      <c r="K163" s="15" t="str">
        <f t="shared" si="27"/>
        <v xml:space="preserve">((SELECT T.TeamID FROM NFL.Teams T WHERE T.TeamName = 'New York Jets'), (SELECT T.TeamID FROM NFL.Teams T WHERE T.TeamName = 'New York Giants'), 10, (SELECT S.SeasonID FROM Games.Season S WHERE S.[Year] = 2019), '2019-11-10 13:00:00'), </v>
      </c>
    </row>
    <row r="164" spans="1:11" x14ac:dyDescent="0.25">
      <c r="A164" s="8">
        <f t="shared" si="28"/>
        <v>43779</v>
      </c>
      <c r="B164" s="5">
        <v>0.67013888888888884</v>
      </c>
      <c r="C164" s="10" t="s">
        <v>26</v>
      </c>
      <c r="D164" s="10" t="s">
        <v>19</v>
      </c>
      <c r="F164" s="13" t="str">
        <f t="shared" si="21"/>
        <v>(SELECT T.TeamID FROM NFL.Teams T WHERE T.TeamName = 'Indianapolis Colts')</v>
      </c>
      <c r="G164" s="13" t="str">
        <f t="shared" si="22"/>
        <v>(SELECT T.TeamID FROM NFL.Teams T WHERE T.TeamName = 'Miami Dolphins')</v>
      </c>
      <c r="H164" s="13" t="str">
        <f t="shared" si="23"/>
        <v>(SELECT S.SeasonID FROM Games.Season S WHERE S.[Year] = 2019)</v>
      </c>
      <c r="I164" s="16" t="str">
        <f t="shared" si="20"/>
        <v>2019-11-10 16:05:00</v>
      </c>
      <c r="K164" s="15" t="str">
        <f t="shared" si="27"/>
        <v xml:space="preserve">((SELECT T.TeamID FROM NFL.Teams T WHERE T.TeamName = 'Indianapolis Colts'), (SELECT T.TeamID FROM NFL.Teams T WHERE T.TeamName = 'Miami Dolphins'), 10, (SELECT S.SeasonID FROM Games.Season S WHERE S.[Year] = 2019), '2019-11-10 16:05:00'), </v>
      </c>
    </row>
    <row r="165" spans="1:11" x14ac:dyDescent="0.25">
      <c r="A165" s="8">
        <f t="shared" si="28"/>
        <v>43779</v>
      </c>
      <c r="B165" s="5">
        <v>0.68402777777777779</v>
      </c>
      <c r="C165" s="10" t="s">
        <v>29</v>
      </c>
      <c r="D165" s="10" t="s">
        <v>10</v>
      </c>
      <c r="F165" s="13" t="str">
        <f t="shared" si="21"/>
        <v>(SELECT T.TeamID FROM NFL.Teams T WHERE T.TeamName = 'Green Bay Packers')</v>
      </c>
      <c r="G165" s="13" t="str">
        <f t="shared" si="22"/>
        <v>(SELECT T.TeamID FROM NFL.Teams T WHERE T.TeamName = 'Carolina Panthers')</v>
      </c>
      <c r="H165" s="13" t="str">
        <f t="shared" si="23"/>
        <v>(SELECT S.SeasonID FROM Games.Season S WHERE S.[Year] = 2019)</v>
      </c>
      <c r="I165" s="16" t="str">
        <f t="shared" si="20"/>
        <v>2019-11-10 16:25:00</v>
      </c>
      <c r="K165" s="15" t="str">
        <f t="shared" si="27"/>
        <v xml:space="preserve">((SELECT T.TeamID FROM NFL.Teams T WHERE T.TeamName = 'Green Bay Packers'), (SELECT T.TeamID FROM NFL.Teams T WHERE T.TeamName = 'Carolina Panthers'), 10, (SELECT S.SeasonID FROM Games.Season S WHERE S.[Year] = 2019), '2019-11-10 16:25:00'), </v>
      </c>
    </row>
    <row r="166" spans="1:11" x14ac:dyDescent="0.25">
      <c r="A166" s="8">
        <f t="shared" si="28"/>
        <v>43779</v>
      </c>
      <c r="B166" s="5">
        <v>0.68402777777777779</v>
      </c>
      <c r="C166" s="10" t="s">
        <v>15</v>
      </c>
      <c r="D166" s="10" t="s">
        <v>23</v>
      </c>
      <c r="F166" s="13" t="str">
        <f t="shared" si="21"/>
        <v>(SELECT T.TeamID FROM NFL.Teams T WHERE T.TeamName = 'Pittsburgh Steelers')</v>
      </c>
      <c r="G166" s="13" t="str">
        <f t="shared" si="22"/>
        <v>(SELECT T.TeamID FROM NFL.Teams T WHERE T.TeamName = 'Los Angeles Rams')</v>
      </c>
      <c r="H166" s="13" t="str">
        <f t="shared" si="23"/>
        <v>(SELECT S.SeasonID FROM Games.Season S WHERE S.[Year] = 2019)</v>
      </c>
      <c r="I166" s="16" t="str">
        <f t="shared" si="20"/>
        <v>2019-11-10 16:25:00</v>
      </c>
      <c r="K166" s="15" t="str">
        <f t="shared" si="27"/>
        <v xml:space="preserve">((SELECT T.TeamID FROM NFL.Teams T WHERE T.TeamName = 'Pittsburgh Steelers'), (SELECT T.TeamID FROM NFL.Teams T WHERE T.TeamName = 'Los Angeles Rams'), 10, (SELECT S.SeasonID FROM Games.Season S WHERE S.[Year] = 2019), '2019-11-10 16:25:00'), </v>
      </c>
    </row>
    <row r="167" spans="1:11" x14ac:dyDescent="0.25">
      <c r="A167" s="8">
        <f t="shared" si="28"/>
        <v>43779</v>
      </c>
      <c r="B167" s="5">
        <v>0.84722222222222221</v>
      </c>
      <c r="C167" s="10" t="s">
        <v>9</v>
      </c>
      <c r="D167" s="10" t="s">
        <v>35</v>
      </c>
      <c r="F167" s="13" t="str">
        <f t="shared" si="21"/>
        <v>(SELECT T.TeamID FROM NFL.Teams T WHERE T.TeamName = 'Dallas Cowboys')</v>
      </c>
      <c r="G167" s="13" t="str">
        <f t="shared" si="22"/>
        <v>(SELECT T.TeamID FROM NFL.Teams T WHERE T.TeamName = 'Minnesota Vikings')</v>
      </c>
      <c r="H167" s="13" t="str">
        <f t="shared" si="23"/>
        <v>(SELECT S.SeasonID FROM Games.Season S WHERE S.[Year] = 2019)</v>
      </c>
      <c r="I167" s="16" t="str">
        <f t="shared" si="20"/>
        <v>2019-11-10 20:20:00</v>
      </c>
      <c r="K167" s="15" t="str">
        <f t="shared" si="27"/>
        <v xml:space="preserve">((SELECT T.TeamID FROM NFL.Teams T WHERE T.TeamName = 'Dallas Cowboys'), (SELECT T.TeamID FROM NFL.Teams T WHERE T.TeamName = 'Minnesota Vikings'), 10, (SELECT S.SeasonID FROM Games.Season S WHERE S.[Year] = 2019), '2019-11-10 20:20:00'), </v>
      </c>
    </row>
    <row r="168" spans="1:11" x14ac:dyDescent="0.25">
      <c r="A168" s="6">
        <v>43780</v>
      </c>
      <c r="B168" s="5">
        <v>0.84375</v>
      </c>
      <c r="C168" s="10" t="s">
        <v>32</v>
      </c>
      <c r="D168" s="10" t="s">
        <v>22</v>
      </c>
      <c r="F168" s="13" t="str">
        <f t="shared" si="21"/>
        <v>(SELECT T.TeamID FROM NFL.Teams T WHERE T.TeamName = 'San Francisco 49ers')</v>
      </c>
      <c r="G168" s="13" t="str">
        <f t="shared" si="22"/>
        <v>(SELECT T.TeamID FROM NFL.Teams T WHERE T.TeamName = 'Seattle Seahawks')</v>
      </c>
      <c r="H168" s="13" t="str">
        <f t="shared" si="23"/>
        <v>(SELECT S.SeasonID FROM Games.Season S WHERE S.[Year] = 2019)</v>
      </c>
      <c r="I168" s="16" t="str">
        <f t="shared" si="20"/>
        <v>2019-11-11 20:15:00</v>
      </c>
      <c r="K168" s="15" t="str">
        <f t="shared" si="27"/>
        <v xml:space="preserve">((SELECT T.TeamID FROM NFL.Teams T WHERE T.TeamName = 'San Francisco 49ers'), (SELECT T.TeamID FROM NFL.Teams T WHERE T.TeamName = 'Seattle Seahawks'), 10, (SELECT S.SeasonID FROM Games.Season S WHERE S.[Year] = 2019), '2019-11-11 20:15:00'), </v>
      </c>
    </row>
    <row r="169" spans="1:11" x14ac:dyDescent="0.25">
      <c r="A169" s="20">
        <v>11</v>
      </c>
      <c r="B169" s="20"/>
      <c r="C169" s="20"/>
      <c r="D169" s="20"/>
      <c r="E169" s="13" t="s">
        <v>40</v>
      </c>
      <c r="F169" s="13" t="str">
        <f t="shared" si="21"/>
        <v/>
      </c>
      <c r="G169" s="13" t="str">
        <f t="shared" si="22"/>
        <v/>
      </c>
      <c r="H169" s="13" t="str">
        <f t="shared" si="23"/>
        <v/>
      </c>
      <c r="I169" s="16" t="str">
        <f t="shared" si="20"/>
        <v/>
      </c>
      <c r="K169" s="15" t="str">
        <f t="shared" si="24"/>
        <v/>
      </c>
    </row>
    <row r="170" spans="1:11" ht="21" x14ac:dyDescent="0.25">
      <c r="A170" s="2" t="s">
        <v>0</v>
      </c>
      <c r="B170" s="3" t="s">
        <v>1</v>
      </c>
      <c r="C170" s="9" t="s">
        <v>2</v>
      </c>
      <c r="D170" s="9" t="s">
        <v>3</v>
      </c>
      <c r="E170" s="13" t="s">
        <v>40</v>
      </c>
      <c r="F170" s="13" t="str">
        <f t="shared" si="21"/>
        <v/>
      </c>
      <c r="G170" s="13" t="str">
        <f t="shared" si="22"/>
        <v/>
      </c>
      <c r="H170" s="13" t="str">
        <f t="shared" si="23"/>
        <v/>
      </c>
      <c r="I170" s="16" t="str">
        <f t="shared" si="20"/>
        <v/>
      </c>
      <c r="K170" s="15" t="str">
        <f t="shared" si="24"/>
        <v/>
      </c>
    </row>
    <row r="171" spans="1:11" x14ac:dyDescent="0.25">
      <c r="A171" s="6">
        <v>43783</v>
      </c>
      <c r="B171" s="5">
        <v>0.84722222222222221</v>
      </c>
      <c r="C171" s="10" t="s">
        <v>23</v>
      </c>
      <c r="D171" s="10" t="s">
        <v>30</v>
      </c>
      <c r="F171" s="13" t="str">
        <f t="shared" si="21"/>
        <v>(SELECT T.TeamID FROM NFL.Teams T WHERE T.TeamName = 'Cleveland Browns')</v>
      </c>
      <c r="G171" s="13" t="str">
        <f t="shared" si="22"/>
        <v>(SELECT T.TeamID FROM NFL.Teams T WHERE T.TeamName = 'Pittsburgh Steelers')</v>
      </c>
      <c r="H171" s="13" t="str">
        <f t="shared" si="23"/>
        <v>(SELECT S.SeasonID FROM Games.Season S WHERE S.[Year] = 2019)</v>
      </c>
      <c r="I171" s="16" t="str">
        <f t="shared" si="20"/>
        <v>2019-11-14 20:20:00</v>
      </c>
      <c r="K171" s="15" t="str">
        <f xml:space="preserve">  IF(E171 = "X", "", "("&amp;F171&amp;", "&amp;G171&amp;", "&amp;A$169&amp;", "&amp;$H$3&amp;", '"&amp;I171&amp;"'), ")</f>
        <v xml:space="preserve">((SELECT T.TeamID FROM NFL.Teams T WHERE T.TeamName = 'Cleveland Browns'), (SELECT T.TeamID FROM NFL.Teams T WHERE T.TeamName = 'Pittsburgh Steelers'), 11, (SELECT S.SeasonID FROM Games.Season S WHERE S.[Year] = 2019), '2019-11-14 20:20:00'), </v>
      </c>
    </row>
    <row r="172" spans="1:11" x14ac:dyDescent="0.25">
      <c r="A172" s="6">
        <v>43786</v>
      </c>
      <c r="B172" s="5">
        <v>0.54166666666666663</v>
      </c>
      <c r="C172" s="10" t="s">
        <v>11</v>
      </c>
      <c r="D172" s="10" t="s">
        <v>29</v>
      </c>
      <c r="F172" s="13" t="str">
        <f t="shared" si="21"/>
        <v>(SELECT T.TeamID FROM NFL.Teams T WHERE T.TeamName = 'Carolina Panthers')</v>
      </c>
      <c r="G172" s="13" t="str">
        <f t="shared" si="22"/>
        <v>(SELECT T.TeamID FROM NFL.Teams T WHERE T.TeamName = 'Atlanta Falcons')</v>
      </c>
      <c r="H172" s="13" t="str">
        <f t="shared" si="23"/>
        <v>(SELECT S.SeasonID FROM Games.Season S WHERE S.[Year] = 2019)</v>
      </c>
      <c r="I172" s="16" t="str">
        <f t="shared" si="20"/>
        <v>2019-11-17 13:00:00</v>
      </c>
      <c r="K172" s="15" t="str">
        <f t="shared" ref="K172:K184" si="29" xml:space="preserve">  IF(E172 = "X", "", "("&amp;F172&amp;", "&amp;G172&amp;", "&amp;A$169&amp;", "&amp;$H$3&amp;", '"&amp;I172&amp;"'), ")</f>
        <v xml:space="preserve">((SELECT T.TeamID FROM NFL.Teams T WHERE T.TeamName = 'Carolina Panthers'), (SELECT T.TeamID FROM NFL.Teams T WHERE T.TeamName = 'Atlanta Falcons'), 11, (SELECT S.SeasonID FROM Games.Season S WHERE S.[Year] = 2019), '2019-11-17 13:00:00'), </v>
      </c>
    </row>
    <row r="173" spans="1:11" x14ac:dyDescent="0.25">
      <c r="A173" s="8">
        <f>A172</f>
        <v>43786</v>
      </c>
      <c r="B173" s="5">
        <v>0.54166666666666663</v>
      </c>
      <c r="C173" s="10" t="s">
        <v>13</v>
      </c>
      <c r="D173" s="10" t="s">
        <v>26</v>
      </c>
      <c r="F173" s="13" t="str">
        <f t="shared" si="21"/>
        <v>(SELECT T.TeamID FROM NFL.Teams T WHERE T.TeamName = 'Miami Dolphins')</v>
      </c>
      <c r="G173" s="13" t="str">
        <f t="shared" si="22"/>
        <v>(SELECT T.TeamID FROM NFL.Teams T WHERE T.TeamName = 'Buffalo Bills')</v>
      </c>
      <c r="H173" s="13" t="str">
        <f t="shared" si="23"/>
        <v>(SELECT S.SeasonID FROM Games.Season S WHERE S.[Year] = 2019)</v>
      </c>
      <c r="I173" s="16" t="str">
        <f t="shared" si="20"/>
        <v>2019-11-17 13:00:00</v>
      </c>
      <c r="K173" s="15" t="str">
        <f t="shared" si="29"/>
        <v xml:space="preserve">((SELECT T.TeamID FROM NFL.Teams T WHERE T.TeamName = 'Miami Dolphins'), (SELECT T.TeamID FROM NFL.Teams T WHERE T.TeamName = 'Buffalo Bills'), 11, (SELECT S.SeasonID FROM Games.Season S WHERE S.[Year] = 2019), '2019-11-17 13:00:00'), </v>
      </c>
    </row>
    <row r="174" spans="1:11" x14ac:dyDescent="0.25">
      <c r="A174" s="8">
        <f t="shared" ref="A174:A183" si="30">A173</f>
        <v>43786</v>
      </c>
      <c r="B174" s="5">
        <v>0.54166666666666663</v>
      </c>
      <c r="C174" s="10" t="s">
        <v>35</v>
      </c>
      <c r="D174" s="10" t="s">
        <v>20</v>
      </c>
      <c r="F174" s="13" t="str">
        <f t="shared" si="21"/>
        <v>(SELECT T.TeamID FROM NFL.Teams T WHERE T.TeamName = 'Detroit Lions')</v>
      </c>
      <c r="G174" s="13" t="str">
        <f t="shared" si="22"/>
        <v>(SELECT T.TeamID FROM NFL.Teams T WHERE T.TeamName = 'Dallas Cowboys')</v>
      </c>
      <c r="H174" s="13" t="str">
        <f t="shared" si="23"/>
        <v>(SELECT S.SeasonID FROM Games.Season S WHERE S.[Year] = 2019)</v>
      </c>
      <c r="I174" s="16" t="str">
        <f t="shared" si="20"/>
        <v>2019-11-17 13:00:00</v>
      </c>
      <c r="K174" s="15" t="str">
        <f t="shared" si="29"/>
        <v xml:space="preserve">((SELECT T.TeamID FROM NFL.Teams T WHERE T.TeamName = 'Detroit Lions'), (SELECT T.TeamID FROM NFL.Teams T WHERE T.TeamName = 'Dallas Cowboys'), 11, (SELECT S.SeasonID FROM Games.Season S WHERE S.[Year] = 2019), '2019-11-17 13:00:00'), </v>
      </c>
    </row>
    <row r="175" spans="1:11" x14ac:dyDescent="0.25">
      <c r="A175" s="8">
        <f t="shared" si="30"/>
        <v>43786</v>
      </c>
      <c r="B175" s="5">
        <v>0.54166666666666663</v>
      </c>
      <c r="C175" s="10" t="s">
        <v>25</v>
      </c>
      <c r="D175" s="10" t="s">
        <v>9</v>
      </c>
      <c r="F175" s="13" t="str">
        <f t="shared" si="21"/>
        <v>(SELECT T.TeamID FROM NFL.Teams T WHERE T.TeamName = 'Minnesota Vikings')</v>
      </c>
      <c r="G175" s="13" t="str">
        <f t="shared" si="22"/>
        <v>(SELECT T.TeamID FROM NFL.Teams T WHERE T.TeamName = 'Denver Broncos')</v>
      </c>
      <c r="H175" s="13" t="str">
        <f t="shared" si="23"/>
        <v>(SELECT S.SeasonID FROM Games.Season S WHERE S.[Year] = 2019)</v>
      </c>
      <c r="I175" s="16" t="str">
        <f t="shared" si="20"/>
        <v>2019-11-17 13:00:00</v>
      </c>
      <c r="K175" s="15" t="str">
        <f t="shared" si="29"/>
        <v xml:space="preserve">((SELECT T.TeamID FROM NFL.Teams T WHERE T.TeamName = 'Minnesota Vikings'), (SELECT T.TeamID FROM NFL.Teams T WHERE T.TeamName = 'Denver Broncos'), 11, (SELECT S.SeasonID FROM Games.Season S WHERE S.[Year] = 2019), '2019-11-17 13:00:00'), </v>
      </c>
    </row>
    <row r="176" spans="1:11" x14ac:dyDescent="0.25">
      <c r="A176" s="8">
        <f t="shared" si="30"/>
        <v>43786</v>
      </c>
      <c r="B176" s="5">
        <v>0.54166666666666663</v>
      </c>
      <c r="C176" s="10" t="s">
        <v>24</v>
      </c>
      <c r="D176" s="10" t="s">
        <v>12</v>
      </c>
      <c r="F176" s="13" t="str">
        <f t="shared" si="21"/>
        <v>(SELECT T.TeamID FROM NFL.Teams T WHERE T.TeamName = 'Baltimore Ravens')</v>
      </c>
      <c r="G176" s="13" t="str">
        <f t="shared" si="22"/>
        <v>(SELECT T.TeamID FROM NFL.Teams T WHERE T.TeamName = 'Houston Texans')</v>
      </c>
      <c r="H176" s="13" t="str">
        <f t="shared" si="23"/>
        <v>(SELECT S.SeasonID FROM Games.Season S WHERE S.[Year] = 2019)</v>
      </c>
      <c r="I176" s="16" t="str">
        <f t="shared" si="20"/>
        <v>2019-11-17 13:00:00</v>
      </c>
      <c r="K176" s="15" t="str">
        <f t="shared" si="29"/>
        <v xml:space="preserve">((SELECT T.TeamID FROM NFL.Teams T WHERE T.TeamName = 'Baltimore Ravens'), (SELECT T.TeamID FROM NFL.Teams T WHERE T.TeamName = 'Houston Texans'), 11, (SELECT S.SeasonID FROM Games.Season S WHERE S.[Year] = 2019), '2019-11-17 13:00:00'), </v>
      </c>
    </row>
    <row r="177" spans="1:11" x14ac:dyDescent="0.25">
      <c r="A177" s="8">
        <f t="shared" si="30"/>
        <v>43786</v>
      </c>
      <c r="B177" s="5">
        <v>0.54166666666666663</v>
      </c>
      <c r="C177" s="10" t="s">
        <v>28</v>
      </c>
      <c r="D177" s="10" t="s">
        <v>19</v>
      </c>
      <c r="F177" s="13" t="str">
        <f t="shared" si="21"/>
        <v>(SELECT T.TeamID FROM NFL.Teams T WHERE T.TeamName = 'Indianapolis Colts')</v>
      </c>
      <c r="G177" s="13" t="str">
        <f t="shared" si="22"/>
        <v>(SELECT T.TeamID FROM NFL.Teams T WHERE T.TeamName = 'Jacksonville Jaguars')</v>
      </c>
      <c r="H177" s="13" t="str">
        <f t="shared" si="23"/>
        <v>(SELECT S.SeasonID FROM Games.Season S WHERE S.[Year] = 2019)</v>
      </c>
      <c r="I177" s="16" t="str">
        <f t="shared" si="20"/>
        <v>2019-11-17 13:00:00</v>
      </c>
      <c r="K177" s="15" t="str">
        <f t="shared" si="29"/>
        <v xml:space="preserve">((SELECT T.TeamID FROM NFL.Teams T WHERE T.TeamName = 'Indianapolis Colts'), (SELECT T.TeamID FROM NFL.Teams T WHERE T.TeamName = 'Jacksonville Jaguars'), 11, (SELECT S.SeasonID FROM Games.Season S WHERE S.[Year] = 2019), '2019-11-17 13:00:00'), </v>
      </c>
    </row>
    <row r="178" spans="1:11" ht="21" customHeight="1" x14ac:dyDescent="0.25">
      <c r="A178" s="8">
        <f t="shared" si="30"/>
        <v>43786</v>
      </c>
      <c r="B178" s="5">
        <v>0.54166666666666663</v>
      </c>
      <c r="C178" s="10" t="s">
        <v>38</v>
      </c>
      <c r="D178" s="10" t="s">
        <v>36</v>
      </c>
      <c r="F178" s="13" t="str">
        <f t="shared" si="21"/>
        <v>(SELECT T.TeamID FROM NFL.Teams T WHERE T.TeamName = 'Tampa Bay Buccaneers')</v>
      </c>
      <c r="G178" s="13" t="str">
        <f t="shared" si="22"/>
        <v>(SELECT T.TeamID FROM NFL.Teams T WHERE T.TeamName = 'New Orleans Saints')</v>
      </c>
      <c r="H178" s="13" t="str">
        <f t="shared" si="23"/>
        <v>(SELECT S.SeasonID FROM Games.Season S WHERE S.[Year] = 2019)</v>
      </c>
      <c r="I178" s="16" t="str">
        <f t="shared" si="20"/>
        <v>2019-11-17 13:00:00</v>
      </c>
      <c r="K178" s="15" t="str">
        <f t="shared" si="29"/>
        <v xml:space="preserve">((SELECT T.TeamID FROM NFL.Teams T WHERE T.TeamName = 'Tampa Bay Buccaneers'), (SELECT T.TeamID FROM NFL.Teams T WHERE T.TeamName = 'New Orleans Saints'), 11, (SELECT S.SeasonID FROM Games.Season S WHERE S.[Year] = 2019), '2019-11-17 13:00:00'), </v>
      </c>
    </row>
    <row r="179" spans="1:11" x14ac:dyDescent="0.25">
      <c r="A179" s="8">
        <f t="shared" si="30"/>
        <v>43786</v>
      </c>
      <c r="B179" s="5">
        <v>0.54166666666666663</v>
      </c>
      <c r="C179" s="10" t="s">
        <v>27</v>
      </c>
      <c r="D179" s="10" t="s">
        <v>17</v>
      </c>
      <c r="F179" s="13" t="str">
        <f t="shared" si="21"/>
        <v>(SELECT T.TeamID FROM NFL.Teams T WHERE T.TeamName = 'Washington Redskins')</v>
      </c>
      <c r="G179" s="13" t="str">
        <f t="shared" si="22"/>
        <v>(SELECT T.TeamID FROM NFL.Teams T WHERE T.TeamName = 'New York Jets')</v>
      </c>
      <c r="H179" s="13" t="str">
        <f t="shared" si="23"/>
        <v>(SELECT S.SeasonID FROM Games.Season S WHERE S.[Year] = 2019)</v>
      </c>
      <c r="I179" s="16" t="str">
        <f t="shared" si="20"/>
        <v>2019-11-17 13:00:00</v>
      </c>
      <c r="K179" s="15" t="str">
        <f t="shared" si="29"/>
        <v xml:space="preserve">((SELECT T.TeamID FROM NFL.Teams T WHERE T.TeamName = 'Washington Redskins'), (SELECT T.TeamID FROM NFL.Teams T WHERE T.TeamName = 'New York Jets'), 11, (SELECT S.SeasonID FROM Games.Season S WHERE S.[Year] = 2019), '2019-11-17 13:00:00'), </v>
      </c>
    </row>
    <row r="180" spans="1:11" x14ac:dyDescent="0.25">
      <c r="A180" s="8">
        <f t="shared" si="30"/>
        <v>43786</v>
      </c>
      <c r="B180" s="5">
        <v>0.67013888888888884</v>
      </c>
      <c r="C180" s="10" t="s">
        <v>34</v>
      </c>
      <c r="D180" s="10" t="s">
        <v>22</v>
      </c>
      <c r="F180" s="13" t="str">
        <f t="shared" si="21"/>
        <v>(SELECT T.TeamID FROM NFL.Teams T WHERE T.TeamName = 'San Francisco 49ers')</v>
      </c>
      <c r="G180" s="13" t="str">
        <f t="shared" si="22"/>
        <v>(SELECT T.TeamID FROM NFL.Teams T WHERE T.TeamName = 'Arizona Cardinals')</v>
      </c>
      <c r="H180" s="13" t="str">
        <f t="shared" si="23"/>
        <v>(SELECT S.SeasonID FROM Games.Season S WHERE S.[Year] = 2019)</v>
      </c>
      <c r="I180" s="16" t="str">
        <f t="shared" si="20"/>
        <v>2019-11-17 16:05:00</v>
      </c>
      <c r="K180" s="15" t="str">
        <f t="shared" si="29"/>
        <v xml:space="preserve">((SELECT T.TeamID FROM NFL.Teams T WHERE T.TeamName = 'San Francisco 49ers'), (SELECT T.TeamID FROM NFL.Teams T WHERE T.TeamName = 'Arizona Cardinals'), 11, (SELECT S.SeasonID FROM Games.Season S WHERE S.[Year] = 2019), '2019-11-17 16:05:00'), </v>
      </c>
    </row>
    <row r="181" spans="1:11" x14ac:dyDescent="0.25">
      <c r="A181" s="8">
        <f t="shared" si="30"/>
        <v>43786</v>
      </c>
      <c r="B181" s="5">
        <v>0.68402777777777779</v>
      </c>
      <c r="C181" s="10" t="s">
        <v>18</v>
      </c>
      <c r="D181" s="10" t="s">
        <v>39</v>
      </c>
      <c r="F181" s="13" t="str">
        <f t="shared" si="21"/>
        <v>(SELECT T.TeamID FROM NFL.Teams T WHERE T.TeamName = 'Oakland Raiders')</v>
      </c>
      <c r="G181" s="13" t="str">
        <f t="shared" si="22"/>
        <v>(SELECT T.TeamID FROM NFL.Teams T WHERE T.TeamName = 'Cincinnati Bengals')</v>
      </c>
      <c r="H181" s="13" t="str">
        <f t="shared" si="23"/>
        <v>(SELECT S.SeasonID FROM Games.Season S WHERE S.[Year] = 2019)</v>
      </c>
      <c r="I181" s="16" t="str">
        <f t="shared" si="20"/>
        <v>2019-11-17 16:25:00</v>
      </c>
      <c r="K181" s="15" t="str">
        <f t="shared" si="29"/>
        <v xml:space="preserve">((SELECT T.TeamID FROM NFL.Teams T WHERE T.TeamName = 'Oakland Raiders'), (SELECT T.TeamID FROM NFL.Teams T WHERE T.TeamName = 'Cincinnati Bengals'), 11, (SELECT S.SeasonID FROM Games.Season S WHERE S.[Year] = 2019), '2019-11-17 16:25:00'), </v>
      </c>
    </row>
    <row r="182" spans="1:11" x14ac:dyDescent="0.25">
      <c r="A182" s="8">
        <f t="shared" si="30"/>
        <v>43786</v>
      </c>
      <c r="B182" s="5">
        <v>0.68402777777777779</v>
      </c>
      <c r="C182" s="10" t="s">
        <v>37</v>
      </c>
      <c r="D182" s="10" t="s">
        <v>31</v>
      </c>
      <c r="F182" s="13" t="str">
        <f t="shared" si="21"/>
        <v>(SELECT T.TeamID FROM NFL.Teams T WHERE T.TeamName = 'Philadelphia Eagles')</v>
      </c>
      <c r="G182" s="13" t="str">
        <f t="shared" si="22"/>
        <v>(SELECT T.TeamID FROM NFL.Teams T WHERE T.TeamName = 'New England Patriots')</v>
      </c>
      <c r="H182" s="13" t="str">
        <f t="shared" si="23"/>
        <v>(SELECT S.SeasonID FROM Games.Season S WHERE S.[Year] = 2019)</v>
      </c>
      <c r="I182" s="16" t="str">
        <f t="shared" si="20"/>
        <v>2019-11-17 16:25:00</v>
      </c>
      <c r="K182" s="15" t="str">
        <f t="shared" si="29"/>
        <v xml:space="preserve">((SELECT T.TeamID FROM NFL.Teams T WHERE T.TeamName = 'Philadelphia Eagles'), (SELECT T.TeamID FROM NFL.Teams T WHERE T.TeamName = 'New England Patriots'), 11, (SELECT S.SeasonID FROM Games.Season S WHERE S.[Year] = 2019), '2019-11-17 16:25:00'), </v>
      </c>
    </row>
    <row r="183" spans="1:11" x14ac:dyDescent="0.25">
      <c r="A183" s="8">
        <f t="shared" si="30"/>
        <v>43786</v>
      </c>
      <c r="B183" s="5">
        <v>0.84722222222222221</v>
      </c>
      <c r="C183" s="10" t="s">
        <v>8</v>
      </c>
      <c r="D183" s="10" t="s">
        <v>15</v>
      </c>
      <c r="F183" s="13" t="str">
        <f t="shared" si="21"/>
        <v>(SELECT T.TeamID FROM NFL.Teams T WHERE T.TeamName = 'Los Angeles Rams')</v>
      </c>
      <c r="G183" s="13" t="str">
        <f t="shared" si="22"/>
        <v>(SELECT T.TeamID FROM NFL.Teams T WHERE T.TeamName = 'Chicago Bears')</v>
      </c>
      <c r="H183" s="13" t="str">
        <f t="shared" si="23"/>
        <v>(SELECT S.SeasonID FROM Games.Season S WHERE S.[Year] = 2019)</v>
      </c>
      <c r="I183" s="16" t="str">
        <f t="shared" si="20"/>
        <v>2019-11-17 20:20:00</v>
      </c>
      <c r="K183" s="15" t="str">
        <f t="shared" si="29"/>
        <v xml:space="preserve">((SELECT T.TeamID FROM NFL.Teams T WHERE T.TeamName = 'Los Angeles Rams'), (SELECT T.TeamID FROM NFL.Teams T WHERE T.TeamName = 'Chicago Bears'), 11, (SELECT S.SeasonID FROM Games.Season S WHERE S.[Year] = 2019), '2019-11-17 20:20:00'), </v>
      </c>
    </row>
    <row r="184" spans="1:11" x14ac:dyDescent="0.25">
      <c r="A184" s="6">
        <v>43787</v>
      </c>
      <c r="B184" s="5">
        <v>0.84375</v>
      </c>
      <c r="C184" s="10" t="s">
        <v>14</v>
      </c>
      <c r="D184" s="10" t="s">
        <v>33</v>
      </c>
      <c r="F184" s="13" t="str">
        <f t="shared" si="21"/>
        <v>(SELECT T.TeamID FROM NFL.Teams T WHERE T.TeamName = 'Los Angeles Chargers')</v>
      </c>
      <c r="G184" s="13" t="str">
        <f t="shared" si="22"/>
        <v>(SELECT T.TeamID FROM NFL.Teams T WHERE T.TeamName = 'Kansas City Chiefs')</v>
      </c>
      <c r="H184" s="13" t="str">
        <f t="shared" si="23"/>
        <v>(SELECT S.SeasonID FROM Games.Season S WHERE S.[Year] = 2019)</v>
      </c>
      <c r="I184" s="16" t="str">
        <f t="shared" si="20"/>
        <v>2019-11-18 20:15:00</v>
      </c>
      <c r="K184" s="15" t="str">
        <f t="shared" si="29"/>
        <v xml:space="preserve">((SELECT T.TeamID FROM NFL.Teams T WHERE T.TeamName = 'Los Angeles Chargers'), (SELECT T.TeamID FROM NFL.Teams T WHERE T.TeamName = 'Kansas City Chiefs'), 11, (SELECT S.SeasonID FROM Games.Season S WHERE S.[Year] = 2019), '2019-11-18 20:15:00'), </v>
      </c>
    </row>
    <row r="185" spans="1:11" x14ac:dyDescent="0.25">
      <c r="A185" s="20">
        <v>12</v>
      </c>
      <c r="B185" s="20"/>
      <c r="C185" s="20"/>
      <c r="D185" s="20"/>
      <c r="E185" s="13" t="s">
        <v>40</v>
      </c>
      <c r="F185" s="13" t="str">
        <f t="shared" si="21"/>
        <v/>
      </c>
      <c r="G185" s="13" t="str">
        <f t="shared" si="22"/>
        <v/>
      </c>
      <c r="H185" s="13" t="str">
        <f t="shared" si="23"/>
        <v/>
      </c>
      <c r="I185" s="16" t="str">
        <f t="shared" si="20"/>
        <v/>
      </c>
      <c r="K185" s="15" t="str">
        <f t="shared" si="24"/>
        <v/>
      </c>
    </row>
    <row r="186" spans="1:11" ht="21" x14ac:dyDescent="0.25">
      <c r="A186" s="2" t="s">
        <v>0</v>
      </c>
      <c r="B186" s="3" t="s">
        <v>1</v>
      </c>
      <c r="C186" s="9" t="s">
        <v>2</v>
      </c>
      <c r="D186" s="9" t="s">
        <v>3</v>
      </c>
      <c r="E186" s="13" t="s">
        <v>40</v>
      </c>
      <c r="F186" s="13" t="str">
        <f t="shared" si="21"/>
        <v/>
      </c>
      <c r="G186" s="13" t="str">
        <f t="shared" si="22"/>
        <v/>
      </c>
      <c r="H186" s="13" t="str">
        <f t="shared" si="23"/>
        <v/>
      </c>
      <c r="I186" s="16" t="str">
        <f t="shared" si="20"/>
        <v/>
      </c>
      <c r="K186" s="15" t="str">
        <f t="shared" si="24"/>
        <v/>
      </c>
    </row>
    <row r="187" spans="1:11" x14ac:dyDescent="0.25">
      <c r="A187" s="6">
        <v>43790</v>
      </c>
      <c r="B187" s="5">
        <v>0.84722222222222221</v>
      </c>
      <c r="C187" s="10" t="s">
        <v>19</v>
      </c>
      <c r="D187" s="10" t="s">
        <v>24</v>
      </c>
      <c r="F187" s="13" t="str">
        <f t="shared" si="21"/>
        <v>(SELECT T.TeamID FROM NFL.Teams T WHERE T.TeamName = 'Houston Texans')</v>
      </c>
      <c r="G187" s="13" t="str">
        <f t="shared" si="22"/>
        <v>(SELECT T.TeamID FROM NFL.Teams T WHERE T.TeamName = 'Indianapolis Colts')</v>
      </c>
      <c r="H187" s="13" t="str">
        <f t="shared" si="23"/>
        <v>(SELECT S.SeasonID FROM Games.Season S WHERE S.[Year] = 2019)</v>
      </c>
      <c r="I187" s="16" t="str">
        <f t="shared" si="20"/>
        <v>2019-11-21 20:20:00</v>
      </c>
      <c r="K187" s="15" t="str">
        <f xml:space="preserve">  IF(E187 = "X", "", "("&amp;F187&amp;", "&amp;G187&amp;", "&amp;A$185&amp;", "&amp;$H$3&amp;", '"&amp;I187&amp;"'), ")</f>
        <v xml:space="preserve">((SELECT T.TeamID FROM NFL.Teams T WHERE T.TeamName = 'Houston Texans'), (SELECT T.TeamID FROM NFL.Teams T WHERE T.TeamName = 'Indianapolis Colts'), 12, (SELECT S.SeasonID FROM Games.Season S WHERE S.[Year] = 2019), '2019-11-21 20:20:00'), </v>
      </c>
    </row>
    <row r="188" spans="1:11" x14ac:dyDescent="0.25">
      <c r="A188" s="6">
        <v>43793</v>
      </c>
      <c r="B188" s="5">
        <v>0.54166666666666663</v>
      </c>
      <c r="C188" s="10" t="s">
        <v>29</v>
      </c>
      <c r="D188" s="10" t="s">
        <v>38</v>
      </c>
      <c r="F188" s="13" t="str">
        <f t="shared" si="21"/>
        <v>(SELECT T.TeamID FROM NFL.Teams T WHERE T.TeamName = 'New Orleans Saints')</v>
      </c>
      <c r="G188" s="13" t="str">
        <f t="shared" si="22"/>
        <v>(SELECT T.TeamID FROM NFL.Teams T WHERE T.TeamName = 'Carolina Panthers')</v>
      </c>
      <c r="H188" s="13" t="str">
        <f t="shared" si="23"/>
        <v>(SELECT S.SeasonID FROM Games.Season S WHERE S.[Year] = 2019)</v>
      </c>
      <c r="I188" s="16" t="str">
        <f t="shared" si="20"/>
        <v>2019-11-24 13:00:00</v>
      </c>
      <c r="K188" s="15" t="str">
        <f t="shared" ref="K188:K200" si="31" xml:space="preserve">  IF(E188 = "X", "", "("&amp;F188&amp;", "&amp;G188&amp;", "&amp;A$185&amp;", "&amp;$H$3&amp;", '"&amp;I188&amp;"'), ")</f>
        <v xml:space="preserve">((SELECT T.TeamID FROM NFL.Teams T WHERE T.TeamName = 'New Orleans Saints'), (SELECT T.TeamID FROM NFL.Teams T WHERE T.TeamName = 'Carolina Panthers'), 12, (SELECT S.SeasonID FROM Games.Season S WHERE S.[Year] = 2019), '2019-11-24 13:00:00'), </v>
      </c>
    </row>
    <row r="189" spans="1:11" x14ac:dyDescent="0.25">
      <c r="A189" s="8">
        <f>A188</f>
        <v>43793</v>
      </c>
      <c r="B189" s="5">
        <v>0.54166666666666663</v>
      </c>
      <c r="C189" s="10" t="s">
        <v>25</v>
      </c>
      <c r="D189" s="10" t="s">
        <v>13</v>
      </c>
      <c r="F189" s="13" t="str">
        <f t="shared" si="21"/>
        <v>(SELECT T.TeamID FROM NFL.Teams T WHERE T.TeamName = 'Buffalo Bills')</v>
      </c>
      <c r="G189" s="13" t="str">
        <f t="shared" si="22"/>
        <v>(SELECT T.TeamID FROM NFL.Teams T WHERE T.TeamName = 'Denver Broncos')</v>
      </c>
      <c r="H189" s="13" t="str">
        <f t="shared" si="23"/>
        <v>(SELECT S.SeasonID FROM Games.Season S WHERE S.[Year] = 2019)</v>
      </c>
      <c r="I189" s="16" t="str">
        <f t="shared" si="20"/>
        <v>2019-11-24 13:00:00</v>
      </c>
      <c r="K189" s="15" t="str">
        <f t="shared" si="31"/>
        <v xml:space="preserve">((SELECT T.TeamID FROM NFL.Teams T WHERE T.TeamName = 'Buffalo Bills'), (SELECT T.TeamID FROM NFL.Teams T WHERE T.TeamName = 'Denver Broncos'), 12, (SELECT S.SeasonID FROM Games.Season S WHERE S.[Year] = 2019), '2019-11-24 13:00:00'), </v>
      </c>
    </row>
    <row r="190" spans="1:11" x14ac:dyDescent="0.25">
      <c r="A190" s="8">
        <f t="shared" ref="A190:A199" si="32">A189</f>
        <v>43793</v>
      </c>
      <c r="B190" s="5">
        <v>0.54166666666666663</v>
      </c>
      <c r="C190" s="10" t="s">
        <v>20</v>
      </c>
      <c r="D190" s="10" t="s">
        <v>17</v>
      </c>
      <c r="F190" s="13" t="str">
        <f t="shared" si="21"/>
        <v>(SELECT T.TeamID FROM NFL.Teams T WHERE T.TeamName = 'Washington Redskins')</v>
      </c>
      <c r="G190" s="13" t="str">
        <f t="shared" si="22"/>
        <v>(SELECT T.TeamID FROM NFL.Teams T WHERE T.TeamName = 'Detroit Lions')</v>
      </c>
      <c r="H190" s="13" t="str">
        <f t="shared" si="23"/>
        <v>(SELECT S.SeasonID FROM Games.Season S WHERE S.[Year] = 2019)</v>
      </c>
      <c r="I190" s="16" t="str">
        <f t="shared" si="20"/>
        <v>2019-11-24 13:00:00</v>
      </c>
      <c r="K190" s="15" t="str">
        <f t="shared" si="31"/>
        <v xml:space="preserve">((SELECT T.TeamID FROM NFL.Teams T WHERE T.TeamName = 'Washington Redskins'), (SELECT T.TeamID FROM NFL.Teams T WHERE T.TeamName = 'Detroit Lions'), 12, (SELECT S.SeasonID FROM Games.Season S WHERE S.[Year] = 2019), '2019-11-24 13:00:00'), </v>
      </c>
    </row>
    <row r="191" spans="1:11" x14ac:dyDescent="0.25">
      <c r="A191" s="8">
        <f t="shared" si="32"/>
        <v>43793</v>
      </c>
      <c r="B191" s="5">
        <v>0.54166666666666663</v>
      </c>
      <c r="C191" s="10" t="s">
        <v>26</v>
      </c>
      <c r="D191" s="10" t="s">
        <v>30</v>
      </c>
      <c r="F191" s="13" t="str">
        <f t="shared" si="21"/>
        <v>(SELECT T.TeamID FROM NFL.Teams T WHERE T.TeamName = 'Cleveland Browns')</v>
      </c>
      <c r="G191" s="13" t="str">
        <f t="shared" si="22"/>
        <v>(SELECT T.TeamID FROM NFL.Teams T WHERE T.TeamName = 'Miami Dolphins')</v>
      </c>
      <c r="H191" s="13" t="str">
        <f t="shared" si="23"/>
        <v>(SELECT S.SeasonID FROM Games.Season S WHERE S.[Year] = 2019)</v>
      </c>
      <c r="I191" s="16" t="str">
        <f t="shared" si="20"/>
        <v>2019-11-24 13:00:00</v>
      </c>
      <c r="K191" s="15" t="str">
        <f t="shared" si="31"/>
        <v xml:space="preserve">((SELECT T.TeamID FROM NFL.Teams T WHERE T.TeamName = 'Cleveland Browns'), (SELECT T.TeamID FROM NFL.Teams T WHERE T.TeamName = 'Miami Dolphins'), 12, (SELECT S.SeasonID FROM Games.Season S WHERE S.[Year] = 2019), '2019-11-24 13:00:00'), </v>
      </c>
    </row>
    <row r="192" spans="1:11" x14ac:dyDescent="0.25">
      <c r="A192" s="8">
        <f t="shared" si="32"/>
        <v>43793</v>
      </c>
      <c r="B192" s="5">
        <v>0.54166666666666663</v>
      </c>
      <c r="C192" s="10" t="s">
        <v>21</v>
      </c>
      <c r="D192" s="10" t="s">
        <v>8</v>
      </c>
      <c r="F192" s="13" t="str">
        <f t="shared" si="21"/>
        <v>(SELECT T.TeamID FROM NFL.Teams T WHERE T.TeamName = 'Chicago Bears')</v>
      </c>
      <c r="G192" s="13" t="str">
        <f t="shared" si="22"/>
        <v>(SELECT T.TeamID FROM NFL.Teams T WHERE T.TeamName = 'New York Giants')</v>
      </c>
      <c r="H192" s="13" t="str">
        <f t="shared" si="23"/>
        <v>(SELECT S.SeasonID FROM Games.Season S WHERE S.[Year] = 2019)</v>
      </c>
      <c r="I192" s="16" t="str">
        <f t="shared" si="20"/>
        <v>2019-11-24 13:00:00</v>
      </c>
      <c r="K192" s="15" t="str">
        <f t="shared" si="31"/>
        <v xml:space="preserve">((SELECT T.TeamID FROM NFL.Teams T WHERE T.TeamName = 'Chicago Bears'), (SELECT T.TeamID FROM NFL.Teams T WHERE T.TeamName = 'New York Giants'), 12, (SELECT S.SeasonID FROM Games.Season S WHERE S.[Year] = 2019), '2019-11-24 13:00:00'), </v>
      </c>
    </row>
    <row r="193" spans="1:11" x14ac:dyDescent="0.25">
      <c r="A193" s="8">
        <f t="shared" si="32"/>
        <v>43793</v>
      </c>
      <c r="B193" s="5">
        <v>0.54166666666666663</v>
      </c>
      <c r="C193" s="10" t="s">
        <v>39</v>
      </c>
      <c r="D193" s="10" t="s">
        <v>27</v>
      </c>
      <c r="F193" s="13" t="str">
        <f t="shared" si="21"/>
        <v>(SELECT T.TeamID FROM NFL.Teams T WHERE T.TeamName = 'New York Jets')</v>
      </c>
      <c r="G193" s="13" t="str">
        <f t="shared" si="22"/>
        <v>(SELECT T.TeamID FROM NFL.Teams T WHERE T.TeamName = 'Oakland Raiders')</v>
      </c>
      <c r="H193" s="13" t="str">
        <f t="shared" si="23"/>
        <v>(SELECT S.SeasonID FROM Games.Season S WHERE S.[Year] = 2019)</v>
      </c>
      <c r="I193" s="16" t="str">
        <f t="shared" si="20"/>
        <v>2019-11-24 13:00:00</v>
      </c>
      <c r="K193" s="15" t="str">
        <f t="shared" si="31"/>
        <v xml:space="preserve">((SELECT T.TeamID FROM NFL.Teams T WHERE T.TeamName = 'New York Jets'), (SELECT T.TeamID FROM NFL.Teams T WHERE T.TeamName = 'Oakland Raiders'), 12, (SELECT S.SeasonID FROM Games.Season S WHERE S.[Year] = 2019), '2019-11-24 13:00:00'), </v>
      </c>
    </row>
    <row r="194" spans="1:11" x14ac:dyDescent="0.25">
      <c r="A194" s="8">
        <f t="shared" si="32"/>
        <v>43793</v>
      </c>
      <c r="B194" s="5">
        <v>0.54166666666666663</v>
      </c>
      <c r="C194" s="10" t="s">
        <v>23</v>
      </c>
      <c r="D194" s="10" t="s">
        <v>18</v>
      </c>
      <c r="F194" s="13" t="str">
        <f t="shared" si="21"/>
        <v>(SELECT T.TeamID FROM NFL.Teams T WHERE T.TeamName = 'Cincinnati Bengals')</v>
      </c>
      <c r="G194" s="13" t="str">
        <f t="shared" si="22"/>
        <v>(SELECT T.TeamID FROM NFL.Teams T WHERE T.TeamName = 'Pittsburgh Steelers')</v>
      </c>
      <c r="H194" s="13" t="str">
        <f t="shared" si="23"/>
        <v>(SELECT S.SeasonID FROM Games.Season S WHERE S.[Year] = 2019)</v>
      </c>
      <c r="I194" s="16" t="str">
        <f t="shared" si="20"/>
        <v>2019-11-24 13:00:00</v>
      </c>
      <c r="K194" s="15" t="str">
        <f t="shared" si="31"/>
        <v xml:space="preserve">((SELECT T.TeamID FROM NFL.Teams T WHERE T.TeamName = 'Cincinnati Bengals'), (SELECT T.TeamID FROM NFL.Teams T WHERE T.TeamName = 'Pittsburgh Steelers'), 12, (SELECT S.SeasonID FROM Games.Season S WHERE S.[Year] = 2019), '2019-11-24 13:00:00'), </v>
      </c>
    </row>
    <row r="195" spans="1:11" x14ac:dyDescent="0.25">
      <c r="A195" s="8">
        <f t="shared" si="32"/>
        <v>43793</v>
      </c>
      <c r="B195" s="5">
        <v>0.54166666666666663</v>
      </c>
      <c r="C195" s="10" t="s">
        <v>32</v>
      </c>
      <c r="D195" s="10" t="s">
        <v>31</v>
      </c>
      <c r="F195" s="13" t="str">
        <f t="shared" si="21"/>
        <v>(SELECT T.TeamID FROM NFL.Teams T WHERE T.TeamName = 'Philadelphia Eagles')</v>
      </c>
      <c r="G195" s="13" t="str">
        <f t="shared" si="22"/>
        <v>(SELECT T.TeamID FROM NFL.Teams T WHERE T.TeamName = 'Seattle Seahawks')</v>
      </c>
      <c r="H195" s="13" t="str">
        <f t="shared" si="23"/>
        <v>(SELECT S.SeasonID FROM Games.Season S WHERE S.[Year] = 2019)</v>
      </c>
      <c r="I195" s="16" t="str">
        <f t="shared" ref="I195:I258" si="33">IF(E195="X","",TEXT(A195,"yyyy-mm-dd")&amp;" "&amp;TEXT(B195,"hh:mm:ss"))</f>
        <v>2019-11-24 13:00:00</v>
      </c>
      <c r="K195" s="15" t="str">
        <f t="shared" si="31"/>
        <v xml:space="preserve">((SELECT T.TeamID FROM NFL.Teams T WHERE T.TeamName = 'Philadelphia Eagles'), (SELECT T.TeamID FROM NFL.Teams T WHERE T.TeamName = 'Seattle Seahawks'), 12, (SELECT S.SeasonID FROM Games.Season S WHERE S.[Year] = 2019), '2019-11-24 13:00:00'), </v>
      </c>
    </row>
    <row r="196" spans="1:11" ht="21" customHeight="1" x14ac:dyDescent="0.25">
      <c r="A196" s="8">
        <f t="shared" si="32"/>
        <v>43793</v>
      </c>
      <c r="B196" s="5">
        <v>0.54166666666666663</v>
      </c>
      <c r="C196" s="10" t="s">
        <v>36</v>
      </c>
      <c r="D196" s="10" t="s">
        <v>11</v>
      </c>
      <c r="F196" s="13" t="str">
        <f t="shared" ref="F196:F259" si="34" xml:space="preserve"> IF($E196 = "X", "", "(SELECT T.TeamID FROM NFL.Teams T WHERE T.TeamName = '"&amp;TRIM(D196)&amp;"')")</f>
        <v>(SELECT T.TeamID FROM NFL.Teams T WHERE T.TeamName = 'Atlanta Falcons')</v>
      </c>
      <c r="G196" s="13" t="str">
        <f t="shared" ref="G196:G259" si="35" xml:space="preserve"> IF($E196 = "X", "", "(SELECT T.TeamID FROM NFL.Teams T WHERE T.TeamName = '"&amp;TRIM(C196)&amp;"')")</f>
        <v>(SELECT T.TeamID FROM NFL.Teams T WHERE T.TeamName = 'Tampa Bay Buccaneers')</v>
      </c>
      <c r="H196" s="13" t="str">
        <f t="shared" ref="H196:H259" si="36" xml:space="preserve"> IF($E196 = "X", "",  "(SELECT S.SeasonID FROM Games.Season S WHERE S.[Year] = 2019)")</f>
        <v>(SELECT S.SeasonID FROM Games.Season S WHERE S.[Year] = 2019)</v>
      </c>
      <c r="I196" s="16" t="str">
        <f t="shared" si="33"/>
        <v>2019-11-24 13:00:00</v>
      </c>
      <c r="K196" s="15" t="str">
        <f t="shared" si="31"/>
        <v xml:space="preserve">((SELECT T.TeamID FROM NFL.Teams T WHERE T.TeamName = 'Atlanta Falcons'), (SELECT T.TeamID FROM NFL.Teams T WHERE T.TeamName = 'Tampa Bay Buccaneers'), 12, (SELECT S.SeasonID FROM Games.Season S WHERE S.[Year] = 2019), '2019-11-24 13:00:00'), </v>
      </c>
    </row>
    <row r="197" spans="1:11" x14ac:dyDescent="0.25">
      <c r="A197" s="8">
        <f t="shared" si="32"/>
        <v>43793</v>
      </c>
      <c r="B197" s="5">
        <v>0.67013888888888884</v>
      </c>
      <c r="C197" s="10" t="s">
        <v>28</v>
      </c>
      <c r="D197" s="10" t="s">
        <v>16</v>
      </c>
      <c r="F197" s="13" t="str">
        <f t="shared" si="34"/>
        <v>(SELECT T.TeamID FROM NFL.Teams T WHERE T.TeamName = 'Tennessee Titans')</v>
      </c>
      <c r="G197" s="13" t="str">
        <f t="shared" si="35"/>
        <v>(SELECT T.TeamID FROM NFL.Teams T WHERE T.TeamName = 'Jacksonville Jaguars')</v>
      </c>
      <c r="H197" s="13" t="str">
        <f t="shared" si="36"/>
        <v>(SELECT S.SeasonID FROM Games.Season S WHERE S.[Year] = 2019)</v>
      </c>
      <c r="I197" s="16" t="str">
        <f t="shared" si="33"/>
        <v>2019-11-24 16:05:00</v>
      </c>
      <c r="K197" s="15" t="str">
        <f t="shared" si="31"/>
        <v xml:space="preserve">((SELECT T.TeamID FROM NFL.Teams T WHERE T.TeamName = 'Tennessee Titans'), (SELECT T.TeamID FROM NFL.Teams T WHERE T.TeamName = 'Jacksonville Jaguars'), 12, (SELECT S.SeasonID FROM Games.Season S WHERE S.[Year] = 2019), '2019-11-24 16:05:00'), </v>
      </c>
    </row>
    <row r="198" spans="1:11" x14ac:dyDescent="0.25">
      <c r="A198" s="8">
        <f t="shared" si="32"/>
        <v>43793</v>
      </c>
      <c r="B198" s="5">
        <v>0.68402777777777779</v>
      </c>
      <c r="C198" s="10" t="s">
        <v>35</v>
      </c>
      <c r="D198" s="10" t="s">
        <v>37</v>
      </c>
      <c r="F198" s="13" t="str">
        <f t="shared" si="34"/>
        <v>(SELECT T.TeamID FROM NFL.Teams T WHERE T.TeamName = 'New England Patriots')</v>
      </c>
      <c r="G198" s="13" t="str">
        <f t="shared" si="35"/>
        <v>(SELECT T.TeamID FROM NFL.Teams T WHERE T.TeamName = 'Dallas Cowboys')</v>
      </c>
      <c r="H198" s="13" t="str">
        <f t="shared" si="36"/>
        <v>(SELECT S.SeasonID FROM Games.Season S WHERE S.[Year] = 2019)</v>
      </c>
      <c r="I198" s="16" t="str">
        <f t="shared" si="33"/>
        <v>2019-11-24 16:25:00</v>
      </c>
      <c r="K198" s="15" t="str">
        <f t="shared" si="31"/>
        <v xml:space="preserve">((SELECT T.TeamID FROM NFL.Teams T WHERE T.TeamName = 'New England Patriots'), (SELECT T.TeamID FROM NFL.Teams T WHERE T.TeamName = 'Dallas Cowboys'), 12, (SELECT S.SeasonID FROM Games.Season S WHERE S.[Year] = 2019), '2019-11-24 16:25:00'), </v>
      </c>
    </row>
    <row r="199" spans="1:11" x14ac:dyDescent="0.25">
      <c r="A199" s="8">
        <f t="shared" si="32"/>
        <v>43793</v>
      </c>
      <c r="B199" s="5">
        <v>0.84722222222222221</v>
      </c>
      <c r="C199" s="10" t="s">
        <v>10</v>
      </c>
      <c r="D199" s="10" t="s">
        <v>22</v>
      </c>
      <c r="F199" s="13" t="str">
        <f t="shared" si="34"/>
        <v>(SELECT T.TeamID FROM NFL.Teams T WHERE T.TeamName = 'San Francisco 49ers')</v>
      </c>
      <c r="G199" s="13" t="str">
        <f t="shared" si="35"/>
        <v>(SELECT T.TeamID FROM NFL.Teams T WHERE T.TeamName = 'Green Bay Packers')</v>
      </c>
      <c r="H199" s="13" t="str">
        <f t="shared" si="36"/>
        <v>(SELECT S.SeasonID FROM Games.Season S WHERE S.[Year] = 2019)</v>
      </c>
      <c r="I199" s="16" t="str">
        <f t="shared" si="33"/>
        <v>2019-11-24 20:20:00</v>
      </c>
      <c r="K199" s="15" t="str">
        <f t="shared" si="31"/>
        <v xml:space="preserve">((SELECT T.TeamID FROM NFL.Teams T WHERE T.TeamName = 'San Francisco 49ers'), (SELECT T.TeamID FROM NFL.Teams T WHERE T.TeamName = 'Green Bay Packers'), 12, (SELECT S.SeasonID FROM Games.Season S WHERE S.[Year] = 2019), '2019-11-24 20:20:00'), </v>
      </c>
    </row>
    <row r="200" spans="1:11" x14ac:dyDescent="0.25">
      <c r="A200" s="6">
        <v>43794</v>
      </c>
      <c r="B200" s="5">
        <v>0.84375</v>
      </c>
      <c r="C200" s="10" t="s">
        <v>12</v>
      </c>
      <c r="D200" s="10" t="s">
        <v>15</v>
      </c>
      <c r="F200" s="13" t="str">
        <f t="shared" si="34"/>
        <v>(SELECT T.TeamID FROM NFL.Teams T WHERE T.TeamName = 'Los Angeles Rams')</v>
      </c>
      <c r="G200" s="13" t="str">
        <f t="shared" si="35"/>
        <v>(SELECT T.TeamID FROM NFL.Teams T WHERE T.TeamName = 'Baltimore Ravens')</v>
      </c>
      <c r="H200" s="13" t="str">
        <f t="shared" si="36"/>
        <v>(SELECT S.SeasonID FROM Games.Season S WHERE S.[Year] = 2019)</v>
      </c>
      <c r="I200" s="16" t="str">
        <f t="shared" si="33"/>
        <v>2019-11-25 20:15:00</v>
      </c>
      <c r="K200" s="15" t="str">
        <f t="shared" si="31"/>
        <v xml:space="preserve">((SELECT T.TeamID FROM NFL.Teams T WHERE T.TeamName = 'Los Angeles Rams'), (SELECT T.TeamID FROM NFL.Teams T WHERE T.TeamName = 'Baltimore Ravens'), 12, (SELECT S.SeasonID FROM Games.Season S WHERE S.[Year] = 2019), '2019-11-25 20:15:00'), </v>
      </c>
    </row>
    <row r="201" spans="1:11" x14ac:dyDescent="0.25">
      <c r="A201" s="20">
        <v>13</v>
      </c>
      <c r="B201" s="20"/>
      <c r="C201" s="20"/>
      <c r="D201" s="20"/>
      <c r="E201" s="13" t="s">
        <v>40</v>
      </c>
      <c r="F201" s="13" t="str">
        <f t="shared" si="34"/>
        <v/>
      </c>
      <c r="G201" s="13" t="str">
        <f t="shared" si="35"/>
        <v/>
      </c>
      <c r="H201" s="13" t="str">
        <f t="shared" si="36"/>
        <v/>
      </c>
      <c r="I201" s="16" t="str">
        <f t="shared" si="33"/>
        <v/>
      </c>
      <c r="K201" s="15" t="str">
        <f t="shared" ref="K196:K259" si="37" xml:space="preserve">  IF(E201 = "X", "", "("&amp;F201&amp;", "&amp;G201&amp;", "&amp;A$1&amp;", "&amp;$H$3&amp;", '"&amp;I201&amp;"'), ")</f>
        <v/>
      </c>
    </row>
    <row r="202" spans="1:11" ht="21" x14ac:dyDescent="0.25">
      <c r="A202" s="2" t="s">
        <v>0</v>
      </c>
      <c r="B202" s="3" t="s">
        <v>1</v>
      </c>
      <c r="C202" s="9" t="s">
        <v>2</v>
      </c>
      <c r="D202" s="9" t="s">
        <v>3</v>
      </c>
      <c r="E202" s="13" t="s">
        <v>40</v>
      </c>
      <c r="F202" s="13" t="str">
        <f t="shared" si="34"/>
        <v/>
      </c>
      <c r="G202" s="13" t="str">
        <f t="shared" si="35"/>
        <v/>
      </c>
      <c r="H202" s="13" t="str">
        <f t="shared" si="36"/>
        <v/>
      </c>
      <c r="I202" s="16" t="str">
        <f t="shared" si="33"/>
        <v/>
      </c>
      <c r="K202" s="15" t="str">
        <f t="shared" si="37"/>
        <v/>
      </c>
    </row>
    <row r="203" spans="1:11" x14ac:dyDescent="0.25">
      <c r="A203" s="6">
        <v>43797</v>
      </c>
      <c r="B203" s="5">
        <v>0.52083333333333337</v>
      </c>
      <c r="C203" s="10" t="s">
        <v>8</v>
      </c>
      <c r="D203" s="10" t="s">
        <v>20</v>
      </c>
      <c r="F203" s="13" t="str">
        <f t="shared" si="34"/>
        <v>(SELECT T.TeamID FROM NFL.Teams T WHERE T.TeamName = 'Detroit Lions')</v>
      </c>
      <c r="G203" s="13" t="str">
        <f t="shared" si="35"/>
        <v>(SELECT T.TeamID FROM NFL.Teams T WHERE T.TeamName = 'Chicago Bears')</v>
      </c>
      <c r="H203" s="13" t="str">
        <f t="shared" si="36"/>
        <v>(SELECT S.SeasonID FROM Games.Season S WHERE S.[Year] = 2019)</v>
      </c>
      <c r="I203" s="16" t="str">
        <f t="shared" si="33"/>
        <v>2019-11-28 12:30:00</v>
      </c>
      <c r="K203" s="15" t="str">
        <f xml:space="preserve">  IF(E203 = "X", "", "("&amp;F203&amp;", "&amp;G203&amp;", "&amp;A$201&amp;", "&amp;$H$3&amp;", '"&amp;I203&amp;"'), ")</f>
        <v xml:space="preserve">((SELECT T.TeamID FROM NFL.Teams T WHERE T.TeamName = 'Detroit Lions'), (SELECT T.TeamID FROM NFL.Teams T WHERE T.TeamName = 'Chicago Bears'), 13, (SELECT S.SeasonID FROM Games.Season S WHERE S.[Year] = 2019), '2019-11-28 12:30:00'), </v>
      </c>
    </row>
    <row r="204" spans="1:11" x14ac:dyDescent="0.25">
      <c r="A204" s="8">
        <f>A203</f>
        <v>43797</v>
      </c>
      <c r="B204" s="5">
        <v>0.6875</v>
      </c>
      <c r="C204" s="10" t="s">
        <v>13</v>
      </c>
      <c r="D204" s="10" t="s">
        <v>35</v>
      </c>
      <c r="F204" s="13" t="str">
        <f t="shared" si="34"/>
        <v>(SELECT T.TeamID FROM NFL.Teams T WHERE T.TeamName = 'Dallas Cowboys')</v>
      </c>
      <c r="G204" s="13" t="str">
        <f t="shared" si="35"/>
        <v>(SELECT T.TeamID FROM NFL.Teams T WHERE T.TeamName = 'Buffalo Bills')</v>
      </c>
      <c r="H204" s="13" t="str">
        <f t="shared" si="36"/>
        <v>(SELECT S.SeasonID FROM Games.Season S WHERE S.[Year] = 2019)</v>
      </c>
      <c r="I204" s="16" t="str">
        <f t="shared" si="33"/>
        <v>2019-11-28 16:30:00</v>
      </c>
      <c r="K204" s="15" t="str">
        <f t="shared" ref="K204:K218" si="38" xml:space="preserve">  IF(E204 = "X", "", "("&amp;F204&amp;", "&amp;G204&amp;", "&amp;A$201&amp;", "&amp;$H$3&amp;", '"&amp;I204&amp;"'), ")</f>
        <v xml:space="preserve">((SELECT T.TeamID FROM NFL.Teams T WHERE T.TeamName = 'Dallas Cowboys'), (SELECT T.TeamID FROM NFL.Teams T WHERE T.TeamName = 'Buffalo Bills'), 13, (SELECT S.SeasonID FROM Games.Season S WHERE S.[Year] = 2019), '2019-11-28 16:30:00'), </v>
      </c>
    </row>
    <row r="205" spans="1:11" x14ac:dyDescent="0.25">
      <c r="A205" s="8">
        <f>A204</f>
        <v>43797</v>
      </c>
      <c r="B205" s="5">
        <v>0.84722222222222221</v>
      </c>
      <c r="C205" s="10" t="s">
        <v>38</v>
      </c>
      <c r="D205" s="10" t="s">
        <v>11</v>
      </c>
      <c r="F205" s="13" t="str">
        <f t="shared" si="34"/>
        <v>(SELECT T.TeamID FROM NFL.Teams T WHERE T.TeamName = 'Atlanta Falcons')</v>
      </c>
      <c r="G205" s="13" t="str">
        <f t="shared" si="35"/>
        <v>(SELECT T.TeamID FROM NFL.Teams T WHERE T.TeamName = 'New Orleans Saints')</v>
      </c>
      <c r="H205" s="13" t="str">
        <f t="shared" si="36"/>
        <v>(SELECT S.SeasonID FROM Games.Season S WHERE S.[Year] = 2019)</v>
      </c>
      <c r="I205" s="16" t="str">
        <f t="shared" si="33"/>
        <v>2019-11-28 20:20:00</v>
      </c>
      <c r="K205" s="15" t="str">
        <f t="shared" si="38"/>
        <v xml:space="preserve">((SELECT T.TeamID FROM NFL.Teams T WHERE T.TeamName = 'Atlanta Falcons'), (SELECT T.TeamID FROM NFL.Teams T WHERE T.TeamName = 'New Orleans Saints'), 13, (SELECT S.SeasonID FROM Games.Season S WHERE S.[Year] = 2019), '2019-11-28 20:20:00'), </v>
      </c>
    </row>
    <row r="206" spans="1:11" x14ac:dyDescent="0.25">
      <c r="A206" s="6">
        <v>43800</v>
      </c>
      <c r="B206" s="5">
        <v>0.54166666666666663</v>
      </c>
      <c r="C206" s="10" t="s">
        <v>30</v>
      </c>
      <c r="D206" s="10" t="s">
        <v>23</v>
      </c>
      <c r="F206" s="13" t="str">
        <f t="shared" si="34"/>
        <v>(SELECT T.TeamID FROM NFL.Teams T WHERE T.TeamName = 'Pittsburgh Steelers')</v>
      </c>
      <c r="G206" s="13" t="str">
        <f t="shared" si="35"/>
        <v>(SELECT T.TeamID FROM NFL.Teams T WHERE T.TeamName = 'Cleveland Browns')</v>
      </c>
      <c r="H206" s="13" t="str">
        <f t="shared" si="36"/>
        <v>(SELECT S.SeasonID FROM Games.Season S WHERE S.[Year] = 2019)</v>
      </c>
      <c r="I206" s="16" t="str">
        <f t="shared" si="33"/>
        <v>2019-12-01 13:00:00</v>
      </c>
      <c r="K206" s="15" t="str">
        <f t="shared" si="38"/>
        <v xml:space="preserve">((SELECT T.TeamID FROM NFL.Teams T WHERE T.TeamName = 'Pittsburgh Steelers'), (SELECT T.TeamID FROM NFL.Teams T WHERE T.TeamName = 'Cleveland Browns'), 13, (SELECT S.SeasonID FROM Games.Season S WHERE S.[Year] = 2019), '2019-12-01 13:00:00'), </v>
      </c>
    </row>
    <row r="207" spans="1:11" x14ac:dyDescent="0.25">
      <c r="A207" s="8">
        <f>A206</f>
        <v>43800</v>
      </c>
      <c r="B207" s="5">
        <v>0.54166666666666663</v>
      </c>
      <c r="C207" s="10" t="s">
        <v>10</v>
      </c>
      <c r="D207" s="10" t="s">
        <v>21</v>
      </c>
      <c r="F207" s="13" t="str">
        <f t="shared" si="34"/>
        <v>(SELECT T.TeamID FROM NFL.Teams T WHERE T.TeamName = 'New York Giants')</v>
      </c>
      <c r="G207" s="13" t="str">
        <f t="shared" si="35"/>
        <v>(SELECT T.TeamID FROM NFL.Teams T WHERE T.TeamName = 'Green Bay Packers')</v>
      </c>
      <c r="H207" s="13" t="str">
        <f t="shared" si="36"/>
        <v>(SELECT S.SeasonID FROM Games.Season S WHERE S.[Year] = 2019)</v>
      </c>
      <c r="I207" s="16" t="str">
        <f t="shared" si="33"/>
        <v>2019-12-01 13:00:00</v>
      </c>
      <c r="K207" s="15" t="str">
        <f t="shared" si="38"/>
        <v xml:space="preserve">((SELECT T.TeamID FROM NFL.Teams T WHERE T.TeamName = 'New York Giants'), (SELECT T.TeamID FROM NFL.Teams T WHERE T.TeamName = 'Green Bay Packers'), 13, (SELECT S.SeasonID FROM Games.Season S WHERE S.[Year] = 2019), '2019-12-01 13:00:00'), </v>
      </c>
    </row>
    <row r="208" spans="1:11" x14ac:dyDescent="0.25">
      <c r="A208" s="8">
        <f t="shared" ref="A208:A217" si="39">A207</f>
        <v>43800</v>
      </c>
      <c r="B208" s="5">
        <v>0.54166666666666663</v>
      </c>
      <c r="C208" s="10" t="s">
        <v>27</v>
      </c>
      <c r="D208" s="10" t="s">
        <v>18</v>
      </c>
      <c r="F208" s="13" t="str">
        <f t="shared" si="34"/>
        <v>(SELECT T.TeamID FROM NFL.Teams T WHERE T.TeamName = 'Cincinnati Bengals')</v>
      </c>
      <c r="G208" s="13" t="str">
        <f t="shared" si="35"/>
        <v>(SELECT T.TeamID FROM NFL.Teams T WHERE T.TeamName = 'New York Jets')</v>
      </c>
      <c r="H208" s="13" t="str">
        <f t="shared" si="36"/>
        <v>(SELECT S.SeasonID FROM Games.Season S WHERE S.[Year] = 2019)</v>
      </c>
      <c r="I208" s="16" t="str">
        <f t="shared" si="33"/>
        <v>2019-12-01 13:00:00</v>
      </c>
      <c r="K208" s="15" t="str">
        <f t="shared" si="38"/>
        <v xml:space="preserve">((SELECT T.TeamID FROM NFL.Teams T WHERE T.TeamName = 'Cincinnati Bengals'), (SELECT T.TeamID FROM NFL.Teams T WHERE T.TeamName = 'New York Jets'), 13, (SELECT S.SeasonID FROM Games.Season S WHERE S.[Year] = 2019), '2019-12-01 13:00:00'), </v>
      </c>
    </row>
    <row r="209" spans="1:11" x14ac:dyDescent="0.25">
      <c r="A209" s="8">
        <f t="shared" si="39"/>
        <v>43800</v>
      </c>
      <c r="B209" s="5">
        <v>0.54166666666666663</v>
      </c>
      <c r="C209" s="10" t="s">
        <v>31</v>
      </c>
      <c r="D209" s="10" t="s">
        <v>26</v>
      </c>
      <c r="F209" s="13" t="str">
        <f t="shared" si="34"/>
        <v>(SELECT T.TeamID FROM NFL.Teams T WHERE T.TeamName = 'Miami Dolphins')</v>
      </c>
      <c r="G209" s="13" t="str">
        <f t="shared" si="35"/>
        <v>(SELECT T.TeamID FROM NFL.Teams T WHERE T.TeamName = 'Philadelphia Eagles')</v>
      </c>
      <c r="H209" s="13" t="str">
        <f t="shared" si="36"/>
        <v>(SELECT S.SeasonID FROM Games.Season S WHERE S.[Year] = 2019)</v>
      </c>
      <c r="I209" s="16" t="str">
        <f t="shared" si="33"/>
        <v>2019-12-01 13:00:00</v>
      </c>
      <c r="K209" s="15" t="str">
        <f t="shared" si="38"/>
        <v xml:space="preserve">((SELECT T.TeamID FROM NFL.Teams T WHERE T.TeamName = 'Miami Dolphins'), (SELECT T.TeamID FROM NFL.Teams T WHERE T.TeamName = 'Philadelphia Eagles'), 13, (SELECT S.SeasonID FROM Games.Season S WHERE S.[Year] = 2019), '2019-12-01 13:00:00'), </v>
      </c>
    </row>
    <row r="210" spans="1:11" x14ac:dyDescent="0.25">
      <c r="A210" s="8">
        <f t="shared" si="39"/>
        <v>43800</v>
      </c>
      <c r="B210" s="5">
        <v>0.54166666666666663</v>
      </c>
      <c r="C210" s="10" t="s">
        <v>22</v>
      </c>
      <c r="D210" s="10" t="s">
        <v>12</v>
      </c>
      <c r="F210" s="13" t="str">
        <f t="shared" si="34"/>
        <v>(SELECT T.TeamID FROM NFL.Teams T WHERE T.TeamName = 'Baltimore Ravens')</v>
      </c>
      <c r="G210" s="13" t="str">
        <f t="shared" si="35"/>
        <v>(SELECT T.TeamID FROM NFL.Teams T WHERE T.TeamName = 'San Francisco 49ers')</v>
      </c>
      <c r="H210" s="13" t="str">
        <f t="shared" si="36"/>
        <v>(SELECT S.SeasonID FROM Games.Season S WHERE S.[Year] = 2019)</v>
      </c>
      <c r="I210" s="16" t="str">
        <f t="shared" si="33"/>
        <v>2019-12-01 13:00:00</v>
      </c>
      <c r="K210" s="15" t="str">
        <f t="shared" si="38"/>
        <v xml:space="preserve">((SELECT T.TeamID FROM NFL.Teams T WHERE T.TeamName = 'Baltimore Ravens'), (SELECT T.TeamID FROM NFL.Teams T WHERE T.TeamName = 'San Francisco 49ers'), 13, (SELECT S.SeasonID FROM Games.Season S WHERE S.[Year] = 2019), '2019-12-01 13:00:00'), </v>
      </c>
    </row>
    <row r="211" spans="1:11" x14ac:dyDescent="0.25">
      <c r="A211" s="8">
        <f t="shared" si="39"/>
        <v>43800</v>
      </c>
      <c r="B211" s="5">
        <v>0.54166666666666663</v>
      </c>
      <c r="C211" s="10" t="s">
        <v>36</v>
      </c>
      <c r="D211" s="10" t="s">
        <v>28</v>
      </c>
      <c r="F211" s="13" t="str">
        <f t="shared" si="34"/>
        <v>(SELECT T.TeamID FROM NFL.Teams T WHERE T.TeamName = 'Jacksonville Jaguars')</v>
      </c>
      <c r="G211" s="13" t="str">
        <f t="shared" si="35"/>
        <v>(SELECT T.TeamID FROM NFL.Teams T WHERE T.TeamName = 'Tampa Bay Buccaneers')</v>
      </c>
      <c r="H211" s="13" t="str">
        <f t="shared" si="36"/>
        <v>(SELECT S.SeasonID FROM Games.Season S WHERE S.[Year] = 2019)</v>
      </c>
      <c r="I211" s="16" t="str">
        <f t="shared" si="33"/>
        <v>2019-12-01 13:00:00</v>
      </c>
      <c r="K211" s="15" t="str">
        <f t="shared" si="38"/>
        <v xml:space="preserve">((SELECT T.TeamID FROM NFL.Teams T WHERE T.TeamName = 'Jacksonville Jaguars'), (SELECT T.TeamID FROM NFL.Teams T WHERE T.TeamName = 'Tampa Bay Buccaneers'), 13, (SELECT S.SeasonID FROM Games.Season S WHERE S.[Year] = 2019), '2019-12-01 13:00:00'), </v>
      </c>
    </row>
    <row r="212" spans="1:11" x14ac:dyDescent="0.25">
      <c r="A212" s="8">
        <f t="shared" si="39"/>
        <v>43800</v>
      </c>
      <c r="B212" s="5">
        <v>0.54166666666666663</v>
      </c>
      <c r="C212" s="10" t="s">
        <v>16</v>
      </c>
      <c r="D212" s="10" t="s">
        <v>19</v>
      </c>
      <c r="F212" s="13" t="str">
        <f t="shared" si="34"/>
        <v>(SELECT T.TeamID FROM NFL.Teams T WHERE T.TeamName = 'Indianapolis Colts')</v>
      </c>
      <c r="G212" s="13" t="str">
        <f t="shared" si="35"/>
        <v>(SELECT T.TeamID FROM NFL.Teams T WHERE T.TeamName = 'Tennessee Titans')</v>
      </c>
      <c r="H212" s="13" t="str">
        <f t="shared" si="36"/>
        <v>(SELECT S.SeasonID FROM Games.Season S WHERE S.[Year] = 2019)</v>
      </c>
      <c r="I212" s="16" t="str">
        <f t="shared" si="33"/>
        <v>2019-12-01 13:00:00</v>
      </c>
      <c r="K212" s="15" t="str">
        <f t="shared" si="38"/>
        <v xml:space="preserve">((SELECT T.TeamID FROM NFL.Teams T WHERE T.TeamName = 'Indianapolis Colts'), (SELECT T.TeamID FROM NFL.Teams T WHERE T.TeamName = 'Tennessee Titans'), 13, (SELECT S.SeasonID FROM Games.Season S WHERE S.[Year] = 2019), '2019-12-01 13:00:00'), </v>
      </c>
    </row>
    <row r="213" spans="1:11" x14ac:dyDescent="0.25">
      <c r="A213" s="8">
        <f t="shared" si="39"/>
        <v>43800</v>
      </c>
      <c r="B213" s="5">
        <v>0.54166666666666663</v>
      </c>
      <c r="C213" s="10" t="s">
        <v>17</v>
      </c>
      <c r="D213" s="10" t="s">
        <v>29</v>
      </c>
      <c r="F213" s="13" t="str">
        <f t="shared" si="34"/>
        <v>(SELECT T.TeamID FROM NFL.Teams T WHERE T.TeamName = 'Carolina Panthers')</v>
      </c>
      <c r="G213" s="13" t="str">
        <f t="shared" si="35"/>
        <v>(SELECT T.TeamID FROM NFL.Teams T WHERE T.TeamName = 'Washington Redskins')</v>
      </c>
      <c r="H213" s="13" t="str">
        <f t="shared" si="36"/>
        <v>(SELECT S.SeasonID FROM Games.Season S WHERE S.[Year] = 2019)</v>
      </c>
      <c r="I213" s="16" t="str">
        <f t="shared" si="33"/>
        <v>2019-12-01 13:00:00</v>
      </c>
      <c r="K213" s="15" t="str">
        <f t="shared" si="38"/>
        <v xml:space="preserve">((SELECT T.TeamID FROM NFL.Teams T WHERE T.TeamName = 'Carolina Panthers'), (SELECT T.TeamID FROM NFL.Teams T WHERE T.TeamName = 'Washington Redskins'), 13, (SELECT S.SeasonID FROM Games.Season S WHERE S.[Year] = 2019), '2019-12-01 13:00:00'), </v>
      </c>
    </row>
    <row r="214" spans="1:11" x14ac:dyDescent="0.25">
      <c r="A214" s="8">
        <f t="shared" si="39"/>
        <v>43800</v>
      </c>
      <c r="B214" s="5">
        <v>0.67013888888888884</v>
      </c>
      <c r="C214" s="10" t="s">
        <v>15</v>
      </c>
      <c r="D214" s="10" t="s">
        <v>34</v>
      </c>
      <c r="F214" s="13" t="str">
        <f t="shared" si="34"/>
        <v>(SELECT T.TeamID FROM NFL.Teams T WHERE T.TeamName = 'Arizona Cardinals')</v>
      </c>
      <c r="G214" s="13" t="str">
        <f t="shared" si="35"/>
        <v>(SELECT T.TeamID FROM NFL.Teams T WHERE T.TeamName = 'Los Angeles Rams')</v>
      </c>
      <c r="H214" s="13" t="str">
        <f t="shared" si="36"/>
        <v>(SELECT S.SeasonID FROM Games.Season S WHERE S.[Year] = 2019)</v>
      </c>
      <c r="I214" s="16" t="str">
        <f t="shared" si="33"/>
        <v>2019-12-01 16:05:00</v>
      </c>
      <c r="K214" s="15" t="str">
        <f t="shared" si="38"/>
        <v xml:space="preserve">((SELECT T.TeamID FROM NFL.Teams T WHERE T.TeamName = 'Arizona Cardinals'), (SELECT T.TeamID FROM NFL.Teams T WHERE T.TeamName = 'Los Angeles Rams'), 13, (SELECT S.SeasonID FROM Games.Season S WHERE S.[Year] = 2019), '2019-12-01 16:05:00'), </v>
      </c>
    </row>
    <row r="215" spans="1:11" x14ac:dyDescent="0.25">
      <c r="A215" s="8">
        <f t="shared" si="39"/>
        <v>43800</v>
      </c>
      <c r="B215" s="5">
        <v>0.68402777777777779</v>
      </c>
      <c r="C215" s="10" t="s">
        <v>33</v>
      </c>
      <c r="D215" s="10" t="s">
        <v>25</v>
      </c>
      <c r="F215" s="13" t="str">
        <f t="shared" si="34"/>
        <v>(SELECT T.TeamID FROM NFL.Teams T WHERE T.TeamName = 'Denver Broncos')</v>
      </c>
      <c r="G215" s="13" t="str">
        <f t="shared" si="35"/>
        <v>(SELECT T.TeamID FROM NFL.Teams T WHERE T.TeamName = 'Los Angeles Chargers')</v>
      </c>
      <c r="H215" s="13" t="str">
        <f t="shared" si="36"/>
        <v>(SELECT S.SeasonID FROM Games.Season S WHERE S.[Year] = 2019)</v>
      </c>
      <c r="I215" s="16" t="str">
        <f t="shared" si="33"/>
        <v>2019-12-01 16:25:00</v>
      </c>
      <c r="K215" s="15" t="str">
        <f t="shared" si="38"/>
        <v xml:space="preserve">((SELECT T.TeamID FROM NFL.Teams T WHERE T.TeamName = 'Denver Broncos'), (SELECT T.TeamID FROM NFL.Teams T WHERE T.TeamName = 'Los Angeles Chargers'), 13, (SELECT S.SeasonID FROM Games.Season S WHERE S.[Year] = 2019), '2019-12-01 16:25:00'), </v>
      </c>
    </row>
    <row r="216" spans="1:11" x14ac:dyDescent="0.25">
      <c r="A216" s="8">
        <f t="shared" si="39"/>
        <v>43800</v>
      </c>
      <c r="B216" s="5">
        <v>0.68402777777777779</v>
      </c>
      <c r="C216" s="10" t="s">
        <v>39</v>
      </c>
      <c r="D216" s="10" t="s">
        <v>14</v>
      </c>
      <c r="F216" s="13" t="str">
        <f t="shared" si="34"/>
        <v>(SELECT T.TeamID FROM NFL.Teams T WHERE T.TeamName = 'Kansas City Chiefs')</v>
      </c>
      <c r="G216" s="13" t="str">
        <f t="shared" si="35"/>
        <v>(SELECT T.TeamID FROM NFL.Teams T WHERE T.TeamName = 'Oakland Raiders')</v>
      </c>
      <c r="H216" s="13" t="str">
        <f t="shared" si="36"/>
        <v>(SELECT S.SeasonID FROM Games.Season S WHERE S.[Year] = 2019)</v>
      </c>
      <c r="I216" s="16" t="str">
        <f t="shared" si="33"/>
        <v>2019-12-01 16:25:00</v>
      </c>
      <c r="K216" s="15" t="str">
        <f t="shared" si="38"/>
        <v xml:space="preserve">((SELECT T.TeamID FROM NFL.Teams T WHERE T.TeamName = 'Kansas City Chiefs'), (SELECT T.TeamID FROM NFL.Teams T WHERE T.TeamName = 'Oakland Raiders'), 13, (SELECT S.SeasonID FROM Games.Season S WHERE S.[Year] = 2019), '2019-12-01 16:25:00'), </v>
      </c>
    </row>
    <row r="217" spans="1:11" ht="21" customHeight="1" x14ac:dyDescent="0.25">
      <c r="A217" s="8">
        <f t="shared" si="39"/>
        <v>43800</v>
      </c>
      <c r="B217" s="5">
        <v>0.84722222222222221</v>
      </c>
      <c r="C217" s="10" t="s">
        <v>37</v>
      </c>
      <c r="D217" s="10" t="s">
        <v>24</v>
      </c>
      <c r="F217" s="13" t="str">
        <f t="shared" si="34"/>
        <v>(SELECT T.TeamID FROM NFL.Teams T WHERE T.TeamName = 'Houston Texans')</v>
      </c>
      <c r="G217" s="13" t="str">
        <f t="shared" si="35"/>
        <v>(SELECT T.TeamID FROM NFL.Teams T WHERE T.TeamName = 'New England Patriots')</v>
      </c>
      <c r="H217" s="13" t="str">
        <f t="shared" si="36"/>
        <v>(SELECT S.SeasonID FROM Games.Season S WHERE S.[Year] = 2019)</v>
      </c>
      <c r="I217" s="16" t="str">
        <f t="shared" si="33"/>
        <v>2019-12-01 20:20:00</v>
      </c>
      <c r="K217" s="15" t="str">
        <f t="shared" si="38"/>
        <v xml:space="preserve">((SELECT T.TeamID FROM NFL.Teams T WHERE T.TeamName = 'Houston Texans'), (SELECT T.TeamID FROM NFL.Teams T WHERE T.TeamName = 'New England Patriots'), 13, (SELECT S.SeasonID FROM Games.Season S WHERE S.[Year] = 2019), '2019-12-01 20:20:00'), </v>
      </c>
    </row>
    <row r="218" spans="1:11" x14ac:dyDescent="0.25">
      <c r="A218" s="6">
        <v>43801</v>
      </c>
      <c r="B218" s="5">
        <v>0.84375</v>
      </c>
      <c r="C218" s="10" t="s">
        <v>9</v>
      </c>
      <c r="D218" s="10" t="s">
        <v>32</v>
      </c>
      <c r="F218" s="13" t="str">
        <f t="shared" si="34"/>
        <v>(SELECT T.TeamID FROM NFL.Teams T WHERE T.TeamName = 'Seattle Seahawks')</v>
      </c>
      <c r="G218" s="13" t="str">
        <f t="shared" si="35"/>
        <v>(SELECT T.TeamID FROM NFL.Teams T WHERE T.TeamName = 'Minnesota Vikings')</v>
      </c>
      <c r="H218" s="13" t="str">
        <f t="shared" si="36"/>
        <v>(SELECT S.SeasonID FROM Games.Season S WHERE S.[Year] = 2019)</v>
      </c>
      <c r="I218" s="16" t="str">
        <f t="shared" si="33"/>
        <v>2019-12-02 20:15:00</v>
      </c>
      <c r="K218" s="15" t="str">
        <f t="shared" si="38"/>
        <v xml:space="preserve">((SELECT T.TeamID FROM NFL.Teams T WHERE T.TeamName = 'Seattle Seahawks'), (SELECT T.TeamID FROM NFL.Teams T WHERE T.TeamName = 'Minnesota Vikings'), 13, (SELECT S.SeasonID FROM Games.Season S WHERE S.[Year] = 2019), '2019-12-02 20:15:00'), </v>
      </c>
    </row>
    <row r="219" spans="1:11" x14ac:dyDescent="0.25">
      <c r="A219" s="20">
        <v>14</v>
      </c>
      <c r="B219" s="20"/>
      <c r="C219" s="20"/>
      <c r="D219" s="20"/>
      <c r="E219" s="13" t="s">
        <v>40</v>
      </c>
      <c r="F219" s="13" t="str">
        <f t="shared" si="34"/>
        <v/>
      </c>
      <c r="G219" s="13" t="str">
        <f t="shared" si="35"/>
        <v/>
      </c>
      <c r="H219" s="13" t="str">
        <f t="shared" si="36"/>
        <v/>
      </c>
      <c r="I219" s="16" t="str">
        <f t="shared" si="33"/>
        <v/>
      </c>
      <c r="K219" s="15" t="str">
        <f t="shared" si="37"/>
        <v/>
      </c>
    </row>
    <row r="220" spans="1:11" ht="21" x14ac:dyDescent="0.25">
      <c r="A220" s="2" t="s">
        <v>0</v>
      </c>
      <c r="B220" s="3" t="s">
        <v>1</v>
      </c>
      <c r="C220" s="9" t="s">
        <v>2</v>
      </c>
      <c r="D220" s="9" t="s">
        <v>3</v>
      </c>
      <c r="E220" s="13" t="s">
        <v>40</v>
      </c>
      <c r="F220" s="13" t="str">
        <f t="shared" si="34"/>
        <v/>
      </c>
      <c r="G220" s="13" t="str">
        <f t="shared" si="35"/>
        <v/>
      </c>
      <c r="H220" s="13" t="str">
        <f t="shared" si="36"/>
        <v/>
      </c>
      <c r="I220" s="16" t="str">
        <f t="shared" si="33"/>
        <v/>
      </c>
      <c r="K220" s="15" t="str">
        <f t="shared" si="37"/>
        <v/>
      </c>
    </row>
    <row r="221" spans="1:11" x14ac:dyDescent="0.25">
      <c r="A221" s="6">
        <v>43804</v>
      </c>
      <c r="B221" s="5">
        <v>0.84722222222222221</v>
      </c>
      <c r="C221" s="10" t="s">
        <v>35</v>
      </c>
      <c r="D221" s="10" t="s">
        <v>8</v>
      </c>
      <c r="F221" s="13" t="str">
        <f t="shared" si="34"/>
        <v>(SELECT T.TeamID FROM NFL.Teams T WHERE T.TeamName = 'Chicago Bears')</v>
      </c>
      <c r="G221" s="13" t="str">
        <f t="shared" si="35"/>
        <v>(SELECT T.TeamID FROM NFL.Teams T WHERE T.TeamName = 'Dallas Cowboys')</v>
      </c>
      <c r="H221" s="13" t="str">
        <f t="shared" si="36"/>
        <v>(SELECT S.SeasonID FROM Games.Season S WHERE S.[Year] = 2019)</v>
      </c>
      <c r="I221" s="16" t="str">
        <f t="shared" si="33"/>
        <v>2019-12-05 20:20:00</v>
      </c>
      <c r="K221" s="15" t="str">
        <f xml:space="preserve">  IF(E221 = "X", "", "("&amp;F221&amp;", "&amp;G221&amp;", "&amp;A$219&amp;", "&amp;$H$3&amp;", '"&amp;I221&amp;"'), ")</f>
        <v xml:space="preserve">((SELECT T.TeamID FROM NFL.Teams T WHERE T.TeamName = 'Chicago Bears'), (SELECT T.TeamID FROM NFL.Teams T WHERE T.TeamName = 'Dallas Cowboys'), 14, (SELECT S.SeasonID FROM Games.Season S WHERE S.[Year] = 2019), '2019-12-05 20:20:00'), </v>
      </c>
    </row>
    <row r="222" spans="1:11" x14ac:dyDescent="0.25">
      <c r="A222" s="6">
        <v>43807</v>
      </c>
      <c r="B222" s="5">
        <v>0.54166666666666663</v>
      </c>
      <c r="C222" s="10" t="s">
        <v>12</v>
      </c>
      <c r="D222" s="10" t="s">
        <v>13</v>
      </c>
      <c r="F222" s="13" t="str">
        <f t="shared" si="34"/>
        <v>(SELECT T.TeamID FROM NFL.Teams T WHERE T.TeamName = 'Buffalo Bills')</v>
      </c>
      <c r="G222" s="13" t="str">
        <f t="shared" si="35"/>
        <v>(SELECT T.TeamID FROM NFL.Teams T WHERE T.TeamName = 'Baltimore Ravens')</v>
      </c>
      <c r="H222" s="13" t="str">
        <f t="shared" si="36"/>
        <v>(SELECT S.SeasonID FROM Games.Season S WHERE S.[Year] = 2019)</v>
      </c>
      <c r="I222" s="16" t="str">
        <f t="shared" si="33"/>
        <v>2019-12-08 13:00:00</v>
      </c>
      <c r="K222" s="15" t="str">
        <f t="shared" ref="K222:K236" si="40" xml:space="preserve">  IF(E222 = "X", "", "("&amp;F222&amp;", "&amp;G222&amp;", "&amp;A$219&amp;", "&amp;$H$3&amp;", '"&amp;I222&amp;"'), ")</f>
        <v xml:space="preserve">((SELECT T.TeamID FROM NFL.Teams T WHERE T.TeamName = 'Buffalo Bills'), (SELECT T.TeamID FROM NFL.Teams T WHERE T.TeamName = 'Baltimore Ravens'), 14, (SELECT S.SeasonID FROM Games.Season S WHERE S.[Year] = 2019), '2019-12-08 13:00:00'), </v>
      </c>
    </row>
    <row r="223" spans="1:11" x14ac:dyDescent="0.25">
      <c r="A223" s="8">
        <f>A222</f>
        <v>43807</v>
      </c>
      <c r="B223" s="5">
        <v>0.54166666666666663</v>
      </c>
      <c r="C223" s="10" t="s">
        <v>29</v>
      </c>
      <c r="D223" s="10" t="s">
        <v>11</v>
      </c>
      <c r="F223" s="13" t="str">
        <f t="shared" si="34"/>
        <v>(SELECT T.TeamID FROM NFL.Teams T WHERE T.TeamName = 'Atlanta Falcons')</v>
      </c>
      <c r="G223" s="13" t="str">
        <f t="shared" si="35"/>
        <v>(SELECT T.TeamID FROM NFL.Teams T WHERE T.TeamName = 'Carolina Panthers')</v>
      </c>
      <c r="H223" s="13" t="str">
        <f t="shared" si="36"/>
        <v>(SELECT S.SeasonID FROM Games.Season S WHERE S.[Year] = 2019)</v>
      </c>
      <c r="I223" s="16" t="str">
        <f t="shared" si="33"/>
        <v>2019-12-08 13:00:00</v>
      </c>
      <c r="K223" s="15" t="str">
        <f t="shared" si="40"/>
        <v xml:space="preserve">((SELECT T.TeamID FROM NFL.Teams T WHERE T.TeamName = 'Atlanta Falcons'), (SELECT T.TeamID FROM NFL.Teams T WHERE T.TeamName = 'Carolina Panthers'), 14, (SELECT S.SeasonID FROM Games.Season S WHERE S.[Year] = 2019), '2019-12-08 13:00:00'), </v>
      </c>
    </row>
    <row r="224" spans="1:11" x14ac:dyDescent="0.25">
      <c r="A224" s="8">
        <f t="shared" ref="A224:A235" si="41">A223</f>
        <v>43807</v>
      </c>
      <c r="B224" s="5">
        <v>0.54166666666666663</v>
      </c>
      <c r="C224" s="10" t="s">
        <v>18</v>
      </c>
      <c r="D224" s="10" t="s">
        <v>30</v>
      </c>
      <c r="F224" s="13" t="str">
        <f t="shared" si="34"/>
        <v>(SELECT T.TeamID FROM NFL.Teams T WHERE T.TeamName = 'Cleveland Browns')</v>
      </c>
      <c r="G224" s="13" t="str">
        <f t="shared" si="35"/>
        <v>(SELECT T.TeamID FROM NFL.Teams T WHERE T.TeamName = 'Cincinnati Bengals')</v>
      </c>
      <c r="H224" s="13" t="str">
        <f t="shared" si="36"/>
        <v>(SELECT S.SeasonID FROM Games.Season S WHERE S.[Year] = 2019)</v>
      </c>
      <c r="I224" s="16" t="str">
        <f t="shared" si="33"/>
        <v>2019-12-08 13:00:00</v>
      </c>
      <c r="K224" s="15" t="str">
        <f t="shared" si="40"/>
        <v xml:space="preserve">((SELECT T.TeamID FROM NFL.Teams T WHERE T.TeamName = 'Cleveland Browns'), (SELECT T.TeamID FROM NFL.Teams T WHERE T.TeamName = 'Cincinnati Bengals'), 14, (SELECT S.SeasonID FROM Games.Season S WHERE S.[Year] = 2019), '2019-12-08 13:00:00'), </v>
      </c>
    </row>
    <row r="225" spans="1:11" x14ac:dyDescent="0.25">
      <c r="A225" s="8">
        <f t="shared" si="41"/>
        <v>43807</v>
      </c>
      <c r="B225" s="5">
        <v>0.54166666666666663</v>
      </c>
      <c r="C225" s="10" t="s">
        <v>25</v>
      </c>
      <c r="D225" s="10" t="s">
        <v>24</v>
      </c>
      <c r="F225" s="13" t="str">
        <f t="shared" si="34"/>
        <v>(SELECT T.TeamID FROM NFL.Teams T WHERE T.TeamName = 'Houston Texans')</v>
      </c>
      <c r="G225" s="13" t="str">
        <f t="shared" si="35"/>
        <v>(SELECT T.TeamID FROM NFL.Teams T WHERE T.TeamName = 'Denver Broncos')</v>
      </c>
      <c r="H225" s="13" t="str">
        <f t="shared" si="36"/>
        <v>(SELECT S.SeasonID FROM Games.Season S WHERE S.[Year] = 2019)</v>
      </c>
      <c r="I225" s="16" t="str">
        <f t="shared" si="33"/>
        <v>2019-12-08 13:00:00</v>
      </c>
      <c r="K225" s="15" t="str">
        <f t="shared" si="40"/>
        <v xml:space="preserve">((SELECT T.TeamID FROM NFL.Teams T WHERE T.TeamName = 'Houston Texans'), (SELECT T.TeamID FROM NFL.Teams T WHERE T.TeamName = 'Denver Broncos'), 14, (SELECT S.SeasonID FROM Games.Season S WHERE S.[Year] = 2019), '2019-12-08 13:00:00'), </v>
      </c>
    </row>
    <row r="226" spans="1:11" x14ac:dyDescent="0.25">
      <c r="A226" s="8">
        <f t="shared" si="41"/>
        <v>43807</v>
      </c>
      <c r="B226" s="5">
        <v>0.54166666666666663</v>
      </c>
      <c r="C226" s="10" t="s">
        <v>20</v>
      </c>
      <c r="D226" s="10" t="s">
        <v>9</v>
      </c>
      <c r="F226" s="13" t="str">
        <f t="shared" si="34"/>
        <v>(SELECT T.TeamID FROM NFL.Teams T WHERE T.TeamName = 'Minnesota Vikings')</v>
      </c>
      <c r="G226" s="13" t="str">
        <f t="shared" si="35"/>
        <v>(SELECT T.TeamID FROM NFL.Teams T WHERE T.TeamName = 'Detroit Lions')</v>
      </c>
      <c r="H226" s="13" t="str">
        <f t="shared" si="36"/>
        <v>(SELECT S.SeasonID FROM Games.Season S WHERE S.[Year] = 2019)</v>
      </c>
      <c r="I226" s="16" t="str">
        <f t="shared" si="33"/>
        <v>2019-12-08 13:00:00</v>
      </c>
      <c r="K226" s="15" t="str">
        <f t="shared" si="40"/>
        <v xml:space="preserve">((SELECT T.TeamID FROM NFL.Teams T WHERE T.TeamName = 'Minnesota Vikings'), (SELECT T.TeamID FROM NFL.Teams T WHERE T.TeamName = 'Detroit Lions'), 14, (SELECT S.SeasonID FROM Games.Season S WHERE S.[Year] = 2019), '2019-12-08 13:00:00'), </v>
      </c>
    </row>
    <row r="227" spans="1:11" x14ac:dyDescent="0.25">
      <c r="A227" s="8">
        <f t="shared" si="41"/>
        <v>43807</v>
      </c>
      <c r="B227" s="5">
        <v>0.54166666666666663</v>
      </c>
      <c r="C227" s="10" t="s">
        <v>19</v>
      </c>
      <c r="D227" s="10" t="s">
        <v>36</v>
      </c>
      <c r="F227" s="13" t="str">
        <f t="shared" si="34"/>
        <v>(SELECT T.TeamID FROM NFL.Teams T WHERE T.TeamName = 'Tampa Bay Buccaneers')</v>
      </c>
      <c r="G227" s="13" t="str">
        <f t="shared" si="35"/>
        <v>(SELECT T.TeamID FROM NFL.Teams T WHERE T.TeamName = 'Indianapolis Colts')</v>
      </c>
      <c r="H227" s="13" t="str">
        <f t="shared" si="36"/>
        <v>(SELECT S.SeasonID FROM Games.Season S WHERE S.[Year] = 2019)</v>
      </c>
      <c r="I227" s="16" t="str">
        <f t="shared" si="33"/>
        <v>2019-12-08 13:00:00</v>
      </c>
      <c r="K227" s="15" t="str">
        <f t="shared" si="40"/>
        <v xml:space="preserve">((SELECT T.TeamID FROM NFL.Teams T WHERE T.TeamName = 'Tampa Bay Buccaneers'), (SELECT T.TeamID FROM NFL.Teams T WHERE T.TeamName = 'Indianapolis Colts'), 14, (SELECT S.SeasonID FROM Games.Season S WHERE S.[Year] = 2019), '2019-12-08 13:00:00'), </v>
      </c>
    </row>
    <row r="228" spans="1:11" x14ac:dyDescent="0.25">
      <c r="A228" s="8">
        <f t="shared" si="41"/>
        <v>43807</v>
      </c>
      <c r="B228" s="5">
        <v>0.54166666666666663</v>
      </c>
      <c r="C228" s="10" t="s">
        <v>26</v>
      </c>
      <c r="D228" s="10" t="s">
        <v>27</v>
      </c>
      <c r="F228" s="13" t="str">
        <f t="shared" si="34"/>
        <v>(SELECT T.TeamID FROM NFL.Teams T WHERE T.TeamName = 'New York Jets')</v>
      </c>
      <c r="G228" s="13" t="str">
        <f t="shared" si="35"/>
        <v>(SELECT T.TeamID FROM NFL.Teams T WHERE T.TeamName = 'Miami Dolphins')</v>
      </c>
      <c r="H228" s="13" t="str">
        <f t="shared" si="36"/>
        <v>(SELECT S.SeasonID FROM Games.Season S WHERE S.[Year] = 2019)</v>
      </c>
      <c r="I228" s="16" t="str">
        <f t="shared" si="33"/>
        <v>2019-12-08 13:00:00</v>
      </c>
      <c r="K228" s="15" t="str">
        <f t="shared" si="40"/>
        <v xml:space="preserve">((SELECT T.TeamID FROM NFL.Teams T WHERE T.TeamName = 'New York Jets'), (SELECT T.TeamID FROM NFL.Teams T WHERE T.TeamName = 'Miami Dolphins'), 14, (SELECT S.SeasonID FROM Games.Season S WHERE S.[Year] = 2019), '2019-12-08 13:00:00'), </v>
      </c>
    </row>
    <row r="229" spans="1:11" x14ac:dyDescent="0.25">
      <c r="A229" s="8">
        <f t="shared" si="41"/>
        <v>43807</v>
      </c>
      <c r="B229" s="5">
        <v>0.54166666666666663</v>
      </c>
      <c r="C229" s="10" t="s">
        <v>22</v>
      </c>
      <c r="D229" s="10" t="s">
        <v>38</v>
      </c>
      <c r="F229" s="13" t="str">
        <f t="shared" si="34"/>
        <v>(SELECT T.TeamID FROM NFL.Teams T WHERE T.TeamName = 'New Orleans Saints')</v>
      </c>
      <c r="G229" s="13" t="str">
        <f t="shared" si="35"/>
        <v>(SELECT T.TeamID FROM NFL.Teams T WHERE T.TeamName = 'San Francisco 49ers')</v>
      </c>
      <c r="H229" s="13" t="str">
        <f t="shared" si="36"/>
        <v>(SELECT S.SeasonID FROM Games.Season S WHERE S.[Year] = 2019)</v>
      </c>
      <c r="I229" s="16" t="str">
        <f t="shared" si="33"/>
        <v>2019-12-08 13:00:00</v>
      </c>
      <c r="K229" s="15" t="str">
        <f t="shared" si="40"/>
        <v xml:space="preserve">((SELECT T.TeamID FROM NFL.Teams T WHERE T.TeamName = 'New Orleans Saints'), (SELECT T.TeamID FROM NFL.Teams T WHERE T.TeamName = 'San Francisco 49ers'), 14, (SELECT S.SeasonID FROM Games.Season S WHERE S.[Year] = 2019), '2019-12-08 13:00:00'), </v>
      </c>
    </row>
    <row r="230" spans="1:11" x14ac:dyDescent="0.25">
      <c r="A230" s="8">
        <f t="shared" si="41"/>
        <v>43807</v>
      </c>
      <c r="B230" s="5">
        <v>0.54166666666666663</v>
      </c>
      <c r="C230" s="10" t="s">
        <v>17</v>
      </c>
      <c r="D230" s="10" t="s">
        <v>10</v>
      </c>
      <c r="F230" s="13" t="str">
        <f t="shared" si="34"/>
        <v>(SELECT T.TeamID FROM NFL.Teams T WHERE T.TeamName = 'Green Bay Packers')</v>
      </c>
      <c r="G230" s="13" t="str">
        <f t="shared" si="35"/>
        <v>(SELECT T.TeamID FROM NFL.Teams T WHERE T.TeamName = 'Washington Redskins')</v>
      </c>
      <c r="H230" s="13" t="str">
        <f t="shared" si="36"/>
        <v>(SELECT S.SeasonID FROM Games.Season S WHERE S.[Year] = 2019)</v>
      </c>
      <c r="I230" s="16" t="str">
        <f t="shared" si="33"/>
        <v>2019-12-08 13:00:00</v>
      </c>
      <c r="K230" s="15" t="str">
        <f t="shared" si="40"/>
        <v xml:space="preserve">((SELECT T.TeamID FROM NFL.Teams T WHERE T.TeamName = 'Green Bay Packers'), (SELECT T.TeamID FROM NFL.Teams T WHERE T.TeamName = 'Washington Redskins'), 14, (SELECT S.SeasonID FROM Games.Season S WHERE S.[Year] = 2019), '2019-12-08 13:00:00'), </v>
      </c>
    </row>
    <row r="231" spans="1:11" x14ac:dyDescent="0.25">
      <c r="A231" s="8">
        <f t="shared" si="41"/>
        <v>43807</v>
      </c>
      <c r="B231" s="5">
        <v>0.67013888888888884</v>
      </c>
      <c r="C231" s="10" t="s">
        <v>33</v>
      </c>
      <c r="D231" s="10" t="s">
        <v>28</v>
      </c>
      <c r="F231" s="13" t="str">
        <f t="shared" si="34"/>
        <v>(SELECT T.TeamID FROM NFL.Teams T WHERE T.TeamName = 'Jacksonville Jaguars')</v>
      </c>
      <c r="G231" s="13" t="str">
        <f t="shared" si="35"/>
        <v>(SELECT T.TeamID FROM NFL.Teams T WHERE T.TeamName = 'Los Angeles Chargers')</v>
      </c>
      <c r="H231" s="13" t="str">
        <f t="shared" si="36"/>
        <v>(SELECT S.SeasonID FROM Games.Season S WHERE S.[Year] = 2019)</v>
      </c>
      <c r="I231" s="16" t="str">
        <f t="shared" si="33"/>
        <v>2019-12-08 16:05:00</v>
      </c>
      <c r="K231" s="15" t="str">
        <f t="shared" si="40"/>
        <v xml:space="preserve">((SELECT T.TeamID FROM NFL.Teams T WHERE T.TeamName = 'Jacksonville Jaguars'), (SELECT T.TeamID FROM NFL.Teams T WHERE T.TeamName = 'Los Angeles Chargers'), 14, (SELECT S.SeasonID FROM Games.Season S WHERE S.[Year] = 2019), '2019-12-08 16:05:00'), </v>
      </c>
    </row>
    <row r="232" spans="1:11" x14ac:dyDescent="0.25">
      <c r="A232" s="8">
        <f t="shared" si="41"/>
        <v>43807</v>
      </c>
      <c r="B232" s="5">
        <v>0.68402777777777779</v>
      </c>
      <c r="C232" s="10" t="s">
        <v>14</v>
      </c>
      <c r="D232" s="10" t="s">
        <v>37</v>
      </c>
      <c r="F232" s="13" t="str">
        <f t="shared" si="34"/>
        <v>(SELECT T.TeamID FROM NFL.Teams T WHERE T.TeamName = 'New England Patriots')</v>
      </c>
      <c r="G232" s="13" t="str">
        <f t="shared" si="35"/>
        <v>(SELECT T.TeamID FROM NFL.Teams T WHERE T.TeamName = 'Kansas City Chiefs')</v>
      </c>
      <c r="H232" s="13" t="str">
        <f t="shared" si="36"/>
        <v>(SELECT S.SeasonID FROM Games.Season S WHERE S.[Year] = 2019)</v>
      </c>
      <c r="I232" s="16" t="str">
        <f t="shared" si="33"/>
        <v>2019-12-08 16:25:00</v>
      </c>
      <c r="K232" s="15" t="str">
        <f t="shared" si="40"/>
        <v xml:space="preserve">((SELECT T.TeamID FROM NFL.Teams T WHERE T.TeamName = 'New England Patriots'), (SELECT T.TeamID FROM NFL.Teams T WHERE T.TeamName = 'Kansas City Chiefs'), 14, (SELECT S.SeasonID FROM Games.Season S WHERE S.[Year] = 2019), '2019-12-08 16:25:00'), </v>
      </c>
    </row>
    <row r="233" spans="1:11" x14ac:dyDescent="0.25">
      <c r="A233" s="8">
        <f t="shared" si="41"/>
        <v>43807</v>
      </c>
      <c r="B233" s="5">
        <v>0.68402777777777779</v>
      </c>
      <c r="C233" s="10" t="s">
        <v>23</v>
      </c>
      <c r="D233" s="10" t="s">
        <v>34</v>
      </c>
      <c r="F233" s="13" t="str">
        <f t="shared" si="34"/>
        <v>(SELECT T.TeamID FROM NFL.Teams T WHERE T.TeamName = 'Arizona Cardinals')</v>
      </c>
      <c r="G233" s="13" t="str">
        <f t="shared" si="35"/>
        <v>(SELECT T.TeamID FROM NFL.Teams T WHERE T.TeamName = 'Pittsburgh Steelers')</v>
      </c>
      <c r="H233" s="13" t="str">
        <f t="shared" si="36"/>
        <v>(SELECT S.SeasonID FROM Games.Season S WHERE S.[Year] = 2019)</v>
      </c>
      <c r="I233" s="16" t="str">
        <f t="shared" si="33"/>
        <v>2019-12-08 16:25:00</v>
      </c>
      <c r="K233" s="15" t="str">
        <f t="shared" si="40"/>
        <v xml:space="preserve">((SELECT T.TeamID FROM NFL.Teams T WHERE T.TeamName = 'Arizona Cardinals'), (SELECT T.TeamID FROM NFL.Teams T WHERE T.TeamName = 'Pittsburgh Steelers'), 14, (SELECT S.SeasonID FROM Games.Season S WHERE S.[Year] = 2019), '2019-12-08 16:25:00'), </v>
      </c>
    </row>
    <row r="234" spans="1:11" x14ac:dyDescent="0.25">
      <c r="A234" s="8">
        <f t="shared" si="41"/>
        <v>43807</v>
      </c>
      <c r="B234" s="5">
        <v>0.68402777777777779</v>
      </c>
      <c r="C234" s="10" t="s">
        <v>16</v>
      </c>
      <c r="D234" s="10" t="s">
        <v>39</v>
      </c>
      <c r="F234" s="13" t="str">
        <f t="shared" si="34"/>
        <v>(SELECT T.TeamID FROM NFL.Teams T WHERE T.TeamName = 'Oakland Raiders')</v>
      </c>
      <c r="G234" s="13" t="str">
        <f t="shared" si="35"/>
        <v>(SELECT T.TeamID FROM NFL.Teams T WHERE T.TeamName = 'Tennessee Titans')</v>
      </c>
      <c r="H234" s="13" t="str">
        <f t="shared" si="36"/>
        <v>(SELECT S.SeasonID FROM Games.Season S WHERE S.[Year] = 2019)</v>
      </c>
      <c r="I234" s="16" t="str">
        <f t="shared" si="33"/>
        <v>2019-12-08 16:25:00</v>
      </c>
      <c r="K234" s="15" t="str">
        <f t="shared" si="40"/>
        <v xml:space="preserve">((SELECT T.TeamID FROM NFL.Teams T WHERE T.TeamName = 'Oakland Raiders'), (SELECT T.TeamID FROM NFL.Teams T WHERE T.TeamName = 'Tennessee Titans'), 14, (SELECT S.SeasonID FROM Games.Season S WHERE S.[Year] = 2019), '2019-12-08 16:25:00'), </v>
      </c>
    </row>
    <row r="235" spans="1:11" x14ac:dyDescent="0.25">
      <c r="A235" s="8">
        <f t="shared" si="41"/>
        <v>43807</v>
      </c>
      <c r="B235" s="5">
        <v>0.84722222222222221</v>
      </c>
      <c r="C235" s="10" t="s">
        <v>32</v>
      </c>
      <c r="D235" s="10" t="s">
        <v>15</v>
      </c>
      <c r="F235" s="13" t="str">
        <f t="shared" si="34"/>
        <v>(SELECT T.TeamID FROM NFL.Teams T WHERE T.TeamName = 'Los Angeles Rams')</v>
      </c>
      <c r="G235" s="13" t="str">
        <f t="shared" si="35"/>
        <v>(SELECT T.TeamID FROM NFL.Teams T WHERE T.TeamName = 'Seattle Seahawks')</v>
      </c>
      <c r="H235" s="13" t="str">
        <f t="shared" si="36"/>
        <v>(SELECT S.SeasonID FROM Games.Season S WHERE S.[Year] = 2019)</v>
      </c>
      <c r="I235" s="16" t="str">
        <f t="shared" si="33"/>
        <v>2019-12-08 20:20:00</v>
      </c>
      <c r="K235" s="15" t="str">
        <f t="shared" si="40"/>
        <v xml:space="preserve">((SELECT T.TeamID FROM NFL.Teams T WHERE T.TeamName = 'Los Angeles Rams'), (SELECT T.TeamID FROM NFL.Teams T WHERE T.TeamName = 'Seattle Seahawks'), 14, (SELECT S.SeasonID FROM Games.Season S WHERE S.[Year] = 2019), '2019-12-08 20:20:00'), </v>
      </c>
    </row>
    <row r="236" spans="1:11" ht="21" customHeight="1" x14ac:dyDescent="0.25">
      <c r="A236" s="6">
        <v>43808</v>
      </c>
      <c r="B236" s="5">
        <v>0.84375</v>
      </c>
      <c r="C236" s="10" t="s">
        <v>21</v>
      </c>
      <c r="D236" s="10" t="s">
        <v>31</v>
      </c>
      <c r="F236" s="13" t="str">
        <f t="shared" si="34"/>
        <v>(SELECT T.TeamID FROM NFL.Teams T WHERE T.TeamName = 'Philadelphia Eagles')</v>
      </c>
      <c r="G236" s="13" t="str">
        <f t="shared" si="35"/>
        <v>(SELECT T.TeamID FROM NFL.Teams T WHERE T.TeamName = 'New York Giants')</v>
      </c>
      <c r="H236" s="13" t="str">
        <f t="shared" si="36"/>
        <v>(SELECT S.SeasonID FROM Games.Season S WHERE S.[Year] = 2019)</v>
      </c>
      <c r="I236" s="16" t="str">
        <f t="shared" si="33"/>
        <v>2019-12-09 20:15:00</v>
      </c>
      <c r="K236" s="15" t="str">
        <f t="shared" si="40"/>
        <v xml:space="preserve">((SELECT T.TeamID FROM NFL.Teams T WHERE T.TeamName = 'Philadelphia Eagles'), (SELECT T.TeamID FROM NFL.Teams T WHERE T.TeamName = 'New York Giants'), 14, (SELECT S.SeasonID FROM Games.Season S WHERE S.[Year] = 2019), '2019-12-09 20:15:00'), </v>
      </c>
    </row>
    <row r="237" spans="1:11" x14ac:dyDescent="0.25">
      <c r="A237" s="20">
        <v>15</v>
      </c>
      <c r="B237" s="20"/>
      <c r="C237" s="20"/>
      <c r="D237" s="20"/>
      <c r="E237" s="13" t="s">
        <v>40</v>
      </c>
      <c r="F237" s="13" t="str">
        <f t="shared" si="34"/>
        <v/>
      </c>
      <c r="G237" s="13" t="str">
        <f t="shared" si="35"/>
        <v/>
      </c>
      <c r="H237" s="13" t="str">
        <f t="shared" si="36"/>
        <v/>
      </c>
      <c r="I237" s="16" t="str">
        <f t="shared" si="33"/>
        <v/>
      </c>
      <c r="K237" s="15" t="str">
        <f t="shared" si="37"/>
        <v/>
      </c>
    </row>
    <row r="238" spans="1:11" ht="21" x14ac:dyDescent="0.25">
      <c r="A238" s="2" t="s">
        <v>0</v>
      </c>
      <c r="B238" s="3" t="s">
        <v>1</v>
      </c>
      <c r="C238" s="9" t="s">
        <v>2</v>
      </c>
      <c r="D238" s="9" t="s">
        <v>3</v>
      </c>
      <c r="E238" s="13" t="s">
        <v>40</v>
      </c>
      <c r="F238" s="13" t="str">
        <f t="shared" si="34"/>
        <v/>
      </c>
      <c r="G238" s="13" t="str">
        <f t="shared" si="35"/>
        <v/>
      </c>
      <c r="H238" s="13" t="str">
        <f t="shared" si="36"/>
        <v/>
      </c>
      <c r="I238" s="16" t="str">
        <f t="shared" si="33"/>
        <v/>
      </c>
      <c r="K238" s="15" t="str">
        <f t="shared" si="37"/>
        <v/>
      </c>
    </row>
    <row r="239" spans="1:11" x14ac:dyDescent="0.25">
      <c r="A239" s="6">
        <v>43811</v>
      </c>
      <c r="B239" s="5">
        <v>0.84722222222222221</v>
      </c>
      <c r="C239" s="10" t="s">
        <v>27</v>
      </c>
      <c r="D239" s="10" t="s">
        <v>12</v>
      </c>
      <c r="F239" s="13" t="str">
        <f t="shared" si="34"/>
        <v>(SELECT T.TeamID FROM NFL.Teams T WHERE T.TeamName = 'Baltimore Ravens')</v>
      </c>
      <c r="G239" s="13" t="str">
        <f t="shared" si="35"/>
        <v>(SELECT T.TeamID FROM NFL.Teams T WHERE T.TeamName = 'New York Jets')</v>
      </c>
      <c r="H239" s="13" t="str">
        <f t="shared" si="36"/>
        <v>(SELECT S.SeasonID FROM Games.Season S WHERE S.[Year] = 2019)</v>
      </c>
      <c r="I239" s="16" t="str">
        <f t="shared" si="33"/>
        <v>2019-12-12 20:20:00</v>
      </c>
      <c r="K239" s="15" t="str">
        <f xml:space="preserve">  IF(E239 = "X", "", "("&amp;F239&amp;", "&amp;G239&amp;", "&amp;A$237&amp;", "&amp;$H$3&amp;", '"&amp;I239&amp;"'), ")</f>
        <v xml:space="preserve">((SELECT T.TeamID FROM NFL.Teams T WHERE T.TeamName = 'Baltimore Ravens'), (SELECT T.TeamID FROM NFL.Teams T WHERE T.TeamName = 'New York Jets'), 15, (SELECT S.SeasonID FROM Games.Season S WHERE S.[Year] = 2019), '2019-12-12 20:20:00'), </v>
      </c>
    </row>
    <row r="240" spans="1:11" x14ac:dyDescent="0.25">
      <c r="A240" s="6">
        <v>43814</v>
      </c>
      <c r="B240" s="5">
        <v>0.54166666666666663</v>
      </c>
      <c r="C240" s="10" t="s">
        <v>13</v>
      </c>
      <c r="D240" s="10" t="s">
        <v>23</v>
      </c>
      <c r="F240" s="13" t="str">
        <f t="shared" si="34"/>
        <v>(SELECT T.TeamID FROM NFL.Teams T WHERE T.TeamName = 'Pittsburgh Steelers')</v>
      </c>
      <c r="G240" s="13" t="str">
        <f t="shared" si="35"/>
        <v>(SELECT T.TeamID FROM NFL.Teams T WHERE T.TeamName = 'Buffalo Bills')</v>
      </c>
      <c r="H240" s="13" t="str">
        <f t="shared" si="36"/>
        <v>(SELECT S.SeasonID FROM Games.Season S WHERE S.[Year] = 2019)</v>
      </c>
      <c r="I240" s="16" t="str">
        <f t="shared" si="33"/>
        <v>2019-12-15 13:00:00</v>
      </c>
      <c r="K240" s="15" t="str">
        <f t="shared" ref="K240:K254" si="42" xml:space="preserve">  IF(E240 = "X", "", "("&amp;F240&amp;", "&amp;G240&amp;", "&amp;A$237&amp;", "&amp;$H$3&amp;", '"&amp;I240&amp;"'), ")</f>
        <v xml:space="preserve">((SELECT T.TeamID FROM NFL.Teams T WHERE T.TeamName = 'Pittsburgh Steelers'), (SELECT T.TeamID FROM NFL.Teams T WHERE T.TeamName = 'Buffalo Bills'), 15, (SELECT S.SeasonID FROM Games.Season S WHERE S.[Year] = 2019), '2019-12-15 13:00:00'), </v>
      </c>
    </row>
    <row r="241" spans="1:11" x14ac:dyDescent="0.25">
      <c r="A241" s="8">
        <f>A240</f>
        <v>43814</v>
      </c>
      <c r="B241" s="5">
        <v>0.54166666666666663</v>
      </c>
      <c r="C241" s="10" t="s">
        <v>8</v>
      </c>
      <c r="D241" s="10" t="s">
        <v>10</v>
      </c>
      <c r="F241" s="13" t="str">
        <f t="shared" si="34"/>
        <v>(SELECT T.TeamID FROM NFL.Teams T WHERE T.TeamName = 'Green Bay Packers')</v>
      </c>
      <c r="G241" s="13" t="str">
        <f t="shared" si="35"/>
        <v>(SELECT T.TeamID FROM NFL.Teams T WHERE T.TeamName = 'Chicago Bears')</v>
      </c>
      <c r="H241" s="13" t="str">
        <f t="shared" si="36"/>
        <v>(SELECT S.SeasonID FROM Games.Season S WHERE S.[Year] = 2019)</v>
      </c>
      <c r="I241" s="16" t="str">
        <f t="shared" si="33"/>
        <v>2019-12-15 13:00:00</v>
      </c>
      <c r="K241" s="15" t="str">
        <f t="shared" si="42"/>
        <v xml:space="preserve">((SELECT T.TeamID FROM NFL.Teams T WHERE T.TeamName = 'Green Bay Packers'), (SELECT T.TeamID FROM NFL.Teams T WHERE T.TeamName = 'Chicago Bears'), 15, (SELECT S.SeasonID FROM Games.Season S WHERE S.[Year] = 2019), '2019-12-15 13:00:00'), </v>
      </c>
    </row>
    <row r="242" spans="1:11" x14ac:dyDescent="0.25">
      <c r="A242" s="8">
        <f t="shared" ref="A242:A253" si="43">A241</f>
        <v>43814</v>
      </c>
      <c r="B242" s="5">
        <v>0.54166666666666663</v>
      </c>
      <c r="C242" s="10" t="s">
        <v>25</v>
      </c>
      <c r="D242" s="10" t="s">
        <v>14</v>
      </c>
      <c r="F242" s="13" t="str">
        <f t="shared" si="34"/>
        <v>(SELECT T.TeamID FROM NFL.Teams T WHERE T.TeamName = 'Kansas City Chiefs')</v>
      </c>
      <c r="G242" s="13" t="str">
        <f t="shared" si="35"/>
        <v>(SELECT T.TeamID FROM NFL.Teams T WHERE T.TeamName = 'Denver Broncos')</v>
      </c>
      <c r="H242" s="13" t="str">
        <f t="shared" si="36"/>
        <v>(SELECT S.SeasonID FROM Games.Season S WHERE S.[Year] = 2019)</v>
      </c>
      <c r="I242" s="16" t="str">
        <f t="shared" si="33"/>
        <v>2019-12-15 13:00:00</v>
      </c>
      <c r="K242" s="15" t="str">
        <f t="shared" si="42"/>
        <v xml:space="preserve">((SELECT T.TeamID FROM NFL.Teams T WHERE T.TeamName = 'Kansas City Chiefs'), (SELECT T.TeamID FROM NFL.Teams T WHERE T.TeamName = 'Denver Broncos'), 15, (SELECT S.SeasonID FROM Games.Season S WHERE S.[Year] = 2019), '2019-12-15 13:00:00'), </v>
      </c>
    </row>
    <row r="243" spans="1:11" x14ac:dyDescent="0.25">
      <c r="A243" s="8">
        <f t="shared" si="43"/>
        <v>43814</v>
      </c>
      <c r="B243" s="5">
        <v>0.54166666666666663</v>
      </c>
      <c r="C243" s="10" t="s">
        <v>24</v>
      </c>
      <c r="D243" s="10" t="s">
        <v>16</v>
      </c>
      <c r="F243" s="13" t="str">
        <f t="shared" si="34"/>
        <v>(SELECT T.TeamID FROM NFL.Teams T WHERE T.TeamName = 'Tennessee Titans')</v>
      </c>
      <c r="G243" s="13" t="str">
        <f t="shared" si="35"/>
        <v>(SELECT T.TeamID FROM NFL.Teams T WHERE T.TeamName = 'Houston Texans')</v>
      </c>
      <c r="H243" s="13" t="str">
        <f t="shared" si="36"/>
        <v>(SELECT S.SeasonID FROM Games.Season S WHERE S.[Year] = 2019)</v>
      </c>
      <c r="I243" s="16" t="str">
        <f t="shared" si="33"/>
        <v>2019-12-15 13:00:00</v>
      </c>
      <c r="K243" s="15" t="str">
        <f t="shared" si="42"/>
        <v xml:space="preserve">((SELECT T.TeamID FROM NFL.Teams T WHERE T.TeamName = 'Tennessee Titans'), (SELECT T.TeamID FROM NFL.Teams T WHERE T.TeamName = 'Houston Texans'), 15, (SELECT S.SeasonID FROM Games.Season S WHERE S.[Year] = 2019), '2019-12-15 13:00:00'), </v>
      </c>
    </row>
    <row r="244" spans="1:11" x14ac:dyDescent="0.25">
      <c r="A244" s="8">
        <f t="shared" si="43"/>
        <v>43814</v>
      </c>
      <c r="B244" s="5">
        <v>0.54166666666666663</v>
      </c>
      <c r="C244" s="10" t="s">
        <v>26</v>
      </c>
      <c r="D244" s="10" t="s">
        <v>21</v>
      </c>
      <c r="F244" s="13" t="str">
        <f t="shared" si="34"/>
        <v>(SELECT T.TeamID FROM NFL.Teams T WHERE T.TeamName = 'New York Giants')</v>
      </c>
      <c r="G244" s="13" t="str">
        <f t="shared" si="35"/>
        <v>(SELECT T.TeamID FROM NFL.Teams T WHERE T.TeamName = 'Miami Dolphins')</v>
      </c>
      <c r="H244" s="13" t="str">
        <f t="shared" si="36"/>
        <v>(SELECT S.SeasonID FROM Games.Season S WHERE S.[Year] = 2019)</v>
      </c>
      <c r="I244" s="16" t="str">
        <f t="shared" si="33"/>
        <v>2019-12-15 13:00:00</v>
      </c>
      <c r="K244" s="15" t="str">
        <f t="shared" si="42"/>
        <v xml:space="preserve">((SELECT T.TeamID FROM NFL.Teams T WHERE T.TeamName = 'New York Giants'), (SELECT T.TeamID FROM NFL.Teams T WHERE T.TeamName = 'Miami Dolphins'), 15, (SELECT S.SeasonID FROM Games.Season S WHERE S.[Year] = 2019), '2019-12-15 13:00:00'), </v>
      </c>
    </row>
    <row r="245" spans="1:11" x14ac:dyDescent="0.25">
      <c r="A245" s="8">
        <f t="shared" si="43"/>
        <v>43814</v>
      </c>
      <c r="B245" s="5">
        <v>0.54166666666666663</v>
      </c>
      <c r="C245" s="10" t="s">
        <v>37</v>
      </c>
      <c r="D245" s="10" t="s">
        <v>18</v>
      </c>
      <c r="F245" s="13" t="str">
        <f t="shared" si="34"/>
        <v>(SELECT T.TeamID FROM NFL.Teams T WHERE T.TeamName = 'Cincinnati Bengals')</v>
      </c>
      <c r="G245" s="13" t="str">
        <f t="shared" si="35"/>
        <v>(SELECT T.TeamID FROM NFL.Teams T WHERE T.TeamName = 'New England Patriots')</v>
      </c>
      <c r="H245" s="13" t="str">
        <f t="shared" si="36"/>
        <v>(SELECT S.SeasonID FROM Games.Season S WHERE S.[Year] = 2019)</v>
      </c>
      <c r="I245" s="16" t="str">
        <f t="shared" si="33"/>
        <v>2019-12-15 13:00:00</v>
      </c>
      <c r="K245" s="15" t="str">
        <f t="shared" si="42"/>
        <v xml:space="preserve">((SELECT T.TeamID FROM NFL.Teams T WHERE T.TeamName = 'Cincinnati Bengals'), (SELECT T.TeamID FROM NFL.Teams T WHERE T.TeamName = 'New England Patriots'), 15, (SELECT S.SeasonID FROM Games.Season S WHERE S.[Year] = 2019), '2019-12-15 13:00:00'), </v>
      </c>
    </row>
    <row r="246" spans="1:11" x14ac:dyDescent="0.25">
      <c r="A246" s="8">
        <f t="shared" si="43"/>
        <v>43814</v>
      </c>
      <c r="B246" s="5">
        <v>0.54166666666666663</v>
      </c>
      <c r="C246" s="10" t="s">
        <v>31</v>
      </c>
      <c r="D246" s="10" t="s">
        <v>17</v>
      </c>
      <c r="F246" s="13" t="str">
        <f t="shared" si="34"/>
        <v>(SELECT T.TeamID FROM NFL.Teams T WHERE T.TeamName = 'Washington Redskins')</v>
      </c>
      <c r="G246" s="13" t="str">
        <f t="shared" si="35"/>
        <v>(SELECT T.TeamID FROM NFL.Teams T WHERE T.TeamName = 'Philadelphia Eagles')</v>
      </c>
      <c r="H246" s="13" t="str">
        <f t="shared" si="36"/>
        <v>(SELECT S.SeasonID FROM Games.Season S WHERE S.[Year] = 2019)</v>
      </c>
      <c r="I246" s="16" t="str">
        <f t="shared" si="33"/>
        <v>2019-12-15 13:00:00</v>
      </c>
      <c r="K246" s="15" t="str">
        <f t="shared" si="42"/>
        <v xml:space="preserve">((SELECT T.TeamID FROM NFL.Teams T WHERE T.TeamName = 'Washington Redskins'), (SELECT T.TeamID FROM NFL.Teams T WHERE T.TeamName = 'Philadelphia Eagles'), 15, (SELECT S.SeasonID FROM Games.Season S WHERE S.[Year] = 2019), '2019-12-15 13:00:00'), </v>
      </c>
    </row>
    <row r="247" spans="1:11" x14ac:dyDescent="0.25">
      <c r="A247" s="8">
        <f t="shared" si="43"/>
        <v>43814</v>
      </c>
      <c r="B247" s="5">
        <v>0.54166666666666663</v>
      </c>
      <c r="C247" s="10" t="s">
        <v>32</v>
      </c>
      <c r="D247" s="10" t="s">
        <v>29</v>
      </c>
      <c r="F247" s="13" t="str">
        <f t="shared" si="34"/>
        <v>(SELECT T.TeamID FROM NFL.Teams T WHERE T.TeamName = 'Carolina Panthers')</v>
      </c>
      <c r="G247" s="13" t="str">
        <f t="shared" si="35"/>
        <v>(SELECT T.TeamID FROM NFL.Teams T WHERE T.TeamName = 'Seattle Seahawks')</v>
      </c>
      <c r="H247" s="13" t="str">
        <f t="shared" si="36"/>
        <v>(SELECT S.SeasonID FROM Games.Season S WHERE S.[Year] = 2019)</v>
      </c>
      <c r="I247" s="16" t="str">
        <f t="shared" si="33"/>
        <v>2019-12-15 13:00:00</v>
      </c>
      <c r="K247" s="15" t="str">
        <f t="shared" si="42"/>
        <v xml:space="preserve">((SELECT T.TeamID FROM NFL.Teams T WHERE T.TeamName = 'Carolina Panthers'), (SELECT T.TeamID FROM NFL.Teams T WHERE T.TeamName = 'Seattle Seahawks'), 15, (SELECT S.SeasonID FROM Games.Season S WHERE S.[Year] = 2019), '2019-12-15 13:00:00'), </v>
      </c>
    </row>
    <row r="248" spans="1:11" x14ac:dyDescent="0.25">
      <c r="A248" s="8">
        <f t="shared" si="43"/>
        <v>43814</v>
      </c>
      <c r="B248" s="5">
        <v>0.54166666666666663</v>
      </c>
      <c r="C248" s="10" t="s">
        <v>36</v>
      </c>
      <c r="D248" s="10" t="s">
        <v>20</v>
      </c>
      <c r="F248" s="13" t="str">
        <f t="shared" si="34"/>
        <v>(SELECT T.TeamID FROM NFL.Teams T WHERE T.TeamName = 'Detroit Lions')</v>
      </c>
      <c r="G248" s="13" t="str">
        <f t="shared" si="35"/>
        <v>(SELECT T.TeamID FROM NFL.Teams T WHERE T.TeamName = 'Tampa Bay Buccaneers')</v>
      </c>
      <c r="H248" s="13" t="str">
        <f t="shared" si="36"/>
        <v>(SELECT S.SeasonID FROM Games.Season S WHERE S.[Year] = 2019)</v>
      </c>
      <c r="I248" s="16" t="str">
        <f t="shared" si="33"/>
        <v>2019-12-15 13:00:00</v>
      </c>
      <c r="K248" s="15" t="str">
        <f t="shared" si="42"/>
        <v xml:space="preserve">((SELECT T.TeamID FROM NFL.Teams T WHERE T.TeamName = 'Detroit Lions'), (SELECT T.TeamID FROM NFL.Teams T WHERE T.TeamName = 'Tampa Bay Buccaneers'), 15, (SELECT S.SeasonID FROM Games.Season S WHERE S.[Year] = 2019), '2019-12-15 13:00:00'), </v>
      </c>
    </row>
    <row r="249" spans="1:11" x14ac:dyDescent="0.25">
      <c r="A249" s="8">
        <f t="shared" si="43"/>
        <v>43814</v>
      </c>
      <c r="B249" s="5">
        <v>0.67013888888888884</v>
      </c>
      <c r="C249" s="10" t="s">
        <v>30</v>
      </c>
      <c r="D249" s="10" t="s">
        <v>34</v>
      </c>
      <c r="F249" s="13" t="str">
        <f t="shared" si="34"/>
        <v>(SELECT T.TeamID FROM NFL.Teams T WHERE T.TeamName = 'Arizona Cardinals')</v>
      </c>
      <c r="G249" s="13" t="str">
        <f t="shared" si="35"/>
        <v>(SELECT T.TeamID FROM NFL.Teams T WHERE T.TeamName = 'Cleveland Browns')</v>
      </c>
      <c r="H249" s="13" t="str">
        <f t="shared" si="36"/>
        <v>(SELECT S.SeasonID FROM Games.Season S WHERE S.[Year] = 2019)</v>
      </c>
      <c r="I249" s="16" t="str">
        <f t="shared" si="33"/>
        <v>2019-12-15 16:05:00</v>
      </c>
      <c r="K249" s="15" t="str">
        <f t="shared" si="42"/>
        <v xml:space="preserve">((SELECT T.TeamID FROM NFL.Teams T WHERE T.TeamName = 'Arizona Cardinals'), (SELECT T.TeamID FROM NFL.Teams T WHERE T.TeamName = 'Cleveland Browns'), 15, (SELECT S.SeasonID FROM Games.Season S WHERE S.[Year] = 2019), '2019-12-15 16:05:00'), </v>
      </c>
    </row>
    <row r="250" spans="1:11" x14ac:dyDescent="0.25">
      <c r="A250" s="8">
        <f t="shared" si="43"/>
        <v>43814</v>
      </c>
      <c r="B250" s="5">
        <v>0.67013888888888884</v>
      </c>
      <c r="C250" s="10" t="s">
        <v>28</v>
      </c>
      <c r="D250" s="10" t="s">
        <v>39</v>
      </c>
      <c r="F250" s="13" t="str">
        <f t="shared" si="34"/>
        <v>(SELECT T.TeamID FROM NFL.Teams T WHERE T.TeamName = 'Oakland Raiders')</v>
      </c>
      <c r="G250" s="13" t="str">
        <f t="shared" si="35"/>
        <v>(SELECT T.TeamID FROM NFL.Teams T WHERE T.TeamName = 'Jacksonville Jaguars')</v>
      </c>
      <c r="H250" s="13" t="str">
        <f t="shared" si="36"/>
        <v>(SELECT S.SeasonID FROM Games.Season S WHERE S.[Year] = 2019)</v>
      </c>
      <c r="I250" s="16" t="str">
        <f t="shared" si="33"/>
        <v>2019-12-15 16:05:00</v>
      </c>
      <c r="K250" s="15" t="str">
        <f t="shared" si="42"/>
        <v xml:space="preserve">((SELECT T.TeamID FROM NFL.Teams T WHERE T.TeamName = 'Oakland Raiders'), (SELECT T.TeamID FROM NFL.Teams T WHERE T.TeamName = 'Jacksonville Jaguars'), 15, (SELECT S.SeasonID FROM Games.Season S WHERE S.[Year] = 2019), '2019-12-15 16:05:00'), </v>
      </c>
    </row>
    <row r="251" spans="1:11" x14ac:dyDescent="0.25">
      <c r="A251" s="8">
        <f t="shared" si="43"/>
        <v>43814</v>
      </c>
      <c r="B251" s="5">
        <v>0.68402777777777779</v>
      </c>
      <c r="C251" s="10" t="s">
        <v>11</v>
      </c>
      <c r="D251" s="10" t="s">
        <v>22</v>
      </c>
      <c r="F251" s="13" t="str">
        <f t="shared" si="34"/>
        <v>(SELECT T.TeamID FROM NFL.Teams T WHERE T.TeamName = 'San Francisco 49ers')</v>
      </c>
      <c r="G251" s="13" t="str">
        <f t="shared" si="35"/>
        <v>(SELECT T.TeamID FROM NFL.Teams T WHERE T.TeamName = 'Atlanta Falcons')</v>
      </c>
      <c r="H251" s="13" t="str">
        <f t="shared" si="36"/>
        <v>(SELECT S.SeasonID FROM Games.Season S WHERE S.[Year] = 2019)</v>
      </c>
      <c r="I251" s="16" t="str">
        <f t="shared" si="33"/>
        <v>2019-12-15 16:25:00</v>
      </c>
      <c r="K251" s="15" t="str">
        <f t="shared" si="42"/>
        <v xml:space="preserve">((SELECT T.TeamID FROM NFL.Teams T WHERE T.TeamName = 'San Francisco 49ers'), (SELECT T.TeamID FROM NFL.Teams T WHERE T.TeamName = 'Atlanta Falcons'), 15, (SELECT S.SeasonID FROM Games.Season S WHERE S.[Year] = 2019), '2019-12-15 16:25:00'), </v>
      </c>
    </row>
    <row r="252" spans="1:11" x14ac:dyDescent="0.25">
      <c r="A252" s="8">
        <f t="shared" si="43"/>
        <v>43814</v>
      </c>
      <c r="B252" s="5">
        <v>0.68402777777777779</v>
      </c>
      <c r="C252" s="10" t="s">
        <v>15</v>
      </c>
      <c r="D252" s="10" t="s">
        <v>35</v>
      </c>
      <c r="F252" s="13" t="str">
        <f t="shared" si="34"/>
        <v>(SELECT T.TeamID FROM NFL.Teams T WHERE T.TeamName = 'Dallas Cowboys')</v>
      </c>
      <c r="G252" s="13" t="str">
        <f t="shared" si="35"/>
        <v>(SELECT T.TeamID FROM NFL.Teams T WHERE T.TeamName = 'Los Angeles Rams')</v>
      </c>
      <c r="H252" s="13" t="str">
        <f t="shared" si="36"/>
        <v>(SELECT S.SeasonID FROM Games.Season S WHERE S.[Year] = 2019)</v>
      </c>
      <c r="I252" s="16" t="str">
        <f t="shared" si="33"/>
        <v>2019-12-15 16:25:00</v>
      </c>
      <c r="K252" s="15" t="str">
        <f t="shared" si="42"/>
        <v xml:space="preserve">((SELECT T.TeamID FROM NFL.Teams T WHERE T.TeamName = 'Dallas Cowboys'), (SELECT T.TeamID FROM NFL.Teams T WHERE T.TeamName = 'Los Angeles Rams'), 15, (SELECT S.SeasonID FROM Games.Season S WHERE S.[Year] = 2019), '2019-12-15 16:25:00'), </v>
      </c>
    </row>
    <row r="253" spans="1:11" x14ac:dyDescent="0.25">
      <c r="A253" s="8">
        <f t="shared" si="43"/>
        <v>43814</v>
      </c>
      <c r="B253" s="5">
        <v>0.84722222222222221</v>
      </c>
      <c r="C253" s="10" t="s">
        <v>9</v>
      </c>
      <c r="D253" s="10" t="s">
        <v>33</v>
      </c>
      <c r="F253" s="13" t="str">
        <f t="shared" si="34"/>
        <v>(SELECT T.TeamID FROM NFL.Teams T WHERE T.TeamName = 'Los Angeles Chargers')</v>
      </c>
      <c r="G253" s="13" t="str">
        <f t="shared" si="35"/>
        <v>(SELECT T.TeamID FROM NFL.Teams T WHERE T.TeamName = 'Minnesota Vikings')</v>
      </c>
      <c r="H253" s="13" t="str">
        <f t="shared" si="36"/>
        <v>(SELECT S.SeasonID FROM Games.Season S WHERE S.[Year] = 2019)</v>
      </c>
      <c r="I253" s="16" t="str">
        <f t="shared" si="33"/>
        <v>2019-12-15 20:20:00</v>
      </c>
      <c r="K253" s="15" t="str">
        <f t="shared" si="42"/>
        <v xml:space="preserve">((SELECT T.TeamID FROM NFL.Teams T WHERE T.TeamName = 'Los Angeles Chargers'), (SELECT T.TeamID FROM NFL.Teams T WHERE T.TeamName = 'Minnesota Vikings'), 15, (SELECT S.SeasonID FROM Games.Season S WHERE S.[Year] = 2019), '2019-12-15 20:20:00'), </v>
      </c>
    </row>
    <row r="254" spans="1:11" x14ac:dyDescent="0.25">
      <c r="A254" s="6">
        <v>43815</v>
      </c>
      <c r="B254" s="5">
        <v>0.84375</v>
      </c>
      <c r="C254" s="10" t="s">
        <v>19</v>
      </c>
      <c r="D254" s="10" t="s">
        <v>38</v>
      </c>
      <c r="F254" s="13" t="str">
        <f t="shared" si="34"/>
        <v>(SELECT T.TeamID FROM NFL.Teams T WHERE T.TeamName = 'New Orleans Saints')</v>
      </c>
      <c r="G254" s="13" t="str">
        <f t="shared" si="35"/>
        <v>(SELECT T.TeamID FROM NFL.Teams T WHERE T.TeamName = 'Indianapolis Colts')</v>
      </c>
      <c r="H254" s="13" t="str">
        <f t="shared" si="36"/>
        <v>(SELECT S.SeasonID FROM Games.Season S WHERE S.[Year] = 2019)</v>
      </c>
      <c r="I254" s="16" t="str">
        <f t="shared" si="33"/>
        <v>2019-12-16 20:15:00</v>
      </c>
      <c r="K254" s="15" t="str">
        <f t="shared" si="42"/>
        <v xml:space="preserve">((SELECT T.TeamID FROM NFL.Teams T WHERE T.TeamName = 'New Orleans Saints'), (SELECT T.TeamID FROM NFL.Teams T WHERE T.TeamName = 'Indianapolis Colts'), 15, (SELECT S.SeasonID FROM Games.Season S WHERE S.[Year] = 2019), '2019-12-16 20:15:00'), </v>
      </c>
    </row>
    <row r="255" spans="1:11" x14ac:dyDescent="0.25">
      <c r="A255" s="20">
        <v>16</v>
      </c>
      <c r="B255" s="20"/>
      <c r="C255" s="20"/>
      <c r="D255" s="20"/>
      <c r="E255" s="13" t="s">
        <v>40</v>
      </c>
      <c r="F255" s="13" t="str">
        <f t="shared" si="34"/>
        <v/>
      </c>
      <c r="G255" s="13" t="str">
        <f t="shared" si="35"/>
        <v/>
      </c>
      <c r="H255" s="13" t="str">
        <f t="shared" si="36"/>
        <v/>
      </c>
      <c r="I255" s="16" t="str">
        <f t="shared" si="33"/>
        <v/>
      </c>
      <c r="K255" s="15" t="str">
        <f t="shared" si="37"/>
        <v/>
      </c>
    </row>
    <row r="256" spans="1:11" ht="21" x14ac:dyDescent="0.25">
      <c r="A256" s="2" t="s">
        <v>0</v>
      </c>
      <c r="B256" s="3" t="s">
        <v>1</v>
      </c>
      <c r="C256" s="9" t="s">
        <v>2</v>
      </c>
      <c r="D256" s="9" t="s">
        <v>3</v>
      </c>
      <c r="E256" s="13" t="s">
        <v>40</v>
      </c>
      <c r="F256" s="13" t="str">
        <f t="shared" si="34"/>
        <v/>
      </c>
      <c r="G256" s="13" t="str">
        <f t="shared" si="35"/>
        <v/>
      </c>
      <c r="H256" s="13" t="str">
        <f t="shared" si="36"/>
        <v/>
      </c>
      <c r="I256" s="16" t="str">
        <f t="shared" si="33"/>
        <v/>
      </c>
      <c r="K256" s="15" t="str">
        <f t="shared" si="37"/>
        <v/>
      </c>
    </row>
    <row r="257" spans="1:11" x14ac:dyDescent="0.25">
      <c r="A257" s="6">
        <v>43821</v>
      </c>
      <c r="B257" s="5">
        <v>0.54166666666666663</v>
      </c>
      <c r="C257" s="10" t="s">
        <v>12</v>
      </c>
      <c r="D257" s="10" t="s">
        <v>30</v>
      </c>
      <c r="F257" s="13" t="str">
        <f t="shared" si="34"/>
        <v>(SELECT T.TeamID FROM NFL.Teams T WHERE T.TeamName = 'Cleveland Browns')</v>
      </c>
      <c r="G257" s="13" t="str">
        <f t="shared" si="35"/>
        <v>(SELECT T.TeamID FROM NFL.Teams T WHERE T.TeamName = 'Baltimore Ravens')</v>
      </c>
      <c r="H257" s="13" t="str">
        <f t="shared" si="36"/>
        <v>(SELECT S.SeasonID FROM Games.Season S WHERE S.[Year] = 2019)</v>
      </c>
      <c r="I257" s="16" t="str">
        <f t="shared" si="33"/>
        <v>2019-12-22 13:00:00</v>
      </c>
      <c r="K257" s="15" t="str">
        <f xml:space="preserve">  IF(E257 = "X", "", "("&amp;F257&amp;", "&amp;G257&amp;", "&amp;A$255&amp;", "&amp;$H$3&amp;", '"&amp;I257&amp;"'), ")</f>
        <v xml:space="preserve">((SELECT T.TeamID FROM NFL.Teams T WHERE T.TeamName = 'Cleveland Browns'), (SELECT T.TeamID FROM NFL.Teams T WHERE T.TeamName = 'Baltimore Ravens'), 16, (SELECT S.SeasonID FROM Games.Season S WHERE S.[Year] = 2019), '2019-12-22 13:00:00'), </v>
      </c>
    </row>
    <row r="258" spans="1:11" x14ac:dyDescent="0.25">
      <c r="A258" s="8">
        <f>A257</f>
        <v>43821</v>
      </c>
      <c r="B258" s="5">
        <v>0.54166666666666663</v>
      </c>
      <c r="C258" s="10" t="s">
        <v>13</v>
      </c>
      <c r="D258" s="10" t="s">
        <v>37</v>
      </c>
      <c r="F258" s="13" t="str">
        <f t="shared" si="34"/>
        <v>(SELECT T.TeamID FROM NFL.Teams T WHERE T.TeamName = 'New England Patriots')</v>
      </c>
      <c r="G258" s="13" t="str">
        <f t="shared" si="35"/>
        <v>(SELECT T.TeamID FROM NFL.Teams T WHERE T.TeamName = 'Buffalo Bills')</v>
      </c>
      <c r="H258" s="13" t="str">
        <f t="shared" si="36"/>
        <v>(SELECT S.SeasonID FROM Games.Season S WHERE S.[Year] = 2019)</v>
      </c>
      <c r="I258" s="16" t="str">
        <f t="shared" si="33"/>
        <v>2019-12-22 13:00:00</v>
      </c>
      <c r="K258" s="15" t="str">
        <f t="shared" ref="K258:K272" si="44" xml:space="preserve">  IF(E258 = "X", "", "("&amp;F258&amp;", "&amp;G258&amp;", "&amp;A$255&amp;", "&amp;$H$3&amp;", '"&amp;I258&amp;"'), ")</f>
        <v xml:space="preserve">((SELECT T.TeamID FROM NFL.Teams T WHERE T.TeamName = 'New England Patriots'), (SELECT T.TeamID FROM NFL.Teams T WHERE T.TeamName = 'Buffalo Bills'), 16, (SELECT S.SeasonID FROM Games.Season S WHERE S.[Year] = 2019), '2019-12-22 13:00:00'), </v>
      </c>
    </row>
    <row r="259" spans="1:11" x14ac:dyDescent="0.25">
      <c r="A259" s="8">
        <f t="shared" ref="A259:A271" si="45">A258</f>
        <v>43821</v>
      </c>
      <c r="B259" s="5">
        <v>0.54166666666666663</v>
      </c>
      <c r="C259" s="10" t="s">
        <v>29</v>
      </c>
      <c r="D259" s="10" t="s">
        <v>19</v>
      </c>
      <c r="F259" s="13" t="str">
        <f t="shared" si="34"/>
        <v>(SELECT T.TeamID FROM NFL.Teams T WHERE T.TeamName = 'Indianapolis Colts')</v>
      </c>
      <c r="G259" s="13" t="str">
        <f t="shared" si="35"/>
        <v>(SELECT T.TeamID FROM NFL.Teams T WHERE T.TeamName = 'Carolina Panthers')</v>
      </c>
      <c r="H259" s="13" t="str">
        <f t="shared" si="36"/>
        <v>(SELECT S.SeasonID FROM Games.Season S WHERE S.[Year] = 2019)</v>
      </c>
      <c r="I259" s="16" t="str">
        <f t="shared" ref="I259:I271" si="46">IF(E259="X","",TEXT(A259,"yyyy-mm-dd")&amp;" "&amp;TEXT(B259,"hh:mm:ss"))</f>
        <v>2019-12-22 13:00:00</v>
      </c>
      <c r="K259" s="15" t="str">
        <f t="shared" si="44"/>
        <v xml:space="preserve">((SELECT T.TeamID FROM NFL.Teams T WHERE T.TeamName = 'Indianapolis Colts'), (SELECT T.TeamID FROM NFL.Teams T WHERE T.TeamName = 'Carolina Panthers'), 16, (SELECT S.SeasonID FROM Games.Season S WHERE S.[Year] = 2019), '2019-12-22 13:00:00'), </v>
      </c>
    </row>
    <row r="260" spans="1:11" x14ac:dyDescent="0.25">
      <c r="A260" s="8">
        <f t="shared" si="45"/>
        <v>43821</v>
      </c>
      <c r="B260" s="5">
        <v>0.54166666666666663</v>
      </c>
      <c r="C260" s="10" t="s">
        <v>18</v>
      </c>
      <c r="D260" s="10" t="s">
        <v>26</v>
      </c>
      <c r="F260" s="13" t="str">
        <f t="shared" ref="F260:F290" si="47" xml:space="preserve"> IF($E260 = "X", "", "(SELECT T.TeamID FROM NFL.Teams T WHERE T.TeamName = '"&amp;TRIM(D260)&amp;"')")</f>
        <v>(SELECT T.TeamID FROM NFL.Teams T WHERE T.TeamName = 'Miami Dolphins')</v>
      </c>
      <c r="G260" s="13" t="str">
        <f t="shared" ref="G260:G290" si="48" xml:space="preserve"> IF($E260 = "X", "", "(SELECT T.TeamID FROM NFL.Teams T WHERE T.TeamName = '"&amp;TRIM(C260)&amp;"')")</f>
        <v>(SELECT T.TeamID FROM NFL.Teams T WHERE T.TeamName = 'Cincinnati Bengals')</v>
      </c>
      <c r="H260" s="13" t="str">
        <f t="shared" ref="H260:H290" si="49" xml:space="preserve"> IF($E260 = "X", "",  "(SELECT S.SeasonID FROM Games.Season S WHERE S.[Year] = 2019)")</f>
        <v>(SELECT S.SeasonID FROM Games.Season S WHERE S.[Year] = 2019)</v>
      </c>
      <c r="I260" s="16" t="str">
        <f t="shared" si="46"/>
        <v>2019-12-22 13:00:00</v>
      </c>
      <c r="K260" s="15" t="str">
        <f t="shared" si="44"/>
        <v xml:space="preserve">((SELECT T.TeamID FROM NFL.Teams T WHERE T.TeamName = 'Miami Dolphins'), (SELECT T.TeamID FROM NFL.Teams T WHERE T.TeamName = 'Cincinnati Bengals'), 16, (SELECT S.SeasonID FROM Games.Season S WHERE S.[Year] = 2019), '2019-12-22 13:00:00'), </v>
      </c>
    </row>
    <row r="261" spans="1:11" x14ac:dyDescent="0.25">
      <c r="A261" s="8">
        <f t="shared" si="45"/>
        <v>43821</v>
      </c>
      <c r="B261" s="5">
        <v>0.54166666666666663</v>
      </c>
      <c r="C261" s="10" t="s">
        <v>20</v>
      </c>
      <c r="D261" s="10" t="s">
        <v>25</v>
      </c>
      <c r="F261" s="13" t="str">
        <f t="shared" si="47"/>
        <v>(SELECT T.TeamID FROM NFL.Teams T WHERE T.TeamName = 'Denver Broncos')</v>
      </c>
      <c r="G261" s="13" t="str">
        <f t="shared" si="48"/>
        <v>(SELECT T.TeamID FROM NFL.Teams T WHERE T.TeamName = 'Detroit Lions')</v>
      </c>
      <c r="H261" s="13" t="str">
        <f t="shared" si="49"/>
        <v>(SELECT S.SeasonID FROM Games.Season S WHERE S.[Year] = 2019)</v>
      </c>
      <c r="I261" s="16" t="str">
        <f t="shared" si="46"/>
        <v>2019-12-22 13:00:00</v>
      </c>
      <c r="K261" s="15" t="str">
        <f t="shared" si="44"/>
        <v xml:space="preserve">((SELECT T.TeamID FROM NFL.Teams T WHERE T.TeamName = 'Denver Broncos'), (SELECT T.TeamID FROM NFL.Teams T WHERE T.TeamName = 'Detroit Lions'), 16, (SELECT S.SeasonID FROM Games.Season S WHERE S.[Year] = 2019), '2019-12-22 13:00:00'), </v>
      </c>
    </row>
    <row r="262" spans="1:11" x14ac:dyDescent="0.25">
      <c r="A262" s="8">
        <f t="shared" si="45"/>
        <v>43821</v>
      </c>
      <c r="B262" s="5">
        <v>0.54166666666666663</v>
      </c>
      <c r="C262" s="10" t="s">
        <v>24</v>
      </c>
      <c r="D262" s="10" t="s">
        <v>36</v>
      </c>
      <c r="F262" s="13" t="str">
        <f t="shared" si="47"/>
        <v>(SELECT T.TeamID FROM NFL.Teams T WHERE T.TeamName = 'Tampa Bay Buccaneers')</v>
      </c>
      <c r="G262" s="13" t="str">
        <f t="shared" si="48"/>
        <v>(SELECT T.TeamID FROM NFL.Teams T WHERE T.TeamName = 'Houston Texans')</v>
      </c>
      <c r="H262" s="13" t="str">
        <f t="shared" si="49"/>
        <v>(SELECT S.SeasonID FROM Games.Season S WHERE S.[Year] = 2019)</v>
      </c>
      <c r="I262" s="16" t="str">
        <f t="shared" si="46"/>
        <v>2019-12-22 13:00:00</v>
      </c>
      <c r="K262" s="15" t="str">
        <f t="shared" si="44"/>
        <v xml:space="preserve">((SELECT T.TeamID FROM NFL.Teams T WHERE T.TeamName = 'Tampa Bay Buccaneers'), (SELECT T.TeamID FROM NFL.Teams T WHERE T.TeamName = 'Houston Texans'), 16, (SELECT S.SeasonID FROM Games.Season S WHERE S.[Year] = 2019), '2019-12-22 13:00:00'), </v>
      </c>
    </row>
    <row r="263" spans="1:11" x14ac:dyDescent="0.25">
      <c r="A263" s="8">
        <f t="shared" si="45"/>
        <v>43821</v>
      </c>
      <c r="B263" s="5">
        <v>0.54166666666666663</v>
      </c>
      <c r="C263" s="10" t="s">
        <v>28</v>
      </c>
      <c r="D263" s="10" t="s">
        <v>11</v>
      </c>
      <c r="F263" s="13" t="str">
        <f t="shared" si="47"/>
        <v>(SELECT T.TeamID FROM NFL.Teams T WHERE T.TeamName = 'Atlanta Falcons')</v>
      </c>
      <c r="G263" s="13" t="str">
        <f t="shared" si="48"/>
        <v>(SELECT T.TeamID FROM NFL.Teams T WHERE T.TeamName = 'Jacksonville Jaguars')</v>
      </c>
      <c r="H263" s="13" t="str">
        <f t="shared" si="49"/>
        <v>(SELECT S.SeasonID FROM Games.Season S WHERE S.[Year] = 2019)</v>
      </c>
      <c r="I263" s="16" t="str">
        <f t="shared" si="46"/>
        <v>2019-12-22 13:00:00</v>
      </c>
      <c r="K263" s="15" t="str">
        <f t="shared" si="44"/>
        <v xml:space="preserve">((SELECT T.TeamID FROM NFL.Teams T WHERE T.TeamName = 'Atlanta Falcons'), (SELECT T.TeamID FROM NFL.Teams T WHERE T.TeamName = 'Jacksonville Jaguars'), 16, (SELECT S.SeasonID FROM Games.Season S WHERE S.[Year] = 2019), '2019-12-22 13:00:00'), </v>
      </c>
    </row>
    <row r="264" spans="1:11" x14ac:dyDescent="0.25">
      <c r="A264" s="8">
        <f t="shared" si="45"/>
        <v>43821</v>
      </c>
      <c r="B264" s="5">
        <v>0.54166666666666663</v>
      </c>
      <c r="C264" s="10" t="s">
        <v>15</v>
      </c>
      <c r="D264" s="10" t="s">
        <v>22</v>
      </c>
      <c r="F264" s="13" t="str">
        <f t="shared" si="47"/>
        <v>(SELECT T.TeamID FROM NFL.Teams T WHERE T.TeamName = 'San Francisco 49ers')</v>
      </c>
      <c r="G264" s="13" t="str">
        <f t="shared" si="48"/>
        <v>(SELECT T.TeamID FROM NFL.Teams T WHERE T.TeamName = 'Los Angeles Rams')</v>
      </c>
      <c r="H264" s="13" t="str">
        <f t="shared" si="49"/>
        <v>(SELECT S.SeasonID FROM Games.Season S WHERE S.[Year] = 2019)</v>
      </c>
      <c r="I264" s="16" t="str">
        <f t="shared" si="46"/>
        <v>2019-12-22 13:00:00</v>
      </c>
      <c r="K264" s="15" t="str">
        <f t="shared" si="44"/>
        <v xml:space="preserve">((SELECT T.TeamID FROM NFL.Teams T WHERE T.TeamName = 'San Francisco 49ers'), (SELECT T.TeamID FROM NFL.Teams T WHERE T.TeamName = 'Los Angeles Rams'), 16, (SELECT S.SeasonID FROM Games.Season S WHERE S.[Year] = 2019), '2019-12-22 13:00:00'), </v>
      </c>
    </row>
    <row r="265" spans="1:11" x14ac:dyDescent="0.25">
      <c r="A265" s="8">
        <f t="shared" si="45"/>
        <v>43821</v>
      </c>
      <c r="B265" s="5">
        <v>0.54166666666666663</v>
      </c>
      <c r="C265" s="10" t="s">
        <v>38</v>
      </c>
      <c r="D265" s="10" t="s">
        <v>16</v>
      </c>
      <c r="F265" s="13" t="str">
        <f t="shared" si="47"/>
        <v>(SELECT T.TeamID FROM NFL.Teams T WHERE T.TeamName = 'Tennessee Titans')</v>
      </c>
      <c r="G265" s="13" t="str">
        <f t="shared" si="48"/>
        <v>(SELECT T.TeamID FROM NFL.Teams T WHERE T.TeamName = 'New Orleans Saints')</v>
      </c>
      <c r="H265" s="13" t="str">
        <f t="shared" si="49"/>
        <v>(SELECT S.SeasonID FROM Games.Season S WHERE S.[Year] = 2019)</v>
      </c>
      <c r="I265" s="16" t="str">
        <f t="shared" si="46"/>
        <v>2019-12-22 13:00:00</v>
      </c>
      <c r="K265" s="15" t="str">
        <f t="shared" si="44"/>
        <v xml:space="preserve">((SELECT T.TeamID FROM NFL.Teams T WHERE T.TeamName = 'Tennessee Titans'), (SELECT T.TeamID FROM NFL.Teams T WHERE T.TeamName = 'New Orleans Saints'), 16, (SELECT S.SeasonID FROM Games.Season S WHERE S.[Year] = 2019), '2019-12-22 13:00:00'), </v>
      </c>
    </row>
    <row r="266" spans="1:11" x14ac:dyDescent="0.25">
      <c r="A266" s="8">
        <f t="shared" si="45"/>
        <v>43821</v>
      </c>
      <c r="B266" s="5">
        <v>0.54166666666666663</v>
      </c>
      <c r="C266" s="10" t="s">
        <v>21</v>
      </c>
      <c r="D266" s="10" t="s">
        <v>17</v>
      </c>
      <c r="F266" s="13" t="str">
        <f t="shared" si="47"/>
        <v>(SELECT T.TeamID FROM NFL.Teams T WHERE T.TeamName = 'Washington Redskins')</v>
      </c>
      <c r="G266" s="13" t="str">
        <f t="shared" si="48"/>
        <v>(SELECT T.TeamID FROM NFL.Teams T WHERE T.TeamName = 'New York Giants')</v>
      </c>
      <c r="H266" s="13" t="str">
        <f t="shared" si="49"/>
        <v>(SELECT S.SeasonID FROM Games.Season S WHERE S.[Year] = 2019)</v>
      </c>
      <c r="I266" s="16" t="str">
        <f t="shared" si="46"/>
        <v>2019-12-22 13:00:00</v>
      </c>
      <c r="K266" s="15" t="str">
        <f t="shared" si="44"/>
        <v xml:space="preserve">((SELECT T.TeamID FROM NFL.Teams T WHERE T.TeamName = 'Washington Redskins'), (SELECT T.TeamID FROM NFL.Teams T WHERE T.TeamName = 'New York Giants'), 16, (SELECT S.SeasonID FROM Games.Season S WHERE S.[Year] = 2019), '2019-12-22 13:00:00'), </v>
      </c>
    </row>
    <row r="267" spans="1:11" x14ac:dyDescent="0.25">
      <c r="A267" s="8">
        <f t="shared" si="45"/>
        <v>43821</v>
      </c>
      <c r="B267" s="5">
        <v>0.54166666666666663</v>
      </c>
      <c r="C267" s="10" t="s">
        <v>39</v>
      </c>
      <c r="D267" s="10" t="s">
        <v>33</v>
      </c>
      <c r="F267" s="13" t="str">
        <f t="shared" si="47"/>
        <v>(SELECT T.TeamID FROM NFL.Teams T WHERE T.TeamName = 'Los Angeles Chargers')</v>
      </c>
      <c r="G267" s="13" t="str">
        <f t="shared" si="48"/>
        <v>(SELECT T.TeamID FROM NFL.Teams T WHERE T.TeamName = 'Oakland Raiders')</v>
      </c>
      <c r="H267" s="13" t="str">
        <f t="shared" si="49"/>
        <v>(SELECT S.SeasonID FROM Games.Season S WHERE S.[Year] = 2019)</v>
      </c>
      <c r="I267" s="16" t="str">
        <f t="shared" si="46"/>
        <v>2019-12-22 13:00:00</v>
      </c>
      <c r="K267" s="15" t="str">
        <f t="shared" si="44"/>
        <v xml:space="preserve">((SELECT T.TeamID FROM NFL.Teams T WHERE T.TeamName = 'Los Angeles Chargers'), (SELECT T.TeamID FROM NFL.Teams T WHERE T.TeamName = 'Oakland Raiders'), 16, (SELECT S.SeasonID FROM Games.Season S WHERE S.[Year] = 2019), '2019-12-22 13:00:00'), </v>
      </c>
    </row>
    <row r="268" spans="1:11" x14ac:dyDescent="0.25">
      <c r="A268" s="8">
        <f t="shared" si="45"/>
        <v>43821</v>
      </c>
      <c r="B268" s="5">
        <v>0.54166666666666663</v>
      </c>
      <c r="C268" s="10" t="s">
        <v>23</v>
      </c>
      <c r="D268" s="10" t="s">
        <v>27</v>
      </c>
      <c r="F268" s="13" t="str">
        <f t="shared" si="47"/>
        <v>(SELECT T.TeamID FROM NFL.Teams T WHERE T.TeamName = 'New York Jets')</v>
      </c>
      <c r="G268" s="13" t="str">
        <f t="shared" si="48"/>
        <v>(SELECT T.TeamID FROM NFL.Teams T WHERE T.TeamName = 'Pittsburgh Steelers')</v>
      </c>
      <c r="H268" s="13" t="str">
        <f t="shared" si="49"/>
        <v>(SELECT S.SeasonID FROM Games.Season S WHERE S.[Year] = 2019)</v>
      </c>
      <c r="I268" s="16" t="str">
        <f t="shared" si="46"/>
        <v>2019-12-22 13:00:00</v>
      </c>
      <c r="K268" s="15" t="str">
        <f t="shared" si="44"/>
        <v xml:space="preserve">((SELECT T.TeamID FROM NFL.Teams T WHERE T.TeamName = 'New York Jets'), (SELECT T.TeamID FROM NFL.Teams T WHERE T.TeamName = 'Pittsburgh Steelers'), 16, (SELECT S.SeasonID FROM Games.Season S WHERE S.[Year] = 2019), '2019-12-22 13:00:00'), </v>
      </c>
    </row>
    <row r="269" spans="1:11" x14ac:dyDescent="0.25">
      <c r="A269" s="8">
        <f t="shared" si="45"/>
        <v>43821</v>
      </c>
      <c r="B269" s="5">
        <v>0.68402777777777779</v>
      </c>
      <c r="C269" s="10" t="s">
        <v>34</v>
      </c>
      <c r="D269" s="10" t="s">
        <v>32</v>
      </c>
      <c r="F269" s="13" t="str">
        <f t="shared" si="47"/>
        <v>(SELECT T.TeamID FROM NFL.Teams T WHERE T.TeamName = 'Seattle Seahawks')</v>
      </c>
      <c r="G269" s="13" t="str">
        <f t="shared" si="48"/>
        <v>(SELECT T.TeamID FROM NFL.Teams T WHERE T.TeamName = 'Arizona Cardinals')</v>
      </c>
      <c r="H269" s="13" t="str">
        <f t="shared" si="49"/>
        <v>(SELECT S.SeasonID FROM Games.Season S WHERE S.[Year] = 2019)</v>
      </c>
      <c r="I269" s="16" t="str">
        <f t="shared" si="46"/>
        <v>2019-12-22 16:25:00</v>
      </c>
      <c r="K269" s="15" t="str">
        <f t="shared" si="44"/>
        <v xml:space="preserve">((SELECT T.TeamID FROM NFL.Teams T WHERE T.TeamName = 'Seattle Seahawks'), (SELECT T.TeamID FROM NFL.Teams T WHERE T.TeamName = 'Arizona Cardinals'), 16, (SELECT S.SeasonID FROM Games.Season S WHERE S.[Year] = 2019), '2019-12-22 16:25:00'), </v>
      </c>
    </row>
    <row r="270" spans="1:11" x14ac:dyDescent="0.25">
      <c r="A270" s="8">
        <f t="shared" si="45"/>
        <v>43821</v>
      </c>
      <c r="B270" s="5">
        <v>0.68402777777777779</v>
      </c>
      <c r="C270" s="10" t="s">
        <v>35</v>
      </c>
      <c r="D270" s="10" t="s">
        <v>31</v>
      </c>
      <c r="F270" s="13" t="str">
        <f t="shared" si="47"/>
        <v>(SELECT T.TeamID FROM NFL.Teams T WHERE T.TeamName = 'Philadelphia Eagles')</v>
      </c>
      <c r="G270" s="13" t="str">
        <f t="shared" si="48"/>
        <v>(SELECT T.TeamID FROM NFL.Teams T WHERE T.TeamName = 'Dallas Cowboys')</v>
      </c>
      <c r="H270" s="13" t="str">
        <f t="shared" si="49"/>
        <v>(SELECT S.SeasonID FROM Games.Season S WHERE S.[Year] = 2019)</v>
      </c>
      <c r="I270" s="16" t="str">
        <f t="shared" si="46"/>
        <v>2019-12-22 16:25:00</v>
      </c>
      <c r="K270" s="15" t="str">
        <f t="shared" si="44"/>
        <v xml:space="preserve">((SELECT T.TeamID FROM NFL.Teams T WHERE T.TeamName = 'Philadelphia Eagles'), (SELECT T.TeamID FROM NFL.Teams T WHERE T.TeamName = 'Dallas Cowboys'), 16, (SELECT S.SeasonID FROM Games.Season S WHERE S.[Year] = 2019), '2019-12-22 16:25:00'), </v>
      </c>
    </row>
    <row r="271" spans="1:11" x14ac:dyDescent="0.25">
      <c r="A271" s="8">
        <f t="shared" si="45"/>
        <v>43821</v>
      </c>
      <c r="B271" s="5">
        <v>0.84722222222222221</v>
      </c>
      <c r="C271" s="10" t="s">
        <v>14</v>
      </c>
      <c r="D271" s="10" t="s">
        <v>8</v>
      </c>
      <c r="F271" s="13" t="str">
        <f t="shared" si="47"/>
        <v>(SELECT T.TeamID FROM NFL.Teams T WHERE T.TeamName = 'Chicago Bears')</v>
      </c>
      <c r="G271" s="13" t="str">
        <f t="shared" si="48"/>
        <v>(SELECT T.TeamID FROM NFL.Teams T WHERE T.TeamName = 'Kansas City Chiefs')</v>
      </c>
      <c r="H271" s="13" t="str">
        <f t="shared" si="49"/>
        <v>(SELECT S.SeasonID FROM Games.Season S WHERE S.[Year] = 2019)</v>
      </c>
      <c r="I271" s="16" t="str">
        <f t="shared" si="46"/>
        <v>2019-12-22 20:20:00</v>
      </c>
      <c r="K271" s="15" t="str">
        <f t="shared" si="44"/>
        <v xml:space="preserve">((SELECT T.TeamID FROM NFL.Teams T WHERE T.TeamName = 'Chicago Bears'), (SELECT T.TeamID FROM NFL.Teams T WHERE T.TeamName = 'Kansas City Chiefs'), 16, (SELECT S.SeasonID FROM Games.Season S WHERE S.[Year] = 2019), '2019-12-22 20:20:00'), </v>
      </c>
    </row>
    <row r="272" spans="1:11" x14ac:dyDescent="0.25">
      <c r="A272" s="6">
        <v>43822</v>
      </c>
      <c r="B272" s="5">
        <v>0.84375</v>
      </c>
      <c r="C272" s="10" t="s">
        <v>10</v>
      </c>
      <c r="D272" s="10" t="s">
        <v>9</v>
      </c>
      <c r="F272" s="13" t="str">
        <f t="shared" si="47"/>
        <v>(SELECT T.TeamID FROM NFL.Teams T WHERE T.TeamName = 'Minnesota Vikings')</v>
      </c>
      <c r="G272" s="13" t="str">
        <f t="shared" si="48"/>
        <v>(SELECT T.TeamID FROM NFL.Teams T WHERE T.TeamName = 'Green Bay Packers')</v>
      </c>
      <c r="H272" s="13" t="str">
        <f t="shared" si="49"/>
        <v>(SELECT S.SeasonID FROM Games.Season S WHERE S.[Year] = 2019)</v>
      </c>
      <c r="I272" s="16" t="str">
        <f>IF(E272="X","",TEXT(A272,"yyyy-mm-dd")&amp;" "&amp;TEXT(B272,"hh:mm:ss"))</f>
        <v>2019-12-23 20:15:00</v>
      </c>
      <c r="K272" s="15" t="str">
        <f t="shared" si="44"/>
        <v xml:space="preserve">((SELECT T.TeamID FROM NFL.Teams T WHERE T.TeamName = 'Minnesota Vikings'), (SELECT T.TeamID FROM NFL.Teams T WHERE T.TeamName = 'Green Bay Packers'), 16, (SELECT S.SeasonID FROM Games.Season S WHERE S.[Year] = 2019), '2019-12-23 20:15:00'), </v>
      </c>
    </row>
    <row r="273" spans="1:11" x14ac:dyDescent="0.25">
      <c r="A273" s="20">
        <v>17</v>
      </c>
      <c r="B273" s="20"/>
      <c r="C273" s="20"/>
      <c r="D273" s="20"/>
      <c r="E273" s="13" t="s">
        <v>40</v>
      </c>
      <c r="F273" s="13" t="str">
        <f t="shared" si="47"/>
        <v/>
      </c>
      <c r="G273" s="13" t="str">
        <f t="shared" si="48"/>
        <v/>
      </c>
      <c r="H273" s="13" t="str">
        <f t="shared" si="49"/>
        <v/>
      </c>
      <c r="I273" s="16" t="str">
        <f t="shared" ref="I273:I290" si="50">IF(E273="X","",TEXT(A273,"yyyy-mm-dd")&amp;" "&amp;TEXT(B273,"hh:mm:ss"))</f>
        <v/>
      </c>
      <c r="K273" s="15" t="str">
        <f t="shared" ref="K260:K290" si="51" xml:space="preserve">  IF(E273 = "X", "", "("&amp;F273&amp;", "&amp;G273&amp;", "&amp;A$1&amp;", "&amp;$H$3&amp;", '"&amp;I273&amp;"'), ")</f>
        <v/>
      </c>
    </row>
    <row r="274" spans="1:11" ht="21" x14ac:dyDescent="0.25">
      <c r="A274" s="2" t="s">
        <v>0</v>
      </c>
      <c r="B274" s="3" t="s">
        <v>1</v>
      </c>
      <c r="C274" s="9" t="s">
        <v>2</v>
      </c>
      <c r="D274" s="9" t="s">
        <v>3</v>
      </c>
      <c r="E274" s="13" t="s">
        <v>40</v>
      </c>
      <c r="F274" s="13" t="str">
        <f t="shared" si="47"/>
        <v/>
      </c>
      <c r="G274" s="13" t="str">
        <f t="shared" si="48"/>
        <v/>
      </c>
      <c r="H274" s="13" t="str">
        <f t="shared" si="49"/>
        <v/>
      </c>
      <c r="I274" s="16" t="str">
        <f t="shared" si="50"/>
        <v/>
      </c>
      <c r="K274" s="15" t="str">
        <f t="shared" si="51"/>
        <v/>
      </c>
    </row>
    <row r="275" spans="1:11" x14ac:dyDescent="0.25">
      <c r="A275" s="6">
        <v>43828</v>
      </c>
      <c r="B275" s="5">
        <v>0.54166666666666663</v>
      </c>
      <c r="C275" s="10" t="s">
        <v>11</v>
      </c>
      <c r="D275" s="10" t="s">
        <v>36</v>
      </c>
      <c r="F275" s="13" t="str">
        <f t="shared" si="47"/>
        <v>(SELECT T.TeamID FROM NFL.Teams T WHERE T.TeamName = 'Tampa Bay Buccaneers')</v>
      </c>
      <c r="G275" s="13" t="str">
        <f t="shared" si="48"/>
        <v>(SELECT T.TeamID FROM NFL.Teams T WHERE T.TeamName = 'Atlanta Falcons')</v>
      </c>
      <c r="H275" s="13" t="str">
        <f t="shared" si="49"/>
        <v>(SELECT S.SeasonID FROM Games.Season S WHERE S.[Year] = 2019)</v>
      </c>
      <c r="I275" s="16" t="str">
        <f t="shared" si="50"/>
        <v>2019-12-29 13:00:00</v>
      </c>
      <c r="K275" s="15" t="str">
        <f xml:space="preserve">  IF(E275 = "X", "", "("&amp;F275&amp;", "&amp;G275&amp;", "&amp;A$273&amp;", "&amp;$H$3&amp;", '"&amp;I275&amp;"'), ")</f>
        <v xml:space="preserve">((SELECT T.TeamID FROM NFL.Teams T WHERE T.TeamName = 'Tampa Bay Buccaneers'), (SELECT T.TeamID FROM NFL.Teams T WHERE T.TeamName = 'Atlanta Falcons'), 17, (SELECT S.SeasonID FROM Games.Season S WHERE S.[Year] = 2019), '2019-12-29 13:00:00'), </v>
      </c>
    </row>
    <row r="276" spans="1:11" x14ac:dyDescent="0.25">
      <c r="A276" s="8">
        <f>A275</f>
        <v>43828</v>
      </c>
      <c r="B276" s="5">
        <v>0.54166666666666663</v>
      </c>
      <c r="C276" s="10" t="s">
        <v>8</v>
      </c>
      <c r="D276" s="10" t="s">
        <v>9</v>
      </c>
      <c r="F276" s="13" t="str">
        <f t="shared" si="47"/>
        <v>(SELECT T.TeamID FROM NFL.Teams T WHERE T.TeamName = 'Minnesota Vikings')</v>
      </c>
      <c r="G276" s="13" t="str">
        <f t="shared" si="48"/>
        <v>(SELECT T.TeamID FROM NFL.Teams T WHERE T.TeamName = 'Chicago Bears')</v>
      </c>
      <c r="H276" s="13" t="str">
        <f t="shared" si="49"/>
        <v>(SELECT S.SeasonID FROM Games.Season S WHERE S.[Year] = 2019)</v>
      </c>
      <c r="I276" s="16" t="str">
        <f t="shared" si="50"/>
        <v>2019-12-29 13:00:00</v>
      </c>
      <c r="K276" s="15" t="str">
        <f t="shared" ref="K276:K289" si="52" xml:space="preserve">  IF(E276 = "X", "", "("&amp;F276&amp;", "&amp;G276&amp;", "&amp;A$273&amp;", "&amp;$H$3&amp;", '"&amp;I276&amp;"'), ")</f>
        <v xml:space="preserve">((SELECT T.TeamID FROM NFL.Teams T WHERE T.TeamName = 'Minnesota Vikings'), (SELECT T.TeamID FROM NFL.Teams T WHERE T.TeamName = 'Chicago Bears'), 17, (SELECT S.SeasonID FROM Games.Season S WHERE S.[Year] = 2019), '2019-12-29 13:00:00'), </v>
      </c>
    </row>
    <row r="277" spans="1:11" x14ac:dyDescent="0.25">
      <c r="A277" s="8">
        <f t="shared" ref="A277:A290" si="53">A276</f>
        <v>43828</v>
      </c>
      <c r="B277" s="5">
        <v>0.54166666666666663</v>
      </c>
      <c r="C277" s="10" t="s">
        <v>30</v>
      </c>
      <c r="D277" s="10" t="s">
        <v>18</v>
      </c>
      <c r="F277" s="13" t="str">
        <f t="shared" si="47"/>
        <v>(SELECT T.TeamID FROM NFL.Teams T WHERE T.TeamName = 'Cincinnati Bengals')</v>
      </c>
      <c r="G277" s="13" t="str">
        <f t="shared" si="48"/>
        <v>(SELECT T.TeamID FROM NFL.Teams T WHERE T.TeamName = 'Cleveland Browns')</v>
      </c>
      <c r="H277" s="13" t="str">
        <f t="shared" si="49"/>
        <v>(SELECT S.SeasonID FROM Games.Season S WHERE S.[Year] = 2019)</v>
      </c>
      <c r="I277" s="16" t="str">
        <f t="shared" si="50"/>
        <v>2019-12-29 13:00:00</v>
      </c>
      <c r="K277" s="15" t="str">
        <f t="shared" si="52"/>
        <v xml:space="preserve">((SELECT T.TeamID FROM NFL.Teams T WHERE T.TeamName = 'Cincinnati Bengals'), (SELECT T.TeamID FROM NFL.Teams T WHERE T.TeamName = 'Cleveland Browns'), 17, (SELECT S.SeasonID FROM Games.Season S WHERE S.[Year] = 2019), '2019-12-29 13:00:00'), </v>
      </c>
    </row>
    <row r="278" spans="1:11" x14ac:dyDescent="0.25">
      <c r="A278" s="8">
        <f t="shared" si="53"/>
        <v>43828</v>
      </c>
      <c r="B278" s="5">
        <v>0.54166666666666663</v>
      </c>
      <c r="C278" s="10" t="s">
        <v>10</v>
      </c>
      <c r="D278" s="10" t="s">
        <v>20</v>
      </c>
      <c r="F278" s="13" t="str">
        <f t="shared" si="47"/>
        <v>(SELECT T.TeamID FROM NFL.Teams T WHERE T.TeamName = 'Detroit Lions')</v>
      </c>
      <c r="G278" s="13" t="str">
        <f t="shared" si="48"/>
        <v>(SELECT T.TeamID FROM NFL.Teams T WHERE T.TeamName = 'Green Bay Packers')</v>
      </c>
      <c r="H278" s="13" t="str">
        <f t="shared" si="49"/>
        <v>(SELECT S.SeasonID FROM Games.Season S WHERE S.[Year] = 2019)</v>
      </c>
      <c r="I278" s="16" t="str">
        <f t="shared" si="50"/>
        <v>2019-12-29 13:00:00</v>
      </c>
      <c r="K278" s="15" t="str">
        <f t="shared" si="52"/>
        <v xml:space="preserve">((SELECT T.TeamID FROM NFL.Teams T WHERE T.TeamName = 'Detroit Lions'), (SELECT T.TeamID FROM NFL.Teams T WHERE T.TeamName = 'Green Bay Packers'), 17, (SELECT S.SeasonID FROM Games.Season S WHERE S.[Year] = 2019), '2019-12-29 13:00:00'), </v>
      </c>
    </row>
    <row r="279" spans="1:11" x14ac:dyDescent="0.25">
      <c r="A279" s="8">
        <f t="shared" si="53"/>
        <v>43828</v>
      </c>
      <c r="B279" s="5">
        <v>0.54166666666666663</v>
      </c>
      <c r="C279" s="10" t="s">
        <v>19</v>
      </c>
      <c r="D279" s="10" t="s">
        <v>28</v>
      </c>
      <c r="F279" s="13" t="str">
        <f t="shared" si="47"/>
        <v>(SELECT T.TeamID FROM NFL.Teams T WHERE T.TeamName = 'Jacksonville Jaguars')</v>
      </c>
      <c r="G279" s="13" t="str">
        <f t="shared" si="48"/>
        <v>(SELECT T.TeamID FROM NFL.Teams T WHERE T.TeamName = 'Indianapolis Colts')</v>
      </c>
      <c r="H279" s="13" t="str">
        <f t="shared" si="49"/>
        <v>(SELECT S.SeasonID FROM Games.Season S WHERE S.[Year] = 2019)</v>
      </c>
      <c r="I279" s="16" t="str">
        <f t="shared" si="50"/>
        <v>2019-12-29 13:00:00</v>
      </c>
      <c r="K279" s="15" t="str">
        <f t="shared" si="52"/>
        <v xml:space="preserve">((SELECT T.TeamID FROM NFL.Teams T WHERE T.TeamName = 'Jacksonville Jaguars'), (SELECT T.TeamID FROM NFL.Teams T WHERE T.TeamName = 'Indianapolis Colts'), 17, (SELECT S.SeasonID FROM Games.Season S WHERE S.[Year] = 2019), '2019-12-29 13:00:00'), </v>
      </c>
    </row>
    <row r="280" spans="1:11" x14ac:dyDescent="0.25">
      <c r="A280" s="8">
        <f t="shared" si="53"/>
        <v>43828</v>
      </c>
      <c r="B280" s="5">
        <v>0.54166666666666663</v>
      </c>
      <c r="C280" s="10" t="s">
        <v>33</v>
      </c>
      <c r="D280" s="10" t="s">
        <v>14</v>
      </c>
      <c r="F280" s="13" t="str">
        <f t="shared" si="47"/>
        <v>(SELECT T.TeamID FROM NFL.Teams T WHERE T.TeamName = 'Kansas City Chiefs')</v>
      </c>
      <c r="G280" s="13" t="str">
        <f t="shared" si="48"/>
        <v>(SELECT T.TeamID FROM NFL.Teams T WHERE T.TeamName = 'Los Angeles Chargers')</v>
      </c>
      <c r="H280" s="13" t="str">
        <f t="shared" si="49"/>
        <v>(SELECT S.SeasonID FROM Games.Season S WHERE S.[Year] = 2019)</v>
      </c>
      <c r="I280" s="16" t="str">
        <f t="shared" si="50"/>
        <v>2019-12-29 13:00:00</v>
      </c>
      <c r="K280" s="15" t="str">
        <f t="shared" si="52"/>
        <v xml:space="preserve">((SELECT T.TeamID FROM NFL.Teams T WHERE T.TeamName = 'Kansas City Chiefs'), (SELECT T.TeamID FROM NFL.Teams T WHERE T.TeamName = 'Los Angeles Chargers'), 17, (SELECT S.SeasonID FROM Games.Season S WHERE S.[Year] = 2019), '2019-12-29 13:00:00'), </v>
      </c>
    </row>
    <row r="281" spans="1:11" x14ac:dyDescent="0.25">
      <c r="A281" s="8">
        <f t="shared" si="53"/>
        <v>43828</v>
      </c>
      <c r="B281" s="5">
        <v>0.54166666666666663</v>
      </c>
      <c r="C281" s="10" t="s">
        <v>26</v>
      </c>
      <c r="D281" s="10" t="s">
        <v>37</v>
      </c>
      <c r="F281" s="13" t="str">
        <f t="shared" si="47"/>
        <v>(SELECT T.TeamID FROM NFL.Teams T WHERE T.TeamName = 'New England Patriots')</v>
      </c>
      <c r="G281" s="13" t="str">
        <f t="shared" si="48"/>
        <v>(SELECT T.TeamID FROM NFL.Teams T WHERE T.TeamName = 'Miami Dolphins')</v>
      </c>
      <c r="H281" s="13" t="str">
        <f t="shared" si="49"/>
        <v>(SELECT S.SeasonID FROM Games.Season S WHERE S.[Year] = 2019)</v>
      </c>
      <c r="I281" s="16" t="str">
        <f t="shared" si="50"/>
        <v>2019-12-29 13:00:00</v>
      </c>
      <c r="K281" s="15" t="str">
        <f t="shared" si="52"/>
        <v xml:space="preserve">((SELECT T.TeamID FROM NFL.Teams T WHERE T.TeamName = 'New England Patriots'), (SELECT T.TeamID FROM NFL.Teams T WHERE T.TeamName = 'Miami Dolphins'), 17, (SELECT S.SeasonID FROM Games.Season S WHERE S.[Year] = 2019), '2019-12-29 13:00:00'), </v>
      </c>
    </row>
    <row r="282" spans="1:11" x14ac:dyDescent="0.25">
      <c r="A282" s="8">
        <f t="shared" si="53"/>
        <v>43828</v>
      </c>
      <c r="B282" s="5">
        <v>0.54166666666666663</v>
      </c>
      <c r="C282" s="10" t="s">
        <v>38</v>
      </c>
      <c r="D282" s="10" t="s">
        <v>29</v>
      </c>
      <c r="F282" s="13" t="str">
        <f t="shared" si="47"/>
        <v>(SELECT T.TeamID FROM NFL.Teams T WHERE T.TeamName = 'Carolina Panthers')</v>
      </c>
      <c r="G282" s="13" t="str">
        <f t="shared" si="48"/>
        <v>(SELECT T.TeamID FROM NFL.Teams T WHERE T.TeamName = 'New Orleans Saints')</v>
      </c>
      <c r="H282" s="13" t="str">
        <f t="shared" si="49"/>
        <v>(SELECT S.SeasonID FROM Games.Season S WHERE S.[Year] = 2019)</v>
      </c>
      <c r="I282" s="16" t="str">
        <f t="shared" si="50"/>
        <v>2019-12-29 13:00:00</v>
      </c>
      <c r="K282" s="15" t="str">
        <f t="shared" si="52"/>
        <v xml:space="preserve">((SELECT T.TeamID FROM NFL.Teams T WHERE T.TeamName = 'Carolina Panthers'), (SELECT T.TeamID FROM NFL.Teams T WHERE T.TeamName = 'New Orleans Saints'), 17, (SELECT S.SeasonID FROM Games.Season S WHERE S.[Year] = 2019), '2019-12-29 13:00:00'), </v>
      </c>
    </row>
    <row r="283" spans="1:11" x14ac:dyDescent="0.25">
      <c r="A283" s="8">
        <f t="shared" si="53"/>
        <v>43828</v>
      </c>
      <c r="B283" s="5">
        <v>0.54166666666666663</v>
      </c>
      <c r="C283" s="10" t="s">
        <v>27</v>
      </c>
      <c r="D283" s="10" t="s">
        <v>13</v>
      </c>
      <c r="F283" s="13" t="str">
        <f t="shared" si="47"/>
        <v>(SELECT T.TeamID FROM NFL.Teams T WHERE T.TeamName = 'Buffalo Bills')</v>
      </c>
      <c r="G283" s="13" t="str">
        <f t="shared" si="48"/>
        <v>(SELECT T.TeamID FROM NFL.Teams T WHERE T.TeamName = 'New York Jets')</v>
      </c>
      <c r="H283" s="13" t="str">
        <f t="shared" si="49"/>
        <v>(SELECT S.SeasonID FROM Games.Season S WHERE S.[Year] = 2019)</v>
      </c>
      <c r="I283" s="16" t="str">
        <f t="shared" si="50"/>
        <v>2019-12-29 13:00:00</v>
      </c>
      <c r="K283" s="15" t="str">
        <f t="shared" si="52"/>
        <v xml:space="preserve">((SELECT T.TeamID FROM NFL.Teams T WHERE T.TeamName = 'Buffalo Bills'), (SELECT T.TeamID FROM NFL.Teams T WHERE T.TeamName = 'New York Jets'), 17, (SELECT S.SeasonID FROM Games.Season S WHERE S.[Year] = 2019), '2019-12-29 13:00:00'), </v>
      </c>
    </row>
    <row r="284" spans="1:11" x14ac:dyDescent="0.25">
      <c r="A284" s="8">
        <f t="shared" si="53"/>
        <v>43828</v>
      </c>
      <c r="B284" s="5">
        <v>0.54166666666666663</v>
      </c>
      <c r="C284" s="10" t="s">
        <v>31</v>
      </c>
      <c r="D284" s="10" t="s">
        <v>21</v>
      </c>
      <c r="F284" s="13" t="str">
        <f t="shared" si="47"/>
        <v>(SELECT T.TeamID FROM NFL.Teams T WHERE T.TeamName = 'New York Giants')</v>
      </c>
      <c r="G284" s="13" t="str">
        <f t="shared" si="48"/>
        <v>(SELECT T.TeamID FROM NFL.Teams T WHERE T.TeamName = 'Philadelphia Eagles')</v>
      </c>
      <c r="H284" s="13" t="str">
        <f t="shared" si="49"/>
        <v>(SELECT S.SeasonID FROM Games.Season S WHERE S.[Year] = 2019)</v>
      </c>
      <c r="I284" s="16" t="str">
        <f t="shared" si="50"/>
        <v>2019-12-29 13:00:00</v>
      </c>
      <c r="K284" s="15" t="str">
        <f t="shared" si="52"/>
        <v xml:space="preserve">((SELECT T.TeamID FROM NFL.Teams T WHERE T.TeamName = 'New York Giants'), (SELECT T.TeamID FROM NFL.Teams T WHERE T.TeamName = 'Philadelphia Eagles'), 17, (SELECT S.SeasonID FROM Games.Season S WHERE S.[Year] = 2019), '2019-12-29 13:00:00'), </v>
      </c>
    </row>
    <row r="285" spans="1:11" x14ac:dyDescent="0.25">
      <c r="A285" s="8">
        <f t="shared" si="53"/>
        <v>43828</v>
      </c>
      <c r="B285" s="5">
        <v>0.54166666666666663</v>
      </c>
      <c r="C285" s="10" t="s">
        <v>23</v>
      </c>
      <c r="D285" s="10" t="s">
        <v>12</v>
      </c>
      <c r="F285" s="13" t="str">
        <f t="shared" si="47"/>
        <v>(SELECT T.TeamID FROM NFL.Teams T WHERE T.TeamName = 'Baltimore Ravens')</v>
      </c>
      <c r="G285" s="13" t="str">
        <f t="shared" si="48"/>
        <v>(SELECT T.TeamID FROM NFL.Teams T WHERE T.TeamName = 'Pittsburgh Steelers')</v>
      </c>
      <c r="H285" s="13" t="str">
        <f t="shared" si="49"/>
        <v>(SELECT S.SeasonID FROM Games.Season S WHERE S.[Year] = 2019)</v>
      </c>
      <c r="I285" s="16" t="str">
        <f t="shared" si="50"/>
        <v>2019-12-29 13:00:00</v>
      </c>
      <c r="K285" s="15" t="str">
        <f t="shared" si="52"/>
        <v xml:space="preserve">((SELECT T.TeamID FROM NFL.Teams T WHERE T.TeamName = 'Baltimore Ravens'), (SELECT T.TeamID FROM NFL.Teams T WHERE T.TeamName = 'Pittsburgh Steelers'), 17, (SELECT S.SeasonID FROM Games.Season S WHERE S.[Year] = 2019), '2019-12-29 13:00:00'), </v>
      </c>
    </row>
    <row r="286" spans="1:11" x14ac:dyDescent="0.25">
      <c r="A286" s="8">
        <f t="shared" si="53"/>
        <v>43828</v>
      </c>
      <c r="B286" s="5">
        <v>0.54166666666666663</v>
      </c>
      <c r="C286" s="10" t="s">
        <v>16</v>
      </c>
      <c r="D286" s="10" t="s">
        <v>24</v>
      </c>
      <c r="F286" s="13" t="str">
        <f t="shared" si="47"/>
        <v>(SELECT T.TeamID FROM NFL.Teams T WHERE T.TeamName = 'Houston Texans')</v>
      </c>
      <c r="G286" s="13" t="str">
        <f t="shared" si="48"/>
        <v>(SELECT T.TeamID FROM NFL.Teams T WHERE T.TeamName = 'Tennessee Titans')</v>
      </c>
      <c r="H286" s="13" t="str">
        <f t="shared" si="49"/>
        <v>(SELECT S.SeasonID FROM Games.Season S WHERE S.[Year] = 2019)</v>
      </c>
      <c r="I286" s="16" t="str">
        <f t="shared" si="50"/>
        <v>2019-12-29 13:00:00</v>
      </c>
      <c r="K286" s="15" t="str">
        <f t="shared" si="52"/>
        <v xml:space="preserve">((SELECT T.TeamID FROM NFL.Teams T WHERE T.TeamName = 'Houston Texans'), (SELECT T.TeamID FROM NFL.Teams T WHERE T.TeamName = 'Tennessee Titans'), 17, (SELECT S.SeasonID FROM Games.Season S WHERE S.[Year] = 2019), '2019-12-29 13:00:00'), </v>
      </c>
    </row>
    <row r="287" spans="1:11" x14ac:dyDescent="0.25">
      <c r="A287" s="8">
        <f t="shared" si="53"/>
        <v>43828</v>
      </c>
      <c r="B287" s="5">
        <v>0.54166666666666663</v>
      </c>
      <c r="C287" s="10" t="s">
        <v>17</v>
      </c>
      <c r="D287" s="10" t="s">
        <v>35</v>
      </c>
      <c r="F287" s="13" t="str">
        <f t="shared" si="47"/>
        <v>(SELECT T.TeamID FROM NFL.Teams T WHERE T.TeamName = 'Dallas Cowboys')</v>
      </c>
      <c r="G287" s="13" t="str">
        <f t="shared" si="48"/>
        <v>(SELECT T.TeamID FROM NFL.Teams T WHERE T.TeamName = 'Washington Redskins')</v>
      </c>
      <c r="H287" s="13" t="str">
        <f t="shared" si="49"/>
        <v>(SELECT S.SeasonID FROM Games.Season S WHERE S.[Year] = 2019)</v>
      </c>
      <c r="I287" s="16" t="str">
        <f t="shared" si="50"/>
        <v>2019-12-29 13:00:00</v>
      </c>
      <c r="K287" s="15" t="str">
        <f t="shared" si="52"/>
        <v xml:space="preserve">((SELECT T.TeamID FROM NFL.Teams T WHERE T.TeamName = 'Dallas Cowboys'), (SELECT T.TeamID FROM NFL.Teams T WHERE T.TeamName = 'Washington Redskins'), 17, (SELECT S.SeasonID FROM Games.Season S WHERE S.[Year] = 2019), '2019-12-29 13:00:00'), </v>
      </c>
    </row>
    <row r="288" spans="1:11" x14ac:dyDescent="0.25">
      <c r="A288" s="8">
        <f t="shared" si="53"/>
        <v>43828</v>
      </c>
      <c r="B288" s="5">
        <v>0.68402777777777779</v>
      </c>
      <c r="C288" s="10" t="s">
        <v>34</v>
      </c>
      <c r="D288" s="10" t="s">
        <v>15</v>
      </c>
      <c r="F288" s="13" t="str">
        <f t="shared" si="47"/>
        <v>(SELECT T.TeamID FROM NFL.Teams T WHERE T.TeamName = 'Los Angeles Rams')</v>
      </c>
      <c r="G288" s="13" t="str">
        <f t="shared" si="48"/>
        <v>(SELECT T.TeamID FROM NFL.Teams T WHERE T.TeamName = 'Arizona Cardinals')</v>
      </c>
      <c r="H288" s="13" t="str">
        <f t="shared" si="49"/>
        <v>(SELECT S.SeasonID FROM Games.Season S WHERE S.[Year] = 2019)</v>
      </c>
      <c r="I288" s="16" t="str">
        <f t="shared" si="50"/>
        <v>2019-12-29 16:25:00</v>
      </c>
      <c r="K288" s="15" t="str">
        <f t="shared" si="52"/>
        <v xml:space="preserve">((SELECT T.TeamID FROM NFL.Teams T WHERE T.TeamName = 'Los Angeles Rams'), (SELECT T.TeamID FROM NFL.Teams T WHERE T.TeamName = 'Arizona Cardinals'), 17, (SELECT S.SeasonID FROM Games.Season S WHERE S.[Year] = 2019), '2019-12-29 16:25:00'), </v>
      </c>
    </row>
    <row r="289" spans="1:11" x14ac:dyDescent="0.25">
      <c r="A289" s="8">
        <f t="shared" si="53"/>
        <v>43828</v>
      </c>
      <c r="B289" s="5">
        <v>0.68402777777777779</v>
      </c>
      <c r="C289" s="10" t="s">
        <v>39</v>
      </c>
      <c r="D289" s="10" t="s">
        <v>25</v>
      </c>
      <c r="F289" s="13" t="str">
        <f t="shared" si="47"/>
        <v>(SELECT T.TeamID FROM NFL.Teams T WHERE T.TeamName = 'Denver Broncos')</v>
      </c>
      <c r="G289" s="13" t="str">
        <f t="shared" si="48"/>
        <v>(SELECT T.TeamID FROM NFL.Teams T WHERE T.TeamName = 'Oakland Raiders')</v>
      </c>
      <c r="H289" s="13" t="str">
        <f t="shared" si="49"/>
        <v>(SELECT S.SeasonID FROM Games.Season S WHERE S.[Year] = 2019)</v>
      </c>
      <c r="I289" s="16" t="str">
        <f t="shared" si="50"/>
        <v>2019-12-29 16:25:00</v>
      </c>
      <c r="K289" s="15" t="str">
        <f t="shared" si="52"/>
        <v xml:space="preserve">((SELECT T.TeamID FROM NFL.Teams T WHERE T.TeamName = 'Denver Broncos'), (SELECT T.TeamID FROM NFL.Teams T WHERE T.TeamName = 'Oakland Raiders'), 17, (SELECT S.SeasonID FROM Games.Season S WHERE S.[Year] = 2019), '2019-12-29 16:25:00'), </v>
      </c>
    </row>
    <row r="290" spans="1:11" x14ac:dyDescent="0.25">
      <c r="A290" s="8">
        <f t="shared" si="53"/>
        <v>43828</v>
      </c>
      <c r="B290" s="5">
        <v>0.68402777777777779</v>
      </c>
      <c r="C290" s="10" t="s">
        <v>22</v>
      </c>
      <c r="D290" s="10" t="s">
        <v>32</v>
      </c>
      <c r="F290" s="13" t="str">
        <f t="shared" si="47"/>
        <v>(SELECT T.TeamID FROM NFL.Teams T WHERE T.TeamName = 'Seattle Seahawks')</v>
      </c>
      <c r="G290" s="13" t="str">
        <f t="shared" si="48"/>
        <v>(SELECT T.TeamID FROM NFL.Teams T WHERE T.TeamName = 'San Francisco 49ers')</v>
      </c>
      <c r="H290" s="13" t="str">
        <f t="shared" si="49"/>
        <v>(SELECT S.SeasonID FROM Games.Season S WHERE S.[Year] = 2019)</v>
      </c>
      <c r="I290" s="16" t="str">
        <f t="shared" si="50"/>
        <v>2019-12-29 16:25:00</v>
      </c>
      <c r="K290" s="15" t="str">
        <f xml:space="preserve">  IF(E290 = "X", "", "("&amp;F290&amp;", "&amp;G290&amp;", "&amp;A$273&amp;", "&amp;$H$3&amp;", '"&amp;I290&amp;"') ")</f>
        <v xml:space="preserve">((SELECT T.TeamID FROM NFL.Teams T WHERE T.TeamName = 'Seattle Seahawks'), (SELECT T.TeamID FROM NFL.Teams T WHERE T.TeamName = 'San Francisco 49ers'), 17, (SELECT S.SeasonID FROM Games.Season S WHERE S.[Year] = 2019), '2019-12-29 16:25:00') </v>
      </c>
    </row>
    <row r="311" ht="21" customHeight="1" x14ac:dyDescent="0.25"/>
  </sheetData>
  <dataConsolidate function="var">
    <dataRefs count="1">
      <dataRef ref="E3:E290" sheet="Sheet1"/>
    </dataRefs>
  </dataConsolidate>
  <mergeCells count="17">
    <mergeCell ref="A273:D273"/>
    <mergeCell ref="A201:D201"/>
    <mergeCell ref="A219:D219"/>
    <mergeCell ref="A237:D237"/>
    <mergeCell ref="A255:D255"/>
    <mergeCell ref="A185:D185"/>
    <mergeCell ref="A169:D169"/>
    <mergeCell ref="A154:D154"/>
    <mergeCell ref="A138:D138"/>
    <mergeCell ref="A105:D105"/>
    <mergeCell ref="A121:D121"/>
    <mergeCell ref="A89:D89"/>
    <mergeCell ref="A72:D72"/>
    <mergeCell ref="A1:D1"/>
    <mergeCell ref="A19:D19"/>
    <mergeCell ref="A37:D37"/>
    <mergeCell ref="A55:D5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Wewer</dc:creator>
  <cp:lastModifiedBy>Blake Wewer</cp:lastModifiedBy>
  <dcterms:created xsi:type="dcterms:W3CDTF">2019-12-06T19:30:59Z</dcterms:created>
  <dcterms:modified xsi:type="dcterms:W3CDTF">2019-12-07T01:40:19Z</dcterms:modified>
</cp:coreProperties>
</file>