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am.Mahood\projects\church_park\data\"/>
    </mc:Choice>
  </mc:AlternateContent>
  <xr:revisionPtr revIDLastSave="0" documentId="13_ncr:1_{CF97E39B-4B45-4CE9-9248-2BAE9E7B794F}" xr6:coauthVersionLast="47" xr6:coauthVersionMax="47" xr10:uidLastSave="{00000000-0000-0000-0000-000000000000}"/>
  <bookViews>
    <workbookView xWindow="-64755" yWindow="2925" windowWidth="34245" windowHeight="15435" tabRatio="447" firstSheet="1" activeTab="5" xr2:uid="{00000000-000D-0000-FFFF-FFFF00000000}"/>
  </bookViews>
  <sheets>
    <sheet name="Church Park Botany 2016" sheetId="1" r:id="rId1"/>
    <sheet name="SPSSCover_16" sheetId="4" r:id="rId2"/>
    <sheet name="Sheet1" sheetId="5" r:id="rId3"/>
    <sheet name="Noxious" sheetId="2" r:id="rId4"/>
    <sheet name="Unknowns" sheetId="3" r:id="rId5"/>
    <sheet name="botany201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5" l="1"/>
  <c r="BR49" i="4" l="1"/>
  <c r="BP49" i="4"/>
  <c r="BL49" i="4"/>
  <c r="BB49" i="4"/>
  <c r="AU49" i="4"/>
  <c r="O49" i="4"/>
  <c r="BR48" i="4"/>
  <c r="BP48" i="4"/>
  <c r="BL48" i="4"/>
  <c r="BB48" i="4"/>
  <c r="AU48" i="4"/>
  <c r="O48" i="4"/>
  <c r="BR47" i="4"/>
  <c r="BP47" i="4"/>
  <c r="BL47" i="4"/>
  <c r="BB47" i="4"/>
  <c r="AU47" i="4"/>
  <c r="O47" i="4"/>
  <c r="BR46" i="4"/>
  <c r="BP46" i="4"/>
  <c r="BL46" i="4"/>
  <c r="BB46" i="4"/>
  <c r="AU46" i="4"/>
  <c r="O46" i="4"/>
  <c r="BR45" i="4"/>
  <c r="BP45" i="4"/>
  <c r="BL45" i="4"/>
  <c r="BB45" i="4"/>
  <c r="AU45" i="4"/>
  <c r="O45" i="4"/>
  <c r="BR44" i="4"/>
  <c r="BP44" i="4"/>
  <c r="BL44" i="4"/>
  <c r="BB44" i="4"/>
  <c r="AU44" i="4"/>
  <c r="O44" i="4"/>
  <c r="BR43" i="4"/>
  <c r="BP43" i="4"/>
  <c r="BL43" i="4"/>
  <c r="BB43" i="4"/>
  <c r="AU43" i="4"/>
  <c r="O43" i="4"/>
  <c r="BR42" i="4"/>
  <c r="BP42" i="4"/>
  <c r="BL42" i="4"/>
  <c r="BB42" i="4"/>
  <c r="AU42" i="4"/>
  <c r="O42" i="4"/>
  <c r="BR41" i="4"/>
  <c r="BP41" i="4"/>
  <c r="BL41" i="4"/>
  <c r="BB41" i="4"/>
  <c r="AU41" i="4"/>
  <c r="O41" i="4"/>
  <c r="BR40" i="4"/>
  <c r="BP40" i="4"/>
  <c r="BL40" i="4"/>
  <c r="BB40" i="4"/>
  <c r="AU40" i="4"/>
  <c r="O40" i="4"/>
  <c r="BR39" i="4"/>
  <c r="BP39" i="4"/>
  <c r="BL39" i="4"/>
  <c r="BB39" i="4"/>
  <c r="AU39" i="4"/>
  <c r="O39" i="4"/>
  <c r="BR38" i="4"/>
  <c r="BP38" i="4"/>
  <c r="BL38" i="4"/>
  <c r="BB38" i="4"/>
  <c r="AU38" i="4"/>
  <c r="O38" i="4"/>
  <c r="BR37" i="4"/>
  <c r="BP37" i="4"/>
  <c r="BL37" i="4"/>
  <c r="BB37" i="4"/>
  <c r="AU37" i="4"/>
  <c r="O37" i="4"/>
  <c r="BR36" i="4"/>
  <c r="BP36" i="4"/>
  <c r="BL36" i="4"/>
  <c r="BB36" i="4"/>
  <c r="AU36" i="4"/>
  <c r="O36" i="4"/>
  <c r="BR35" i="4"/>
  <c r="BP35" i="4"/>
  <c r="BL35" i="4"/>
  <c r="BB35" i="4"/>
  <c r="AU35" i="4"/>
  <c r="O35" i="4"/>
  <c r="BR34" i="4"/>
  <c r="BP34" i="4"/>
  <c r="BL34" i="4"/>
  <c r="BB34" i="4"/>
  <c r="AU34" i="4"/>
  <c r="O34" i="4"/>
  <c r="BR33" i="4"/>
  <c r="BP33" i="4"/>
  <c r="BL33" i="4"/>
  <c r="BB33" i="4"/>
  <c r="AU33" i="4"/>
  <c r="O33" i="4"/>
  <c r="BR32" i="4"/>
  <c r="BP32" i="4"/>
  <c r="BL32" i="4"/>
  <c r="BB32" i="4"/>
  <c r="AU32" i="4"/>
  <c r="O32" i="4"/>
  <c r="BR31" i="4"/>
  <c r="BP31" i="4"/>
  <c r="BL31" i="4"/>
  <c r="BB31" i="4"/>
  <c r="AU31" i="4"/>
  <c r="O31" i="4"/>
  <c r="BR30" i="4"/>
  <c r="BP30" i="4"/>
  <c r="BL30" i="4"/>
  <c r="BB30" i="4"/>
  <c r="AU30" i="4"/>
  <c r="O30" i="4"/>
  <c r="BR29" i="4"/>
  <c r="BP29" i="4"/>
  <c r="BL29" i="4"/>
  <c r="BB29" i="4"/>
  <c r="AU29" i="4"/>
  <c r="O29" i="4"/>
  <c r="BR28" i="4"/>
  <c r="BP28" i="4"/>
  <c r="BL28" i="4"/>
  <c r="BB28" i="4"/>
  <c r="AU28" i="4"/>
  <c r="O28" i="4"/>
  <c r="BR27" i="4"/>
  <c r="BP27" i="4"/>
  <c r="BL27" i="4"/>
  <c r="BB27" i="4"/>
  <c r="AU27" i="4"/>
  <c r="O27" i="4"/>
  <c r="BR26" i="4"/>
  <c r="BP26" i="4"/>
  <c r="BL26" i="4"/>
  <c r="BB26" i="4"/>
  <c r="AU26" i="4"/>
  <c r="O26" i="4"/>
  <c r="BR25" i="4"/>
  <c r="BP25" i="4"/>
  <c r="BL25" i="4"/>
  <c r="BB25" i="4"/>
  <c r="AU25" i="4"/>
  <c r="O25" i="4"/>
  <c r="BR24" i="4"/>
  <c r="BP24" i="4"/>
  <c r="BL24" i="4"/>
  <c r="BB24" i="4"/>
  <c r="AU24" i="4"/>
  <c r="O24" i="4"/>
  <c r="BR23" i="4"/>
  <c r="BP23" i="4"/>
  <c r="BL23" i="4"/>
  <c r="BB23" i="4"/>
  <c r="AU23" i="4"/>
  <c r="O23" i="4"/>
  <c r="BR22" i="4"/>
  <c r="BP22" i="4"/>
  <c r="BL22" i="4"/>
  <c r="BB22" i="4"/>
  <c r="AU22" i="4"/>
  <c r="O22" i="4"/>
  <c r="BR21" i="4"/>
  <c r="BP21" i="4"/>
  <c r="BL21" i="4"/>
  <c r="BB21" i="4"/>
  <c r="AU21" i="4"/>
  <c r="O21" i="4"/>
  <c r="BR20" i="4"/>
  <c r="BP20" i="4"/>
  <c r="BL20" i="4"/>
  <c r="BB20" i="4"/>
  <c r="AU20" i="4"/>
  <c r="O20" i="4"/>
  <c r="BR19" i="4"/>
  <c r="BP19" i="4"/>
  <c r="BL19" i="4"/>
  <c r="BB19" i="4"/>
  <c r="AU19" i="4"/>
  <c r="O19" i="4"/>
  <c r="BR18" i="4"/>
  <c r="BP18" i="4"/>
  <c r="BL18" i="4"/>
  <c r="BB18" i="4"/>
  <c r="AU18" i="4"/>
  <c r="O18" i="4"/>
  <c r="BR17" i="4"/>
  <c r="BP17" i="4"/>
  <c r="BL17" i="4"/>
  <c r="BB17" i="4"/>
  <c r="AU17" i="4"/>
  <c r="O17" i="4"/>
  <c r="BR16" i="4"/>
  <c r="BP16" i="4"/>
  <c r="BL16" i="4"/>
  <c r="BB16" i="4"/>
  <c r="AU16" i="4"/>
  <c r="O16" i="4"/>
  <c r="BR15" i="4"/>
  <c r="BP15" i="4"/>
  <c r="BL15" i="4"/>
  <c r="BB15" i="4"/>
  <c r="AU15" i="4"/>
  <c r="O15" i="4"/>
  <c r="BR14" i="4"/>
  <c r="BP14" i="4"/>
  <c r="BL14" i="4"/>
  <c r="BB14" i="4"/>
  <c r="AU14" i="4"/>
  <c r="O14" i="4"/>
  <c r="BR13" i="4"/>
  <c r="BP13" i="4"/>
  <c r="BL13" i="4"/>
  <c r="BB13" i="4"/>
  <c r="AU13" i="4"/>
  <c r="O13" i="4"/>
  <c r="BR12" i="4"/>
  <c r="BP12" i="4"/>
  <c r="BL12" i="4"/>
  <c r="BB12" i="4"/>
  <c r="AU12" i="4"/>
  <c r="O12" i="4"/>
  <c r="BR11" i="4"/>
  <c r="BP11" i="4"/>
  <c r="BL11" i="4"/>
  <c r="BB11" i="4"/>
  <c r="AU11" i="4"/>
  <c r="O11" i="4"/>
  <c r="BR10" i="4"/>
  <c r="BP10" i="4"/>
  <c r="BL10" i="4"/>
  <c r="BB10" i="4"/>
  <c r="AU10" i="4"/>
  <c r="O10" i="4"/>
  <c r="BR9" i="4"/>
  <c r="BP9" i="4"/>
  <c r="BL9" i="4"/>
  <c r="BB9" i="4"/>
  <c r="AU9" i="4"/>
  <c r="O9" i="4"/>
  <c r="BR8" i="4"/>
  <c r="BP8" i="4"/>
  <c r="BL8" i="4"/>
  <c r="BB8" i="4"/>
  <c r="AU8" i="4"/>
  <c r="O8" i="4"/>
  <c r="BR7" i="4"/>
  <c r="BP7" i="4"/>
  <c r="BL7" i="4"/>
  <c r="BB7" i="4"/>
  <c r="AU7" i="4"/>
  <c r="O7" i="4"/>
  <c r="BR6" i="4"/>
  <c r="BP6" i="4"/>
  <c r="BL6" i="4"/>
  <c r="BB6" i="4"/>
  <c r="AU6" i="4"/>
  <c r="O6" i="4"/>
  <c r="BR5" i="4"/>
  <c r="BP5" i="4"/>
  <c r="BL5" i="4"/>
  <c r="BB5" i="4"/>
  <c r="AU5" i="4"/>
  <c r="O5" i="4"/>
  <c r="BR4" i="4"/>
  <c r="BP4" i="4"/>
  <c r="BL4" i="4"/>
  <c r="BB4" i="4"/>
  <c r="AU4" i="4"/>
  <c r="O4" i="4"/>
  <c r="BR3" i="4"/>
  <c r="BP3" i="4"/>
  <c r="BL3" i="4"/>
  <c r="BB3" i="4"/>
  <c r="AU3" i="4"/>
  <c r="O3" i="4"/>
  <c r="BR2" i="4"/>
  <c r="BP2" i="4"/>
  <c r="BL2" i="4"/>
  <c r="BB2" i="4"/>
  <c r="AU2" i="4"/>
  <c r="O2" i="4"/>
  <c r="BQ48" i="4" l="1"/>
  <c r="BQ46" i="4"/>
  <c r="BQ2" i="4"/>
  <c r="BQ4" i="4"/>
  <c r="BQ6" i="4"/>
  <c r="BQ8" i="4"/>
  <c r="BQ10" i="4"/>
  <c r="BQ12" i="4"/>
  <c r="BQ14" i="4"/>
  <c r="BQ16" i="4"/>
  <c r="BQ18" i="4"/>
  <c r="BQ20" i="4"/>
  <c r="BQ22" i="4"/>
  <c r="BQ24" i="4"/>
  <c r="BQ26" i="4"/>
  <c r="BQ28" i="4"/>
  <c r="BQ30" i="4"/>
  <c r="BQ32" i="4"/>
  <c r="BQ34" i="4"/>
  <c r="BQ36" i="4"/>
  <c r="BQ38" i="4"/>
  <c r="BQ40" i="4"/>
  <c r="BQ42" i="4"/>
  <c r="BQ44" i="4"/>
  <c r="BQ3" i="4"/>
  <c r="BQ5" i="4"/>
  <c r="BQ7" i="4"/>
  <c r="BQ9" i="4"/>
  <c r="BQ11" i="4"/>
  <c r="BQ13" i="4"/>
  <c r="BQ15" i="4"/>
  <c r="BQ17" i="4"/>
  <c r="BQ19" i="4"/>
  <c r="BQ21" i="4"/>
  <c r="BQ23" i="4"/>
  <c r="BQ25" i="4"/>
  <c r="BQ27" i="4"/>
  <c r="BQ29" i="4"/>
  <c r="BQ31" i="4"/>
  <c r="BQ33" i="4"/>
  <c r="BQ35" i="4"/>
  <c r="BQ37" i="4"/>
  <c r="BQ39" i="4"/>
  <c r="BQ41" i="4"/>
  <c r="BQ43" i="4"/>
  <c r="BQ45" i="4"/>
  <c r="BQ47" i="4"/>
  <c r="BQ49" i="4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8" i="1"/>
  <c r="BV9" i="1"/>
  <c r="BV10" i="1"/>
  <c r="BV11" i="1"/>
  <c r="BV12" i="1"/>
  <c r="BV13" i="1"/>
  <c r="BV14" i="1"/>
  <c r="BV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U40" i="1" s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AY7" i="1"/>
  <c r="AY8" i="1"/>
  <c r="AY9" i="1"/>
  <c r="AY10" i="1"/>
  <c r="AY11" i="1"/>
  <c r="AY12" i="1"/>
  <c r="AY13" i="1"/>
  <c r="AY14" i="1"/>
  <c r="AY15" i="1"/>
  <c r="AY16" i="1"/>
  <c r="AY17" i="1"/>
  <c r="AY18" i="1"/>
  <c r="BU18" i="1" s="1"/>
  <c r="AY19" i="1"/>
  <c r="AY20" i="1"/>
  <c r="AY21" i="1"/>
  <c r="AY22" i="1"/>
  <c r="AY23" i="1"/>
  <c r="AY24" i="1"/>
  <c r="AY25" i="1"/>
  <c r="AY26" i="1"/>
  <c r="AY27" i="1"/>
  <c r="AY28" i="1"/>
  <c r="AY29" i="1"/>
  <c r="AY30" i="1"/>
  <c r="BU30" i="1" s="1"/>
  <c r="AY31" i="1"/>
  <c r="AY32" i="1"/>
  <c r="AY33" i="1"/>
  <c r="AY34" i="1"/>
  <c r="AY35" i="1"/>
  <c r="AY36" i="1"/>
  <c r="AY37" i="1"/>
  <c r="AY38" i="1"/>
  <c r="AY39" i="1"/>
  <c r="BU39" i="1" s="1"/>
  <c r="AY40" i="1"/>
  <c r="AY41" i="1"/>
  <c r="BU41" i="1" s="1"/>
  <c r="AY42" i="1"/>
  <c r="BU42" i="1" s="1"/>
  <c r="AY43" i="1"/>
  <c r="AY44" i="1"/>
  <c r="AY45" i="1"/>
  <c r="AY46" i="1"/>
  <c r="AY47" i="1"/>
  <c r="AY48" i="1"/>
  <c r="AY49" i="1"/>
  <c r="AY50" i="1"/>
  <c r="AY51" i="1"/>
  <c r="AY52" i="1"/>
  <c r="AY53" i="1"/>
  <c r="AY54" i="1"/>
  <c r="S27" i="1"/>
  <c r="BU14" i="1"/>
  <c r="BU8" i="1"/>
  <c r="BU9" i="1"/>
  <c r="BU10" i="1"/>
  <c r="BU11" i="1"/>
  <c r="BU12" i="1"/>
  <c r="BU13" i="1"/>
  <c r="BU15" i="1"/>
  <c r="BU16" i="1"/>
  <c r="BU17" i="1"/>
  <c r="BU19" i="1"/>
  <c r="BU20" i="1"/>
  <c r="BU21" i="1"/>
  <c r="BU22" i="1"/>
  <c r="BU23" i="1"/>
  <c r="BU24" i="1"/>
  <c r="BU25" i="1"/>
  <c r="BU26" i="1"/>
  <c r="BU27" i="1"/>
  <c r="BU28" i="1"/>
  <c r="BU29" i="1"/>
  <c r="BU31" i="1"/>
  <c r="BU32" i="1"/>
  <c r="BU33" i="1"/>
  <c r="BU34" i="1"/>
  <c r="BU35" i="1"/>
  <c r="BU36" i="1"/>
  <c r="BU37" i="1"/>
  <c r="BU38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N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Also char from fire</t>
        </r>
      </text>
    </comment>
    <comment ref="T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U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V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W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X6" authorId="0" shapeId="0" xr:uid="{00000000-0006-0000-0000-000006000000}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Y6" authorId="0" shapeId="0" xr:uid="{00000000-0006-0000-0000-000007000000}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Z6" authorId="0" shapeId="0" xr:uid="{00000000-0006-0000-0000-000008000000}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AA6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AB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AC6" authorId="0" shapeId="0" xr:uid="{00000000-0006-0000-0000-00000B000000}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AD6" authorId="0" shapeId="0" xr:uid="{00000000-0006-0000-0000-00000C000000}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AE6" authorId="0" shapeId="0" xr:uid="{00000000-0006-0000-0000-00000D000000}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AF6" authorId="0" shapeId="0" xr:uid="{00000000-0006-0000-0000-00000E000000}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AG6" authorId="0" shapeId="0" xr:uid="{00000000-0006-0000-0000-00000F000000}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AH6" authorId="0" shapeId="0" xr:uid="{00000000-0006-0000-0000-000010000000}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AI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AJ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AK6" authorId="0" shapeId="0" xr:uid="{00000000-0006-0000-0000-000013000000}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AL6" authorId="0" shapeId="0" xr:uid="{00000000-0006-0000-0000-000014000000}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AM6" authorId="0" shapeId="0" xr:uid="{00000000-0006-0000-0000-000015000000}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AN6" authorId="0" shapeId="0" xr:uid="{00000000-0006-0000-0000-000016000000}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AO6" authorId="0" shapeId="0" xr:uid="{00000000-0006-0000-0000-000017000000}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AP6" authorId="0" shapeId="0" xr:uid="{00000000-0006-0000-0000-000018000000}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Q6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R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S6" authorId="0" shapeId="0" xr:uid="{00000000-0006-0000-0000-00001B000000}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T6" authorId="0" shapeId="0" xr:uid="{00000000-0006-0000-0000-00001C000000}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U6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V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W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X6" authorId="0" shapeId="0" xr:uid="{00000000-0006-0000-0000-000020000000}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Z6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BA6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BB6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BD6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BE6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BG6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BH6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BJ6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BK6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BL6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BM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BN6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BO6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BQ6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BR6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BS6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BV6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Cirarv, Chelep, Tradub</t>
        </r>
      </text>
    </comment>
    <comment ref="J1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2 tallies, 1 counted in check</t>
        </r>
      </text>
    </comment>
    <comment ref="BK23" authorId="0" shapeId="0" xr:uid="{00000000-0006-0000-0000-000033000000}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T2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T2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K26" authorId="0" shapeId="0" xr:uid="{00000000-0006-0000-0000-000036000000}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BL2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BQ34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T3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L5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Also char from fire</t>
        </r>
      </text>
    </comment>
    <comment ref="P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Q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R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S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T1" authorId="0" shapeId="0" xr:uid="{00000000-0006-0000-0100-000006000000}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U1" authorId="0" shapeId="0" xr:uid="{00000000-0006-0000-0100-000007000000}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V1" authorId="0" shapeId="0" xr:uid="{00000000-0006-0000-0100-000008000000}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W1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X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Y1" authorId="0" shapeId="0" xr:uid="{00000000-0006-0000-0100-00000B000000}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Z1" authorId="0" shapeId="0" xr:uid="{00000000-0006-0000-0100-00000C000000}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AA1" authorId="0" shapeId="0" xr:uid="{00000000-0006-0000-0100-00000D000000}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AB1" authorId="0" shapeId="0" xr:uid="{00000000-0006-0000-0100-00000E000000}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AC1" authorId="0" shapeId="0" xr:uid="{00000000-0006-0000-0100-00000F000000}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AD1" authorId="0" shapeId="0" xr:uid="{00000000-0006-0000-0100-000010000000}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AE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AF1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AG1" authorId="0" shapeId="0" xr:uid="{00000000-0006-0000-0100-000013000000}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AH1" authorId="0" shapeId="0" xr:uid="{00000000-0006-0000-0100-000014000000}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AI1" authorId="0" shapeId="0" xr:uid="{00000000-0006-0000-0100-000015000000}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AJ1" authorId="0" shapeId="0" xr:uid="{00000000-0006-0000-0100-000016000000}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AK1" authorId="0" shapeId="0" xr:uid="{00000000-0006-0000-0100-000017000000}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AL1" authorId="0" shapeId="0" xr:uid="{00000000-0006-0000-0100-000018000000}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M1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N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O1" authorId="0" shapeId="0" xr:uid="{00000000-0006-0000-0100-00001B000000}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P1" authorId="0" shapeId="0" xr:uid="{00000000-0006-0000-0100-00001C000000}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Q1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R1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S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T1" authorId="0" shapeId="0" xr:uid="{00000000-0006-0000-0100-000020000000}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V1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AW1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AX1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AZ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BA1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BC1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BD1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BF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BG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BH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BI1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BJ1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BK1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BM1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BN1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BO1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BR1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Cirarv, Chelep, Tradub</t>
        </r>
      </text>
    </comment>
    <comment ref="F5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2 tallies, 1 counted in check</t>
        </r>
      </text>
    </comment>
    <comment ref="BG18" authorId="0" shapeId="0" xr:uid="{00000000-0006-0000-0100-000033000000}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P1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P21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G21" authorId="0" shapeId="0" xr:uid="{00000000-0006-0000-0100-000036000000}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BH22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BM29" authorId="0" shapeId="0" xr:uid="{00000000-0006-0000-0100-00003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P3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H46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M1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Single plant only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D1" authorId="0" shapeId="0" xr:uid="{7E0F2266-C606-434A-A28E-6763E8A5658A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E1" authorId="0" shapeId="0" xr:uid="{BD507FFA-60B2-4965-AB3D-5564A651AD8A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F1" authorId="0" shapeId="0" xr:uid="{682380F5-D52F-4AEE-8863-40E96C5B1DA6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G1" authorId="0" shapeId="0" xr:uid="{2D4F039E-F8E0-4272-B8EC-61AEA7E51E5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H1" authorId="0" shapeId="0" xr:uid="{9B821B0A-A0D0-466A-8B14-BDF2921EE4FD}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I1" authorId="0" shapeId="0" xr:uid="{C17B6920-1DA9-49F3-A6BD-2A18AB877676}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J1" authorId="0" shapeId="0" xr:uid="{06F27E38-A147-45E2-B3F3-06F0F138B8D4}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K1" authorId="0" shapeId="0" xr:uid="{DE951148-4EF2-4EC7-ACD3-99CD7FD3E197}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L1" authorId="0" shapeId="0" xr:uid="{35285B15-9390-443B-B67B-87D7E312DA73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M1" authorId="0" shapeId="0" xr:uid="{9FC6FDDE-8AC7-4705-8987-0091BCDECA93}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N1" authorId="0" shapeId="0" xr:uid="{643C32CC-3475-46C0-A10E-BB1E32AFAE0D}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O1" authorId="0" shapeId="0" xr:uid="{3672B081-FD63-47BA-B882-3EC0E69D1639}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P1" authorId="0" shapeId="0" xr:uid="{150AB2A6-C078-4705-BB7C-000995527697}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Q1" authorId="0" shapeId="0" xr:uid="{55687CB5-DE58-4E5E-A2E8-CB85896745D7}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R1" authorId="0" shapeId="0" xr:uid="{2D1EEE19-671F-4A2A-974C-108FB85A8380}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S1" authorId="0" shapeId="0" xr:uid="{DF3A9252-44E6-4BE0-A21D-20536C546D9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T1" authorId="0" shapeId="0" xr:uid="{352F4CC9-F972-46E9-9BCD-9F67E1282155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U1" authorId="0" shapeId="0" xr:uid="{8BDA7999-A9B5-411B-B67E-648E909B3A9E}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V1" authorId="0" shapeId="0" xr:uid="{B53A3992-2E64-4C7A-8489-FEAFE369C03C}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W1" authorId="0" shapeId="0" xr:uid="{9AC209FA-6C99-49BF-86A4-2A1DF9B8165E}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X1" authorId="0" shapeId="0" xr:uid="{2DD0E1B3-6CAF-4923-8577-E05419E066AD}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Y1" authorId="0" shapeId="0" xr:uid="{10EC8B04-7C97-4BD5-9349-FEA9D2F141B6}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Z1" authorId="0" shapeId="0" xr:uid="{8C0EC607-21DD-4C68-AD28-2899DE4F42C6}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A1" authorId="0" shapeId="0" xr:uid="{14705D22-73EF-4281-96EB-44F7F203AB3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B1" authorId="0" shapeId="0" xr:uid="{D7402876-9469-4F02-99A8-90EEA345857E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C1" authorId="0" shapeId="0" xr:uid="{B43193FB-1AED-4A71-AAA3-A4683035DE46}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D1" authorId="0" shapeId="0" xr:uid="{0F0CFFFB-844C-4F52-AFB4-CE625ED6EA23}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E1" authorId="0" shapeId="0" xr:uid="{04B12CC7-F9A3-4289-BD28-4EA2B6F00A04}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F1" authorId="0" shapeId="0" xr:uid="{1EE6B988-D30F-43EC-8C14-2FD492285DEA}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G1" authorId="0" shapeId="0" xr:uid="{83A8C82A-A95C-4C95-9CD6-C6496896FF2B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H1" authorId="0" shapeId="0" xr:uid="{915F05A9-0A65-496C-88EF-7CA07F956C89}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I1" authorId="0" shapeId="0" xr:uid="{DFE7B065-45D3-4331-9DEA-822EDC7D2FDE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AJ1" authorId="0" shapeId="0" xr:uid="{B5000F8C-6C1A-47A5-822F-2AA0D018972E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AK1" authorId="0" shapeId="0" xr:uid="{7FEC8BD5-5075-4593-B5A1-3294120125CD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AM1" authorId="0" shapeId="0" xr:uid="{30835DF7-78A7-43EC-805B-FD97AB7F6AF4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AN1" authorId="0" shapeId="0" xr:uid="{4FA4DEB8-C316-4368-9F68-C4B2716DB23B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AO1" authorId="0" shapeId="0" xr:uid="{9A098E9F-926C-4410-B34E-2020A61B9F53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AP1" authorId="0" shapeId="0" xr:uid="{507EF740-CB92-4F8A-8035-0CB3F9E7536F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AR1" authorId="0" shapeId="0" xr:uid="{A6144D71-9A32-438F-86BC-E1273BC28225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AS1" authorId="0" shapeId="0" xr:uid="{B1169BC4-448A-4E3B-B285-C9538ADFF57D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AT1" authorId="0" shapeId="0" xr:uid="{74B3DDE4-FBB6-46ED-898F-D8E393FB9D3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AU1" authorId="0" shapeId="0" xr:uid="{6A083FAA-6A12-46BD-ACAE-D7EA94967D71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AV1" authorId="0" shapeId="0" xr:uid="{F3893B7E-77D7-42C3-9E4A-FDCB5D34B898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AW1" authorId="0" shapeId="0" xr:uid="{E5A59A10-5380-4479-A89A-D6034A32F6AB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AX1" authorId="0" shapeId="0" xr:uid="{2BA123A8-B1A4-4DB7-B5AB-1849CAB1805C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AY1" authorId="0" shapeId="0" xr:uid="{E1C4D839-4378-40F8-B27B-D114A8AC85DC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AZ1" authorId="0" shapeId="0" xr:uid="{6F0CB8C8-D061-485C-B8A6-9AE0E9B037C8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AS18" authorId="0" shapeId="0" xr:uid="{A81E6C27-E167-4BA9-B8BF-DEEE5CB32488}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D19" authorId="0" shapeId="0" xr:uid="{B89F06AF-30EF-4ECB-80B3-0A44BBA8485D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D21" authorId="0" shapeId="0" xr:uid="{3134E262-E746-4A3D-87F2-A8BE87C2F2C1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AS21" authorId="0" shapeId="0" xr:uid="{940534FC-AD3D-445D-ADB6-F08EDCA7CAAC}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AT22" authorId="0" shapeId="0" xr:uid="{914AF6CE-57BE-4F07-95EE-5E27CB52CBB3}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AX29" authorId="0" shapeId="0" xr:uid="{9FA6C8DB-2B52-4FC5-93AA-67FF0F75A843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D32" authorId="0" shapeId="0" xr:uid="{A83DC758-8000-4AF2-81DB-1F2A05A468B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AT46" authorId="0" shapeId="0" xr:uid="{EF04E8F8-090A-4572-B92B-5306532D5E64}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sharedStrings.xml><?xml version="1.0" encoding="utf-8"?>
<sst xmlns="http://schemas.openxmlformats.org/spreadsheetml/2006/main" count="828" uniqueCount="294">
  <si>
    <t>Date</t>
  </si>
  <si>
    <t>Plot</t>
  </si>
  <si>
    <t>Quadrat</t>
  </si>
  <si>
    <t>Notes</t>
  </si>
  <si>
    <t>Rock (&gt;1cm)</t>
  </si>
  <si>
    <t>Bare Soil/ Gravel</t>
  </si>
  <si>
    <t>Litter/ Duff</t>
  </si>
  <si>
    <t>Moss/ Lichen</t>
  </si>
  <si>
    <t>Biochar</t>
  </si>
  <si>
    <t>Check Cover Total (=100)</t>
  </si>
  <si>
    <t>Forb Total</t>
  </si>
  <si>
    <t>Shrub Total</t>
  </si>
  <si>
    <t>Carex sp.</t>
  </si>
  <si>
    <t>Graminoid Total</t>
  </si>
  <si>
    <t>Tree Seedling Total</t>
  </si>
  <si>
    <t>Block</t>
  </si>
  <si>
    <t>Biochar + Mulch</t>
  </si>
  <si>
    <t>Mulch</t>
  </si>
  <si>
    <t>Control</t>
  </si>
  <si>
    <t>Wood Mulch</t>
  </si>
  <si>
    <t>CWD Fine</t>
  </si>
  <si>
    <t>CWD Course</t>
  </si>
  <si>
    <t>Basal Live plant</t>
  </si>
  <si>
    <t xml:space="preserve">1-100 hr </t>
  </si>
  <si>
    <t>1000 hr</t>
  </si>
  <si>
    <t>FB Sol</t>
  </si>
  <si>
    <t>Senere</t>
  </si>
  <si>
    <t>Elygla</t>
  </si>
  <si>
    <t>Rosa sp.</t>
  </si>
  <si>
    <t>Vacsco</t>
  </si>
  <si>
    <t>Photo</t>
  </si>
  <si>
    <t>Crew</t>
  </si>
  <si>
    <t>NGB, RWT</t>
  </si>
  <si>
    <t>Plot Pressence only</t>
  </si>
  <si>
    <t>Fb thistle red, Anamar</t>
  </si>
  <si>
    <t>yes</t>
  </si>
  <si>
    <t>Chaang</t>
  </si>
  <si>
    <t>Church Park</t>
  </si>
  <si>
    <t>Noxious</t>
  </si>
  <si>
    <t>in</t>
  </si>
  <si>
    <t>out</t>
  </si>
  <si>
    <t>edge</t>
  </si>
  <si>
    <t>Cirarv</t>
  </si>
  <si>
    <t>Mullen</t>
  </si>
  <si>
    <t>few</t>
  </si>
  <si>
    <t>Other (root, Stump)</t>
  </si>
  <si>
    <t>Chelep</t>
  </si>
  <si>
    <t>Phahet, tradub, cirarv, FB Spurguleria</t>
  </si>
  <si>
    <t>Senser</t>
  </si>
  <si>
    <t>Collin</t>
  </si>
  <si>
    <t>Total Cover</t>
  </si>
  <si>
    <t>rosa sp, arncor, Anamar, Elygla, Ceavel</t>
  </si>
  <si>
    <t>FEW</t>
  </si>
  <si>
    <t>Tradub</t>
  </si>
  <si>
    <t>Abilas</t>
  </si>
  <si>
    <t>Rosa Sp, Arncor, Fb Spurgularia (on edge), Anamar</t>
  </si>
  <si>
    <t>Phahet</t>
  </si>
  <si>
    <t>Pacmyr</t>
  </si>
  <si>
    <t>Spurgularia</t>
  </si>
  <si>
    <t>Block 1 Note: Lots of spurguleria outside of plot</t>
  </si>
  <si>
    <t>Hiealb</t>
  </si>
  <si>
    <t>Taroff</t>
  </si>
  <si>
    <t>Broine, Senser, FB Sol, Nasvir, Fb Aribis, Vicame, Vacsco, Fb Purple Aster, Pacmyr, FB Big Aster</t>
  </si>
  <si>
    <t>Arncor</t>
  </si>
  <si>
    <t>FB Axel White</t>
  </si>
  <si>
    <t>Taroff, Phahet, Gr Agrasca, Senere</t>
  </si>
  <si>
    <t>Achmil</t>
  </si>
  <si>
    <t>Latlan</t>
  </si>
  <si>
    <t>Brocar, Vicame, Gr Agra Sca</t>
  </si>
  <si>
    <t>FB Purple Aster</t>
  </si>
  <si>
    <t>Pincon</t>
  </si>
  <si>
    <t>Poptre</t>
  </si>
  <si>
    <t>Elytra</t>
  </si>
  <si>
    <t>Nasvir</t>
  </si>
  <si>
    <t>FB White Aster, Senere, Pacmyr, FB Spurguleria, FB Yellow Op, Cirarv</t>
  </si>
  <si>
    <t>Few</t>
  </si>
  <si>
    <t>Brocar</t>
  </si>
  <si>
    <t>Mullein</t>
  </si>
  <si>
    <t>Ceavel</t>
  </si>
  <si>
    <t>Rosa sp, vacsco, Pacmyr, Arncor, Arcuva, Cirarv</t>
  </si>
  <si>
    <t>Mahrep</t>
  </si>
  <si>
    <t>FB Thistle Red</t>
  </si>
  <si>
    <t>GR Brome</t>
  </si>
  <si>
    <t>FB Daisy Red</t>
  </si>
  <si>
    <t>Mahrep, Taroff, Shecan, FB Thistle red, Rosa sp., Vacsco, Phahet, Cirarv, Gayophytum</t>
  </si>
  <si>
    <t>Downed Tree in Quad</t>
  </si>
  <si>
    <t>Latlan, FB Purple Aster, Taroff</t>
  </si>
  <si>
    <t>FB Yellow Big Tooth</t>
  </si>
  <si>
    <t>Senecio eremophilus</t>
  </si>
  <si>
    <t>Unknown Name</t>
  </si>
  <si>
    <t>Scientific</t>
  </si>
  <si>
    <t>6 Letter Code</t>
  </si>
  <si>
    <t>Vicia Americana</t>
  </si>
  <si>
    <t>Vicame</t>
  </si>
  <si>
    <t>FB Yellow Serrate</t>
  </si>
  <si>
    <t xml:space="preserve">Senecio serra </t>
  </si>
  <si>
    <t>FB Pea Big Leaf</t>
  </si>
  <si>
    <t>Lathyrus lanszwertii leucanthus</t>
  </si>
  <si>
    <t>FB Collomia</t>
  </si>
  <si>
    <t>Collomia linearis</t>
  </si>
  <si>
    <t>FB Margaritta</t>
  </si>
  <si>
    <t>Anaphalis margaritacea</t>
  </si>
  <si>
    <t>Anamar</t>
  </si>
  <si>
    <t>FB Epilobium</t>
  </si>
  <si>
    <t>FB Strawberry Blight</t>
  </si>
  <si>
    <t>Chenopodium leptophyllum</t>
  </si>
  <si>
    <t>FB Scorpionweed</t>
  </si>
  <si>
    <t>Phacelia heterophylla</t>
  </si>
  <si>
    <t>FB Yellow Opp</t>
  </si>
  <si>
    <t>Gr Carex Red</t>
  </si>
  <si>
    <t>Asteracea</t>
  </si>
  <si>
    <t>GR Pas Smi</t>
  </si>
  <si>
    <t>Arncor is dead but from this year</t>
  </si>
  <si>
    <t>Arcuva</t>
  </si>
  <si>
    <t>GR Hairy Ligule</t>
  </si>
  <si>
    <t>FB Asphalt plant</t>
  </si>
  <si>
    <t>Mahrep, FB Thistle Red, Phahet, Latlan, Vacsco, Elytra, FB Pea Little Leaf, Taroff</t>
  </si>
  <si>
    <t>arncor, Senere, Taroff, Chaang, Achmil</t>
  </si>
  <si>
    <t>Broine</t>
  </si>
  <si>
    <t>Other</t>
  </si>
  <si>
    <t>FB Chomp</t>
  </si>
  <si>
    <t>GR Phlpre</t>
  </si>
  <si>
    <t>Tradub, Senser, Senere, FB Daisy red, Arncor, GR Phlpre, Broine</t>
  </si>
  <si>
    <t>Phahet, Latlan, Carex sp., Pacmyr</t>
  </si>
  <si>
    <t>none</t>
  </si>
  <si>
    <t>Unk Grass</t>
  </si>
  <si>
    <t>Elyely, Taroff, Senser, Broine, Carex sp., Phlpre, Latlan, Shecan, Tradub</t>
  </si>
  <si>
    <t>FB Hairy Lance</t>
  </si>
  <si>
    <t>FB Lupin</t>
  </si>
  <si>
    <t>Tradub, Achmil, FB Yellow Opp</t>
  </si>
  <si>
    <t>FB Mean Yellow</t>
  </si>
  <si>
    <t>Brocil, Latlan, Senere, Elytra</t>
  </si>
  <si>
    <t>FB Lance</t>
  </si>
  <si>
    <t>Senere, Gayophytum, Pacmyr, Hiealb, Phahet</t>
  </si>
  <si>
    <t>FB Mean Yellow??</t>
  </si>
  <si>
    <t>FB Aribis, FB Sol, Carex sp., Phahet, Fravir, Elytra</t>
  </si>
  <si>
    <t>Elyely</t>
  </si>
  <si>
    <t>Tradub, Latlan, FB Yellow Opp, Vacsco, FB Purple Aster</t>
  </si>
  <si>
    <t>FB Penstemon</t>
  </si>
  <si>
    <t>FB Bur, Bromar, FB Red thistle, Achmil, FB rough, FB Penstamon, Massmi, Tradub</t>
  </si>
  <si>
    <t>FB Arabis</t>
  </si>
  <si>
    <t>Anamar, Taroff, FB Spurguleria, Brocar, Elygla, FB Arabis, Pacmyr, Elytra, Passmi, Arncor, Tradub</t>
  </si>
  <si>
    <t>FB Bur</t>
  </si>
  <si>
    <t>FB Tooth Top</t>
  </si>
  <si>
    <t>Thunderstorm rolling in: Fast walk through</t>
  </si>
  <si>
    <t>Church Park Plant Cover and ID</t>
  </si>
  <si>
    <t xml:space="preserve">Presence-only species in quadrats were counted as .5%. </t>
  </si>
  <si>
    <t xml:space="preserve">Presence-only species in plot were not tallied in counts. </t>
  </si>
  <si>
    <t>Phlpre</t>
  </si>
  <si>
    <t xml:space="preserve">Solmul </t>
  </si>
  <si>
    <t>no</t>
  </si>
  <si>
    <t>Common</t>
  </si>
  <si>
    <t>Arnica</t>
  </si>
  <si>
    <t>Solidego (simplex or Oreochry)</t>
  </si>
  <si>
    <t>FB Opp tooth</t>
  </si>
  <si>
    <t>FB Rough</t>
  </si>
  <si>
    <t>FB Pea Little Leaf</t>
  </si>
  <si>
    <t>FB Pale fuzzy</t>
  </si>
  <si>
    <t>Verbascum thapsus</t>
  </si>
  <si>
    <t>GR Agra sca</t>
  </si>
  <si>
    <t>Gr Big ligule</t>
  </si>
  <si>
    <t>FB Clover</t>
  </si>
  <si>
    <t>Buraginaceae family</t>
  </si>
  <si>
    <t>Forget-me-not?</t>
  </si>
  <si>
    <t>Vertha</t>
  </si>
  <si>
    <t>Boechera retrofracta</t>
  </si>
  <si>
    <t>Boeret</t>
  </si>
  <si>
    <t>Reflexed Rockcress</t>
  </si>
  <si>
    <t>Madia Glomeria</t>
  </si>
  <si>
    <t>Madglo</t>
  </si>
  <si>
    <t>Tarweed</t>
  </si>
  <si>
    <t>Polygonum douglassii</t>
  </si>
  <si>
    <t>Poldou</t>
  </si>
  <si>
    <t>Douglas' Knotweed</t>
  </si>
  <si>
    <t>Ackerfield</t>
  </si>
  <si>
    <t xml:space="preserve">Ackerfield </t>
  </si>
  <si>
    <t>Smells like asphalt, introduced</t>
  </si>
  <si>
    <t>Ackerfield, RMRS Herbarium</t>
  </si>
  <si>
    <t>Hackelia floribunda</t>
  </si>
  <si>
    <t>Hacflo</t>
  </si>
  <si>
    <t>Agoseris aurantiaca var purpurea</t>
  </si>
  <si>
    <t>Agoaur</t>
  </si>
  <si>
    <t>Orange agoseris</t>
  </si>
  <si>
    <t>Milky</t>
  </si>
  <si>
    <t>Trifolium hybridum</t>
  </si>
  <si>
    <t>Trihyb</t>
  </si>
  <si>
    <t>Alsike clover</t>
  </si>
  <si>
    <t>Erigeron Sp.</t>
  </si>
  <si>
    <t>Erigeron Sp</t>
  </si>
  <si>
    <t xml:space="preserve">Most likely spesiosa (85%) but lacking characteristics to key completely on dried specimine </t>
  </si>
  <si>
    <t>Agoseris glauca var dasycephala</t>
  </si>
  <si>
    <t>Agogla</t>
  </si>
  <si>
    <t>Pale Agoseris</t>
  </si>
  <si>
    <t>Lupinus Sp</t>
  </si>
  <si>
    <t>Lupine</t>
  </si>
  <si>
    <t>Not collected can't ID to species</t>
  </si>
  <si>
    <t>Lactuca serriola</t>
  </si>
  <si>
    <t>Lacser</t>
  </si>
  <si>
    <t>Prickly Lettuce</t>
  </si>
  <si>
    <t>Introduced</t>
  </si>
  <si>
    <t xml:space="preserve">Pachystima myrsinites </t>
  </si>
  <si>
    <t>Shrub</t>
  </si>
  <si>
    <t>Keyed in field via Carter</t>
  </si>
  <si>
    <t>Mulien</t>
  </si>
  <si>
    <t>Penstemon whippleanus</t>
  </si>
  <si>
    <t>Penwhi</t>
  </si>
  <si>
    <t>Whipples Pensetemon</t>
  </si>
  <si>
    <t>Pale agoseris</t>
  </si>
  <si>
    <t xml:space="preserve">Asteracea: Either Solidego simplex or Oreochrysum. Can't be confident about consistency of ID in field due to lack of flowers and similarity of basal rosettes. </t>
  </si>
  <si>
    <t>Circium Arvense</t>
  </si>
  <si>
    <t>Arnica longifolia</t>
  </si>
  <si>
    <t>Arnlon</t>
  </si>
  <si>
    <t>Poa pratensis</t>
  </si>
  <si>
    <t>Poapra</t>
  </si>
  <si>
    <t>Kentucky bluegrass</t>
  </si>
  <si>
    <t>Wingate</t>
  </si>
  <si>
    <t>Unknown Grass</t>
  </si>
  <si>
    <t>Elymus Glaucus</t>
  </si>
  <si>
    <t>Carex Sp</t>
  </si>
  <si>
    <t>Elymus trachycaulus</t>
  </si>
  <si>
    <t>Phleum pratense</t>
  </si>
  <si>
    <t>Reference</t>
  </si>
  <si>
    <t>Gaydif</t>
  </si>
  <si>
    <t xml:space="preserve">Spergularia Sp. </t>
  </si>
  <si>
    <t>**** Combined with FB Purple Aster</t>
  </si>
  <si>
    <t>****Combined w/ FB Chomp into Agoaur</t>
  </si>
  <si>
    <t>****combined with Mullein (Vertha)</t>
  </si>
  <si>
    <t>Keyed to two different species from two different collections with name "FB purple Aster" Specimine from CP-3-BC keyed to Erigeron fomosissimus, other collected specimine keyed to Erigeron spesiosus. ****Combined with FB Red Daisy into Erigeron Sp.</t>
  </si>
  <si>
    <t xml:space="preserve">****combined with FB Hairy lance </t>
  </si>
  <si>
    <t>Not enough of specimine to ID --&gt; Combined into Unknown Grass</t>
  </si>
  <si>
    <t>****Combined into Elytra</t>
  </si>
  <si>
    <t>****Combined into Elygla</t>
  </si>
  <si>
    <t>Only presence only so by combining with Carex Sp. Which was called in the quad where Carex Sp already had hits so the .5% cover was removed.</t>
  </si>
  <si>
    <t>Gayophytum diffusum ssp. Parviflorum</t>
  </si>
  <si>
    <t>Diffuse Ground smoke</t>
  </si>
  <si>
    <t/>
  </si>
  <si>
    <t>Solmul</t>
  </si>
  <si>
    <t>Spergularia Sp.</t>
  </si>
  <si>
    <t>N</t>
  </si>
  <si>
    <t>Mean</t>
  </si>
  <si>
    <t>Median</t>
  </si>
  <si>
    <t>Min</t>
  </si>
  <si>
    <t>Max</t>
  </si>
  <si>
    <t>25th</t>
  </si>
  <si>
    <t>50th</t>
  </si>
  <si>
    <t>75th</t>
  </si>
  <si>
    <t>Achillea_millefolium</t>
  </si>
  <si>
    <t>Anaphalis_marginata</t>
  </si>
  <si>
    <t>Arnica_cordifolia</t>
  </si>
  <si>
    <t>Chamerion_angustifolium</t>
  </si>
  <si>
    <t>Chenopodium_leptophyllum</t>
  </si>
  <si>
    <t>Cirsium_arvense</t>
  </si>
  <si>
    <t>Collomia_linearis</t>
  </si>
  <si>
    <t>Gayophytum_diffusum</t>
  </si>
  <si>
    <t>Hieracium_albiflorum</t>
  </si>
  <si>
    <t>Lathyrus_laetivirens</t>
  </si>
  <si>
    <t>Verbascum_thapsus</t>
  </si>
  <si>
    <t>Phacelia_heterophylla</t>
  </si>
  <si>
    <t>Senecio_eremophilus</t>
  </si>
  <si>
    <t>Senecio_serra</t>
  </si>
  <si>
    <t xml:space="preserve">Solidago_multiradiata </t>
  </si>
  <si>
    <t>Taraxacum_officinale</t>
  </si>
  <si>
    <t>Tragopogon_dubius</t>
  </si>
  <si>
    <t>Boechera_retrofracta</t>
  </si>
  <si>
    <t>Hackelia_floribunda</t>
  </si>
  <si>
    <t>Madia_glomeria</t>
  </si>
  <si>
    <t>Polygonum_douglasii</t>
  </si>
  <si>
    <t>Agoseris_aurantiaca</t>
  </si>
  <si>
    <t>Agoseris_glauca</t>
  </si>
  <si>
    <t>Lupinus_sp</t>
  </si>
  <si>
    <t>Lactuca_serriola</t>
  </si>
  <si>
    <t>Penstemon_whippleanus</t>
  </si>
  <si>
    <t>Oreochrysum_parryi</t>
  </si>
  <si>
    <t>Spergularia_sp</t>
  </si>
  <si>
    <t>Arnica_longifolia</t>
  </si>
  <si>
    <t>Arctostaphylus_uvaursi</t>
  </si>
  <si>
    <t>Mahonia_repens</t>
  </si>
  <si>
    <t>Rosa_sp</t>
  </si>
  <si>
    <t>Pachystema_myrsinites</t>
  </si>
  <si>
    <t>Vaccinium_scoparium</t>
  </si>
  <si>
    <t>Bromus_carinatus</t>
  </si>
  <si>
    <t>Bromus_inermus</t>
  </si>
  <si>
    <t>Carex_sp</t>
  </si>
  <si>
    <t>Elymus_elymoides</t>
  </si>
  <si>
    <t>Elymus_tracycaulis</t>
  </si>
  <si>
    <t>Nasella_viridulis</t>
  </si>
  <si>
    <t>Unk_grass</t>
  </si>
  <si>
    <t>Pinus_contorta</t>
  </si>
  <si>
    <t>Populus_tremuloides</t>
  </si>
  <si>
    <t>Abies_lasiocarpa</t>
  </si>
  <si>
    <t>Elymus_glaucus</t>
  </si>
  <si>
    <t>Ceanothus_velutinus</t>
  </si>
  <si>
    <t>Erigeron_speciosus</t>
  </si>
  <si>
    <t>Phleum_pratense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</si>
</sst>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#.000"/>
    <numFmt numFmtId="166" formatCode="###0.000"/>
    <numFmt numFmtId="167" formatCode="###0.0"/>
    <numFmt numFmtId="168" formatCode="####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9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8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8" fillId="0" borderId="0" xfId="1" applyFont="1" applyAlignment="1">
      <alignment horizontal="center" wrapText="1"/>
    </xf>
    <xf numFmtId="0" fontId="8" fillId="6" borderId="0" xfId="1" applyFont="1" applyFill="1" applyAlignment="1">
      <alignment horizontal="center" wrapText="1"/>
    </xf>
    <xf numFmtId="0" fontId="8" fillId="7" borderId="0" xfId="1" applyFont="1" applyFill="1" applyAlignment="1">
      <alignment horizontal="center" wrapText="1"/>
    </xf>
    <xf numFmtId="0" fontId="8" fillId="0" borderId="0" xfId="1" applyFont="1" applyAlignment="1">
      <alignment horizontal="center" vertical="top" wrapText="1"/>
    </xf>
    <xf numFmtId="164" fontId="8" fillId="6" borderId="0" xfId="1" applyNumberFormat="1" applyFont="1" applyFill="1" applyAlignment="1">
      <alignment horizontal="center" vertical="center" wrapText="1"/>
    </xf>
    <xf numFmtId="166" fontId="8" fillId="6" borderId="0" xfId="1" applyNumberFormat="1" applyFont="1" applyFill="1" applyAlignment="1">
      <alignment horizontal="center" vertical="center" wrapText="1"/>
    </xf>
    <xf numFmtId="167" fontId="8" fillId="6" borderId="0" xfId="1" applyNumberFormat="1" applyFont="1" applyFill="1" applyAlignment="1">
      <alignment horizontal="center" vertical="center" wrapText="1"/>
    </xf>
    <xf numFmtId="165" fontId="8" fillId="6" borderId="0" xfId="1" applyNumberFormat="1" applyFont="1" applyFill="1" applyAlignment="1">
      <alignment horizontal="center" vertical="center" wrapText="1"/>
    </xf>
    <xf numFmtId="164" fontId="8" fillId="0" borderId="0" xfId="1" applyNumberFormat="1" applyFont="1" applyAlignment="1">
      <alignment horizontal="center" vertical="center" wrapText="1"/>
    </xf>
    <xf numFmtId="165" fontId="8" fillId="0" borderId="0" xfId="1" applyNumberFormat="1" applyFont="1" applyAlignment="1">
      <alignment horizontal="center" vertical="center" wrapText="1"/>
    </xf>
    <xf numFmtId="166" fontId="8" fillId="0" borderId="0" xfId="1" applyNumberFormat="1" applyFont="1" applyAlignment="1">
      <alignment horizontal="center" vertical="center" wrapText="1"/>
    </xf>
    <xf numFmtId="167" fontId="8" fillId="0" borderId="0" xfId="1" applyNumberFormat="1" applyFont="1" applyAlignment="1">
      <alignment horizontal="center" vertical="center" wrapText="1"/>
    </xf>
    <xf numFmtId="168" fontId="8" fillId="0" borderId="0" xfId="1" applyNumberFormat="1" applyFont="1" applyAlignment="1">
      <alignment horizontal="center" vertical="center" wrapText="1"/>
    </xf>
    <xf numFmtId="164" fontId="8" fillId="7" borderId="0" xfId="1" applyNumberFormat="1" applyFont="1" applyFill="1" applyAlignment="1">
      <alignment horizontal="center" vertical="center" wrapText="1"/>
    </xf>
    <xf numFmtId="166" fontId="8" fillId="7" borderId="0" xfId="1" applyNumberFormat="1" applyFont="1" applyFill="1" applyAlignment="1">
      <alignment horizontal="center" vertical="center" wrapText="1"/>
    </xf>
    <xf numFmtId="167" fontId="8" fillId="7" borderId="0" xfId="1" applyNumberFormat="1" applyFont="1" applyFill="1" applyAlignment="1">
      <alignment horizontal="center" vertical="center" wrapText="1"/>
    </xf>
    <xf numFmtId="165" fontId="8" fillId="7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7"/>
  <sheetViews>
    <sheetView workbookViewId="0">
      <pane xSplit="3" topLeftCell="D1" activePane="topRight" state="frozen"/>
      <selection pane="topRight" activeCell="AA6" sqref="AA6"/>
    </sheetView>
  </sheetViews>
  <sheetFormatPr defaultRowHeight="15" x14ac:dyDescent="0.25"/>
  <cols>
    <col min="2" max="2" width="9.7109375" bestFit="1" customWidth="1"/>
    <col min="3" max="3" width="15" bestFit="1" customWidth="1"/>
    <col min="4" max="4" width="8.140625" style="9" bestFit="1" customWidth="1"/>
    <col min="5" max="5" width="9.85546875" bestFit="1" customWidth="1"/>
    <col min="6" max="6" width="8.140625" customWidth="1"/>
    <col min="7" max="7" width="20.85546875" bestFit="1" customWidth="1"/>
    <col min="8" max="8" width="12" customWidth="1"/>
    <col min="10" max="10" width="10.5703125" customWidth="1"/>
    <col min="11" max="11" width="6.42578125" customWidth="1"/>
    <col min="12" max="12" width="7.140625" customWidth="1"/>
    <col min="14" max="14" width="9.28515625" customWidth="1"/>
    <col min="15" max="15" width="8" customWidth="1"/>
    <col min="16" max="16" width="7.140625" customWidth="1"/>
    <col min="17" max="17" width="6.28515625" customWidth="1"/>
    <col min="18" max="18" width="6.85546875" customWidth="1"/>
    <col min="19" max="19" width="9.140625" style="5"/>
    <col min="20" max="20" width="7.7109375" bestFit="1" customWidth="1"/>
    <col min="21" max="21" width="8.28515625" customWidth="1"/>
    <col min="22" max="22" width="7.42578125" bestFit="1" customWidth="1"/>
    <col min="23" max="23" width="8.42578125" bestFit="1" customWidth="1"/>
    <col min="24" max="24" width="7.5703125" bestFit="1" customWidth="1"/>
    <col min="25" max="25" width="6.85546875" bestFit="1" customWidth="1"/>
    <col min="26" max="26" width="6.7109375" customWidth="1"/>
    <col min="27" max="27" width="9.140625" customWidth="1"/>
    <col min="28" max="29" width="7.7109375" customWidth="1"/>
    <col min="30" max="30" width="8" customWidth="1"/>
    <col min="31" max="38" width="7.7109375" customWidth="1"/>
    <col min="39" max="39" width="8.140625" customWidth="1"/>
    <col min="40" max="42" width="7.7109375" customWidth="1"/>
    <col min="43" max="43" width="8.140625" customWidth="1"/>
    <col min="44" max="45" width="7.7109375" customWidth="1"/>
    <col min="46" max="46" width="9.5703125" customWidth="1"/>
    <col min="47" max="47" width="10" customWidth="1"/>
    <col min="48" max="48" width="11.7109375" customWidth="1"/>
    <col min="49" max="50" width="7.7109375" customWidth="1"/>
    <col min="51" max="51" width="9.140625" style="7"/>
    <col min="52" max="52" width="7.42578125" customWidth="1"/>
    <col min="53" max="53" width="7.42578125" bestFit="1" customWidth="1"/>
    <col min="54" max="54" width="8.5703125" bestFit="1" customWidth="1"/>
    <col min="55" max="55" width="8.85546875" bestFit="1" customWidth="1"/>
    <col min="56" max="56" width="8.140625" bestFit="1" customWidth="1"/>
    <col min="57" max="57" width="7.7109375" customWidth="1"/>
    <col min="58" max="58" width="9.140625" style="7"/>
    <col min="59" max="60" width="9.5703125" customWidth="1"/>
    <col min="61" max="61" width="9.5703125" bestFit="1" customWidth="1"/>
    <col min="62" max="62" width="9.5703125" customWidth="1"/>
    <col min="63" max="63" width="7" bestFit="1" customWidth="1"/>
    <col min="64" max="64" width="6.7109375" customWidth="1"/>
    <col min="65" max="65" width="7.28515625" customWidth="1"/>
    <col min="66" max="66" width="6.7109375" customWidth="1"/>
    <col min="67" max="67" width="7.28515625" customWidth="1"/>
    <col min="68" max="68" width="11.7109375" style="7" customWidth="1"/>
    <col min="69" max="69" width="7.5703125" bestFit="1" customWidth="1"/>
    <col min="70" max="70" width="7.42578125" bestFit="1" customWidth="1"/>
    <col min="71" max="71" width="7.140625" bestFit="1" customWidth="1"/>
    <col min="72" max="73" width="9.140625" style="7"/>
  </cols>
  <sheetData>
    <row r="1" spans="1:74" x14ac:dyDescent="0.25">
      <c r="A1" t="s">
        <v>145</v>
      </c>
      <c r="D1"/>
      <c r="AY1"/>
      <c r="BF1"/>
      <c r="BP1"/>
      <c r="BT1"/>
      <c r="BU1"/>
    </row>
    <row r="2" spans="1:74" x14ac:dyDescent="0.25">
      <c r="A2">
        <v>2016</v>
      </c>
      <c r="D2"/>
      <c r="AY2"/>
      <c r="BF2"/>
      <c r="BP2"/>
      <c r="BT2"/>
      <c r="BU2"/>
    </row>
    <row r="3" spans="1:74" x14ac:dyDescent="0.25">
      <c r="A3" t="s">
        <v>146</v>
      </c>
      <c r="D3"/>
      <c r="AY3"/>
      <c r="BF3"/>
      <c r="BP3"/>
      <c r="BT3"/>
      <c r="BU3"/>
    </row>
    <row r="4" spans="1:74" x14ac:dyDescent="0.25">
      <c r="A4" t="s">
        <v>147</v>
      </c>
      <c r="D4"/>
      <c r="AY4"/>
      <c r="BF4"/>
      <c r="BP4"/>
      <c r="BT4"/>
      <c r="BU4"/>
    </row>
    <row r="5" spans="1:74" x14ac:dyDescent="0.25">
      <c r="D5"/>
      <c r="O5" t="s">
        <v>23</v>
      </c>
      <c r="P5" t="s">
        <v>24</v>
      </c>
      <c r="AY5"/>
      <c r="BF5"/>
      <c r="BP5"/>
      <c r="BT5"/>
      <c r="BU5"/>
    </row>
    <row r="6" spans="1:74" s="10" customFormat="1" ht="45" customHeight="1" thickBot="1" x14ac:dyDescent="0.3">
      <c r="A6" s="10" t="s">
        <v>15</v>
      </c>
      <c r="B6" s="10" t="s">
        <v>0</v>
      </c>
      <c r="C6" s="10" t="s">
        <v>1</v>
      </c>
      <c r="D6" s="11" t="s">
        <v>2</v>
      </c>
      <c r="E6" s="10" t="s">
        <v>31</v>
      </c>
      <c r="F6" s="10" t="s">
        <v>30</v>
      </c>
      <c r="G6" s="10" t="s">
        <v>33</v>
      </c>
      <c r="H6" s="19" t="s">
        <v>3</v>
      </c>
      <c r="I6" s="13" t="s">
        <v>4</v>
      </c>
      <c r="J6" s="13" t="s">
        <v>5</v>
      </c>
      <c r="K6" s="13" t="s">
        <v>6</v>
      </c>
      <c r="L6" s="13" t="s">
        <v>19</v>
      </c>
      <c r="M6" s="13" t="s">
        <v>7</v>
      </c>
      <c r="N6" s="13" t="s">
        <v>8</v>
      </c>
      <c r="O6" s="13" t="s">
        <v>20</v>
      </c>
      <c r="P6" s="13" t="s">
        <v>21</v>
      </c>
      <c r="Q6" s="13" t="s">
        <v>22</v>
      </c>
      <c r="R6" s="13" t="s">
        <v>45</v>
      </c>
      <c r="S6" s="14" t="s">
        <v>9</v>
      </c>
      <c r="T6" s="15" t="s">
        <v>66</v>
      </c>
      <c r="U6" s="15" t="s">
        <v>102</v>
      </c>
      <c r="V6" s="15" t="s">
        <v>63</v>
      </c>
      <c r="W6" s="15" t="s">
        <v>36</v>
      </c>
      <c r="X6" s="15" t="s">
        <v>46</v>
      </c>
      <c r="Y6" s="15" t="s">
        <v>42</v>
      </c>
      <c r="Z6" s="15" t="s">
        <v>49</v>
      </c>
      <c r="AA6" s="15" t="s">
        <v>222</v>
      </c>
      <c r="AB6" s="15" t="s">
        <v>60</v>
      </c>
      <c r="AC6" s="15" t="s">
        <v>67</v>
      </c>
      <c r="AD6" s="20" t="s">
        <v>164</v>
      </c>
      <c r="AE6" s="15" t="s">
        <v>56</v>
      </c>
      <c r="AF6" s="15" t="s">
        <v>26</v>
      </c>
      <c r="AG6" s="15" t="s">
        <v>48</v>
      </c>
      <c r="AH6" s="12" t="s">
        <v>149</v>
      </c>
      <c r="AI6" s="15" t="s">
        <v>61</v>
      </c>
      <c r="AJ6" s="15" t="s">
        <v>53</v>
      </c>
      <c r="AK6" s="15" t="s">
        <v>166</v>
      </c>
      <c r="AL6" s="15" t="s">
        <v>179</v>
      </c>
      <c r="AM6" s="15" t="s">
        <v>169</v>
      </c>
      <c r="AN6" s="15" t="s">
        <v>172</v>
      </c>
      <c r="AO6" s="15" t="s">
        <v>181</v>
      </c>
      <c r="AP6" s="15" t="s">
        <v>191</v>
      </c>
      <c r="AQ6" s="15" t="s">
        <v>193</v>
      </c>
      <c r="AR6" s="15" t="s">
        <v>197</v>
      </c>
      <c r="AS6" s="15" t="s">
        <v>205</v>
      </c>
      <c r="AT6" s="15" t="s">
        <v>187</v>
      </c>
      <c r="AU6" s="10" t="s">
        <v>110</v>
      </c>
      <c r="AV6" s="12" t="s">
        <v>223</v>
      </c>
      <c r="AW6" s="12" t="s">
        <v>143</v>
      </c>
      <c r="AX6" s="12" t="s">
        <v>211</v>
      </c>
      <c r="AY6" s="16" t="s">
        <v>10</v>
      </c>
      <c r="AZ6" s="15" t="s">
        <v>113</v>
      </c>
      <c r="BA6" s="15" t="s">
        <v>78</v>
      </c>
      <c r="BB6" s="15" t="s">
        <v>80</v>
      </c>
      <c r="BC6" s="15" t="s">
        <v>28</v>
      </c>
      <c r="BD6" s="15" t="s">
        <v>57</v>
      </c>
      <c r="BE6" s="15" t="s">
        <v>29</v>
      </c>
      <c r="BF6" s="16" t="s">
        <v>11</v>
      </c>
      <c r="BG6" s="15" t="s">
        <v>76</v>
      </c>
      <c r="BH6" s="15" t="s">
        <v>118</v>
      </c>
      <c r="BI6" s="15" t="s">
        <v>12</v>
      </c>
      <c r="BJ6" s="15" t="s">
        <v>136</v>
      </c>
      <c r="BK6" s="15" t="s">
        <v>27</v>
      </c>
      <c r="BL6" s="15" t="s">
        <v>72</v>
      </c>
      <c r="BM6" s="15" t="s">
        <v>148</v>
      </c>
      <c r="BN6" s="15" t="s">
        <v>73</v>
      </c>
      <c r="BO6" s="15" t="s">
        <v>125</v>
      </c>
      <c r="BP6" s="16" t="s">
        <v>13</v>
      </c>
      <c r="BQ6" s="15" t="s">
        <v>70</v>
      </c>
      <c r="BR6" s="15" t="s">
        <v>71</v>
      </c>
      <c r="BS6" s="15" t="s">
        <v>54</v>
      </c>
      <c r="BT6" s="16" t="s">
        <v>14</v>
      </c>
      <c r="BU6" s="18" t="s">
        <v>50</v>
      </c>
      <c r="BV6" s="10" t="s">
        <v>38</v>
      </c>
    </row>
    <row r="7" spans="1:74" x14ac:dyDescent="0.25">
      <c r="A7">
        <v>1</v>
      </c>
      <c r="B7" s="3">
        <v>42591</v>
      </c>
      <c r="C7" t="s">
        <v>8</v>
      </c>
      <c r="D7" s="9">
        <v>1</v>
      </c>
      <c r="E7" t="s">
        <v>32</v>
      </c>
      <c r="F7" t="s">
        <v>35</v>
      </c>
      <c r="G7" t="s">
        <v>34</v>
      </c>
      <c r="H7" s="9" t="s">
        <v>59</v>
      </c>
      <c r="I7" s="4">
        <v>1</v>
      </c>
      <c r="J7" s="4">
        <v>7</v>
      </c>
      <c r="K7" s="4">
        <v>43</v>
      </c>
      <c r="L7" s="4">
        <v>0</v>
      </c>
      <c r="M7" s="4">
        <v>0</v>
      </c>
      <c r="N7" s="4">
        <v>49</v>
      </c>
      <c r="O7" s="4">
        <v>0</v>
      </c>
      <c r="P7" s="4">
        <v>0</v>
      </c>
      <c r="Q7" s="4">
        <v>0</v>
      </c>
      <c r="R7" s="4">
        <v>0</v>
      </c>
      <c r="S7" s="6">
        <f>SUM(I7:R7)</f>
        <v>100</v>
      </c>
      <c r="T7" s="4">
        <v>0</v>
      </c>
      <c r="U7" s="4">
        <v>0</v>
      </c>
      <c r="V7" s="4">
        <v>0</v>
      </c>
      <c r="W7" s="4">
        <v>0.5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3</v>
      </c>
      <c r="AV7" s="4">
        <v>0</v>
      </c>
      <c r="AW7" s="4">
        <v>0</v>
      </c>
      <c r="AX7" s="4">
        <v>0</v>
      </c>
      <c r="AY7" s="17">
        <f t="shared" ref="AY7:AY54" si="0">SUM(T7:AX7)</f>
        <v>4.5</v>
      </c>
      <c r="AZ7" s="4">
        <v>0</v>
      </c>
      <c r="BA7" s="4">
        <v>0</v>
      </c>
      <c r="BB7" s="4">
        <v>0</v>
      </c>
      <c r="BC7" s="4">
        <v>33</v>
      </c>
      <c r="BD7" s="4">
        <v>0</v>
      </c>
      <c r="BE7" s="4">
        <v>28</v>
      </c>
      <c r="BF7" s="17">
        <f t="shared" ref="BF7:BF53" si="1">SUM(AZ7:BE7)</f>
        <v>61</v>
      </c>
      <c r="BG7" s="4">
        <v>0</v>
      </c>
      <c r="BH7" s="4">
        <v>0</v>
      </c>
      <c r="BI7" s="4">
        <v>14</v>
      </c>
      <c r="BJ7" s="4">
        <v>0</v>
      </c>
      <c r="BK7" s="4">
        <v>18</v>
      </c>
      <c r="BL7" s="4">
        <v>0</v>
      </c>
      <c r="BM7" s="4">
        <v>0</v>
      </c>
      <c r="BN7" s="4">
        <v>0</v>
      </c>
      <c r="BO7" s="4">
        <v>0</v>
      </c>
      <c r="BP7" s="17">
        <f t="shared" ref="BP7:BP54" si="2">SUM(BG7:BO7)</f>
        <v>32</v>
      </c>
      <c r="BQ7" s="4">
        <v>0</v>
      </c>
      <c r="BR7" s="4">
        <v>0</v>
      </c>
      <c r="BS7" s="4">
        <v>0</v>
      </c>
      <c r="BT7" s="17">
        <f t="shared" ref="BT7:BT53" si="3">SUM(BQ7:BS7)</f>
        <v>0</v>
      </c>
      <c r="BU7" s="21">
        <f t="shared" ref="BU7:BU54" si="4">SUM(AY7+BF7+BP7+BT7)</f>
        <v>97.5</v>
      </c>
      <c r="BV7">
        <f t="shared" ref="BV7:BV54" si="5">SUM(Y7,X7,AD7,AJ7)</f>
        <v>0</v>
      </c>
    </row>
    <row r="8" spans="1:74" x14ac:dyDescent="0.25">
      <c r="A8">
        <v>1</v>
      </c>
      <c r="B8" s="3">
        <v>42591</v>
      </c>
      <c r="C8" t="s">
        <v>8</v>
      </c>
      <c r="D8" s="9">
        <v>2</v>
      </c>
      <c r="E8" t="s">
        <v>32</v>
      </c>
      <c r="F8" t="s">
        <v>35</v>
      </c>
      <c r="H8" s="9"/>
      <c r="I8" s="4">
        <v>6</v>
      </c>
      <c r="J8" s="4">
        <v>27</v>
      </c>
      <c r="K8" s="4">
        <v>2</v>
      </c>
      <c r="L8" s="4">
        <v>0</v>
      </c>
      <c r="M8" s="4">
        <v>0</v>
      </c>
      <c r="N8" s="4">
        <v>62</v>
      </c>
      <c r="O8" s="4">
        <v>0</v>
      </c>
      <c r="P8" s="4">
        <v>0</v>
      </c>
      <c r="Q8" s="4">
        <v>1</v>
      </c>
      <c r="R8" s="4">
        <v>2</v>
      </c>
      <c r="S8" s="6">
        <f t="shared" ref="S8:S54" si="6">SUM(I8:R8)</f>
        <v>100</v>
      </c>
      <c r="T8" s="4">
        <v>0</v>
      </c>
      <c r="U8" s="4">
        <v>0</v>
      </c>
      <c r="V8" s="4">
        <v>0</v>
      </c>
      <c r="W8" s="4">
        <v>1</v>
      </c>
      <c r="X8" s="4">
        <v>0.5</v>
      </c>
      <c r="Y8" s="4">
        <v>4</v>
      </c>
      <c r="Z8" s="4">
        <v>0</v>
      </c>
      <c r="AA8" s="4">
        <v>2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8</v>
      </c>
      <c r="AV8" s="4">
        <v>0</v>
      </c>
      <c r="AW8" s="4">
        <v>0</v>
      </c>
      <c r="AX8" s="4">
        <v>0</v>
      </c>
      <c r="AY8" s="17">
        <f t="shared" si="0"/>
        <v>15.5</v>
      </c>
      <c r="AZ8" s="4">
        <v>0</v>
      </c>
      <c r="BA8" s="4">
        <v>0</v>
      </c>
      <c r="BB8" s="4">
        <v>0</v>
      </c>
      <c r="BC8" s="4">
        <v>4</v>
      </c>
      <c r="BD8" s="4">
        <v>0</v>
      </c>
      <c r="BE8" s="4">
        <v>0.5</v>
      </c>
      <c r="BF8" s="17">
        <f t="shared" si="1"/>
        <v>4.5</v>
      </c>
      <c r="BG8" s="4">
        <v>0</v>
      </c>
      <c r="BH8" s="4">
        <v>0</v>
      </c>
      <c r="BI8" s="4">
        <v>13</v>
      </c>
      <c r="BJ8" s="4">
        <v>0</v>
      </c>
      <c r="BK8" s="4">
        <v>12</v>
      </c>
      <c r="BL8" s="4">
        <v>0</v>
      </c>
      <c r="BM8" s="4">
        <v>0</v>
      </c>
      <c r="BN8" s="4">
        <v>0</v>
      </c>
      <c r="BO8" s="4">
        <v>0</v>
      </c>
      <c r="BP8" s="17">
        <f t="shared" si="2"/>
        <v>25</v>
      </c>
      <c r="BQ8" s="4">
        <v>0</v>
      </c>
      <c r="BR8" s="4">
        <v>0</v>
      </c>
      <c r="BS8" s="4">
        <v>0</v>
      </c>
      <c r="BT8" s="17">
        <f t="shared" si="3"/>
        <v>0</v>
      </c>
      <c r="BU8" s="21">
        <f t="shared" si="4"/>
        <v>45</v>
      </c>
      <c r="BV8">
        <f t="shared" si="5"/>
        <v>4.5</v>
      </c>
    </row>
    <row r="9" spans="1:74" x14ac:dyDescent="0.25">
      <c r="A9">
        <v>1</v>
      </c>
      <c r="B9" s="3">
        <v>42591</v>
      </c>
      <c r="C9" t="s">
        <v>16</v>
      </c>
      <c r="D9" s="9">
        <v>1</v>
      </c>
      <c r="E9" t="s">
        <v>32</v>
      </c>
      <c r="F9" t="s">
        <v>35</v>
      </c>
      <c r="G9" t="s">
        <v>51</v>
      </c>
      <c r="H9" s="9"/>
      <c r="I9" s="4">
        <v>0</v>
      </c>
      <c r="J9" s="4">
        <v>1</v>
      </c>
      <c r="K9" s="4">
        <v>3</v>
      </c>
      <c r="L9" s="4">
        <v>90</v>
      </c>
      <c r="M9" s="4">
        <v>0</v>
      </c>
      <c r="N9" s="4">
        <v>3</v>
      </c>
      <c r="O9" s="4">
        <v>0</v>
      </c>
      <c r="P9" s="4">
        <v>0</v>
      </c>
      <c r="Q9" s="4">
        <v>2</v>
      </c>
      <c r="R9" s="4">
        <v>1</v>
      </c>
      <c r="S9" s="6">
        <f t="shared" si="6"/>
        <v>100</v>
      </c>
      <c r="T9" s="4">
        <v>0</v>
      </c>
      <c r="U9" s="4">
        <v>0</v>
      </c>
      <c r="V9" s="4">
        <v>0</v>
      </c>
      <c r="W9" s="4">
        <v>10</v>
      </c>
      <c r="X9" s="4">
        <v>0</v>
      </c>
      <c r="Y9" s="4">
        <v>6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0.5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1</v>
      </c>
      <c r="AV9" s="4">
        <v>0</v>
      </c>
      <c r="AW9" s="4">
        <v>0</v>
      </c>
      <c r="AX9" s="4">
        <v>0</v>
      </c>
      <c r="AY9" s="17">
        <f t="shared" si="0"/>
        <v>17.5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5</v>
      </c>
      <c r="BF9" s="17">
        <f t="shared" si="1"/>
        <v>5</v>
      </c>
      <c r="BG9" s="4">
        <v>0</v>
      </c>
      <c r="BH9" s="4">
        <v>0</v>
      </c>
      <c r="BI9" s="4">
        <v>11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17">
        <f t="shared" si="2"/>
        <v>11</v>
      </c>
      <c r="BQ9" s="4">
        <v>0</v>
      </c>
      <c r="BR9" s="4">
        <v>0</v>
      </c>
      <c r="BS9" s="4">
        <v>0</v>
      </c>
      <c r="BT9" s="17">
        <f t="shared" si="3"/>
        <v>0</v>
      </c>
      <c r="BU9" s="21">
        <f t="shared" si="4"/>
        <v>33.5</v>
      </c>
      <c r="BV9">
        <f t="shared" si="5"/>
        <v>6</v>
      </c>
    </row>
    <row r="10" spans="1:74" x14ac:dyDescent="0.25">
      <c r="A10">
        <v>1</v>
      </c>
      <c r="B10" s="3">
        <v>42591</v>
      </c>
      <c r="C10" t="s">
        <v>16</v>
      </c>
      <c r="D10" s="9">
        <v>2</v>
      </c>
      <c r="E10" t="s">
        <v>32</v>
      </c>
      <c r="F10" t="s">
        <v>35</v>
      </c>
      <c r="H10" s="9"/>
      <c r="I10" s="4">
        <v>0</v>
      </c>
      <c r="J10" s="4">
        <v>2</v>
      </c>
      <c r="K10" s="4">
        <v>2</v>
      </c>
      <c r="L10" s="4">
        <v>83</v>
      </c>
      <c r="M10" s="4">
        <v>0</v>
      </c>
      <c r="N10" s="4">
        <v>14</v>
      </c>
      <c r="O10" s="4">
        <v>0</v>
      </c>
      <c r="P10" s="4">
        <v>0</v>
      </c>
      <c r="Q10" s="4">
        <v>0</v>
      </c>
      <c r="R10" s="4">
        <v>0</v>
      </c>
      <c r="S10" s="1">
        <f t="shared" si="6"/>
        <v>101</v>
      </c>
      <c r="T10" s="4">
        <v>0</v>
      </c>
      <c r="U10" s="4">
        <v>0</v>
      </c>
      <c r="V10" s="4">
        <v>0</v>
      </c>
      <c r="W10" s="4">
        <v>15</v>
      </c>
      <c r="X10" s="4">
        <v>0</v>
      </c>
      <c r="Y10" s="4">
        <v>0</v>
      </c>
      <c r="Z10" s="4">
        <v>0.5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0.5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0.5</v>
      </c>
      <c r="AV10" s="4">
        <v>0</v>
      </c>
      <c r="AW10" s="4">
        <v>0</v>
      </c>
      <c r="AX10" s="4">
        <v>0</v>
      </c>
      <c r="AY10" s="17">
        <f t="shared" si="0"/>
        <v>17.5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1</v>
      </c>
      <c r="BF10" s="17">
        <f t="shared" si="1"/>
        <v>1</v>
      </c>
      <c r="BG10" s="4">
        <v>0</v>
      </c>
      <c r="BH10" s="4">
        <v>0</v>
      </c>
      <c r="BI10" s="4">
        <v>11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17">
        <f t="shared" si="2"/>
        <v>11</v>
      </c>
      <c r="BQ10" s="4">
        <v>0</v>
      </c>
      <c r="BR10" s="4">
        <v>0</v>
      </c>
      <c r="BS10" s="4">
        <v>0.5</v>
      </c>
      <c r="BT10" s="17">
        <f t="shared" si="3"/>
        <v>0.5</v>
      </c>
      <c r="BU10" s="21">
        <f t="shared" si="4"/>
        <v>30</v>
      </c>
      <c r="BV10">
        <f t="shared" si="5"/>
        <v>0</v>
      </c>
    </row>
    <row r="11" spans="1:74" x14ac:dyDescent="0.25">
      <c r="A11">
        <v>1</v>
      </c>
      <c r="B11" s="3">
        <v>42591</v>
      </c>
      <c r="C11" t="s">
        <v>17</v>
      </c>
      <c r="D11" s="9">
        <v>1</v>
      </c>
      <c r="E11" t="s">
        <v>32</v>
      </c>
      <c r="F11" t="s">
        <v>35</v>
      </c>
      <c r="G11" t="s">
        <v>55</v>
      </c>
      <c r="H11" s="9"/>
      <c r="I11" s="4">
        <v>3</v>
      </c>
      <c r="J11" s="4">
        <v>4</v>
      </c>
      <c r="K11" s="4">
        <v>31</v>
      </c>
      <c r="L11" s="4">
        <v>51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11</v>
      </c>
      <c r="S11" s="6">
        <f t="shared" si="6"/>
        <v>100</v>
      </c>
      <c r="T11" s="4">
        <v>0</v>
      </c>
      <c r="U11" s="4">
        <v>0</v>
      </c>
      <c r="V11" s="4">
        <v>0</v>
      </c>
      <c r="W11" s="4">
        <v>10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0.5</v>
      </c>
      <c r="AE11" s="4">
        <v>0.5</v>
      </c>
      <c r="AF11" s="4">
        <v>0.5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0.5</v>
      </c>
      <c r="AV11" s="4">
        <v>0</v>
      </c>
      <c r="AW11" s="4">
        <v>0</v>
      </c>
      <c r="AX11" s="4">
        <v>0</v>
      </c>
      <c r="AY11" s="17">
        <f t="shared" si="0"/>
        <v>12</v>
      </c>
      <c r="AZ11" s="4">
        <v>0</v>
      </c>
      <c r="BA11" s="4">
        <v>0</v>
      </c>
      <c r="BB11" s="4">
        <v>0</v>
      </c>
      <c r="BC11" s="4">
        <v>0</v>
      </c>
      <c r="BD11" s="4">
        <v>0.5</v>
      </c>
      <c r="BE11" s="4">
        <v>3</v>
      </c>
      <c r="BF11" s="17">
        <f t="shared" si="1"/>
        <v>3.5</v>
      </c>
      <c r="BG11" s="4">
        <v>0</v>
      </c>
      <c r="BH11" s="4">
        <v>0</v>
      </c>
      <c r="BI11" s="4">
        <v>17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17">
        <f t="shared" si="2"/>
        <v>17</v>
      </c>
      <c r="BQ11" s="4">
        <v>0</v>
      </c>
      <c r="BR11" s="4">
        <v>0</v>
      </c>
      <c r="BS11" s="4">
        <v>0</v>
      </c>
      <c r="BT11" s="17">
        <f t="shared" si="3"/>
        <v>0</v>
      </c>
      <c r="BU11" s="21">
        <f t="shared" si="4"/>
        <v>32.5</v>
      </c>
      <c r="BV11">
        <f t="shared" si="5"/>
        <v>0.5</v>
      </c>
    </row>
    <row r="12" spans="1:74" x14ac:dyDescent="0.25">
      <c r="A12">
        <v>1</v>
      </c>
      <c r="B12" s="3">
        <v>42591</v>
      </c>
      <c r="C12" t="s">
        <v>17</v>
      </c>
      <c r="D12" s="9">
        <v>2</v>
      </c>
      <c r="E12" t="s">
        <v>32</v>
      </c>
      <c r="F12" t="s">
        <v>35</v>
      </c>
      <c r="H12" s="9"/>
      <c r="I12" s="4">
        <v>1</v>
      </c>
      <c r="J12" s="4">
        <v>9</v>
      </c>
      <c r="K12" s="4">
        <v>14</v>
      </c>
      <c r="L12" s="4">
        <v>70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6</v>
      </c>
      <c r="S12" s="6">
        <f t="shared" si="6"/>
        <v>100</v>
      </c>
      <c r="T12" s="4">
        <v>0</v>
      </c>
      <c r="U12" s="4">
        <v>0</v>
      </c>
      <c r="V12" s="4">
        <v>0</v>
      </c>
      <c r="W12" s="4">
        <v>11</v>
      </c>
      <c r="X12" s="4">
        <v>0</v>
      </c>
      <c r="Y12" s="4">
        <v>0</v>
      </c>
      <c r="Z12" s="4">
        <v>0</v>
      </c>
      <c r="AA12" s="4">
        <v>0</v>
      </c>
      <c r="AB12" s="4">
        <v>3</v>
      </c>
      <c r="AC12" s="4">
        <v>0</v>
      </c>
      <c r="AD12" s="4">
        <v>1</v>
      </c>
      <c r="AE12" s="4">
        <v>0</v>
      </c>
      <c r="AF12" s="4">
        <v>1</v>
      </c>
      <c r="AG12" s="4">
        <v>0</v>
      </c>
      <c r="AH12" s="4">
        <v>0</v>
      </c>
      <c r="AI12" s="4">
        <v>0.5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1</v>
      </c>
      <c r="AV12" s="4">
        <v>0</v>
      </c>
      <c r="AW12" s="4">
        <v>0</v>
      </c>
      <c r="AX12" s="4">
        <v>0</v>
      </c>
      <c r="AY12" s="17">
        <f t="shared" si="0"/>
        <v>17.5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13</v>
      </c>
      <c r="BF12" s="17">
        <f t="shared" si="1"/>
        <v>13</v>
      </c>
      <c r="BG12" s="4">
        <v>0</v>
      </c>
      <c r="BH12" s="4">
        <v>0</v>
      </c>
      <c r="BI12" s="4">
        <v>8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17">
        <f t="shared" si="2"/>
        <v>8</v>
      </c>
      <c r="BQ12" s="4">
        <v>0</v>
      </c>
      <c r="BR12" s="4">
        <v>0</v>
      </c>
      <c r="BS12" s="4">
        <v>0</v>
      </c>
      <c r="BT12" s="17">
        <f t="shared" si="3"/>
        <v>0</v>
      </c>
      <c r="BU12" s="21">
        <f t="shared" si="4"/>
        <v>38.5</v>
      </c>
      <c r="BV12">
        <f t="shared" si="5"/>
        <v>1</v>
      </c>
    </row>
    <row r="13" spans="1:74" x14ac:dyDescent="0.25">
      <c r="A13">
        <v>1</v>
      </c>
      <c r="B13" s="3">
        <v>42591</v>
      </c>
      <c r="C13" t="s">
        <v>18</v>
      </c>
      <c r="D13" s="9">
        <v>2</v>
      </c>
      <c r="E13" t="s">
        <v>32</v>
      </c>
      <c r="F13" t="s">
        <v>35</v>
      </c>
      <c r="H13" s="9"/>
      <c r="I13" s="4">
        <v>4</v>
      </c>
      <c r="J13" s="4">
        <v>40</v>
      </c>
      <c r="K13" s="4">
        <v>54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2</v>
      </c>
      <c r="R13" s="4">
        <v>0</v>
      </c>
      <c r="S13" s="6">
        <f t="shared" si="6"/>
        <v>100</v>
      </c>
      <c r="T13" s="4">
        <v>0</v>
      </c>
      <c r="U13" s="4">
        <v>0</v>
      </c>
      <c r="V13" s="4">
        <v>0</v>
      </c>
      <c r="W13" s="4">
        <v>11</v>
      </c>
      <c r="X13" s="4">
        <v>0.5</v>
      </c>
      <c r="Y13" s="4">
        <v>3</v>
      </c>
      <c r="Z13" s="4">
        <v>0.5</v>
      </c>
      <c r="AA13" s="4">
        <v>1</v>
      </c>
      <c r="AB13" s="4">
        <v>0</v>
      </c>
      <c r="AC13" s="4">
        <v>0</v>
      </c>
      <c r="AD13" s="1">
        <v>0.5</v>
      </c>
      <c r="AE13" s="4">
        <v>0</v>
      </c>
      <c r="AF13" s="4">
        <v>5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17">
        <f t="shared" si="0"/>
        <v>22.5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10</v>
      </c>
      <c r="BF13" s="17">
        <f t="shared" si="1"/>
        <v>10</v>
      </c>
      <c r="BG13" s="4">
        <v>0</v>
      </c>
      <c r="BH13" s="4">
        <v>0</v>
      </c>
      <c r="BI13" s="4">
        <v>15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17">
        <f t="shared" si="2"/>
        <v>15</v>
      </c>
      <c r="BQ13" s="4">
        <v>0</v>
      </c>
      <c r="BR13" s="4">
        <v>0</v>
      </c>
      <c r="BS13" s="4">
        <v>0</v>
      </c>
      <c r="BT13" s="17">
        <f t="shared" si="3"/>
        <v>0</v>
      </c>
      <c r="BU13" s="21">
        <f t="shared" si="4"/>
        <v>47.5</v>
      </c>
      <c r="BV13">
        <f t="shared" si="5"/>
        <v>4</v>
      </c>
    </row>
    <row r="14" spans="1:74" x14ac:dyDescent="0.25">
      <c r="A14">
        <v>1</v>
      </c>
      <c r="B14" s="3">
        <v>42591</v>
      </c>
      <c r="C14" t="s">
        <v>18</v>
      </c>
      <c r="D14" s="9">
        <v>1</v>
      </c>
      <c r="E14" t="s">
        <v>32</v>
      </c>
      <c r="F14" t="s">
        <v>35</v>
      </c>
      <c r="G14" t="s">
        <v>47</v>
      </c>
      <c r="H14" s="9"/>
      <c r="I14" s="4">
        <v>6</v>
      </c>
      <c r="J14" s="4">
        <v>49</v>
      </c>
      <c r="K14" s="4">
        <v>43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0</v>
      </c>
      <c r="S14" s="6">
        <f t="shared" si="6"/>
        <v>100</v>
      </c>
      <c r="T14" s="4">
        <v>0</v>
      </c>
      <c r="U14" s="4">
        <v>0</v>
      </c>
      <c r="V14" s="4">
        <v>0</v>
      </c>
      <c r="W14" s="4">
        <v>2</v>
      </c>
      <c r="X14" s="4">
        <v>0.5</v>
      </c>
      <c r="Y14" s="4">
        <v>0</v>
      </c>
      <c r="Z14" s="4">
        <v>0.5</v>
      </c>
      <c r="AA14" s="4">
        <v>1</v>
      </c>
      <c r="AB14" s="4">
        <v>0</v>
      </c>
      <c r="AC14" s="4">
        <v>0</v>
      </c>
      <c r="AD14" s="4">
        <v>0.5</v>
      </c>
      <c r="AE14" s="4">
        <v>0</v>
      </c>
      <c r="AF14" s="4">
        <v>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5</v>
      </c>
      <c r="AV14" s="4">
        <v>0</v>
      </c>
      <c r="AW14" s="4">
        <v>0</v>
      </c>
      <c r="AX14" s="4">
        <v>0</v>
      </c>
      <c r="AY14" s="17">
        <f t="shared" si="0"/>
        <v>10.5</v>
      </c>
      <c r="AZ14" s="4">
        <v>0</v>
      </c>
      <c r="BA14" s="4">
        <v>0</v>
      </c>
      <c r="BB14" s="4">
        <v>0</v>
      </c>
      <c r="BC14" s="4">
        <v>7</v>
      </c>
      <c r="BD14" s="4">
        <v>0</v>
      </c>
      <c r="BE14" s="4">
        <v>12</v>
      </c>
      <c r="BF14" s="17">
        <f t="shared" si="1"/>
        <v>19</v>
      </c>
      <c r="BG14" s="4">
        <v>0</v>
      </c>
      <c r="BH14" s="4">
        <v>0</v>
      </c>
      <c r="BI14" s="4">
        <v>6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17">
        <f t="shared" si="2"/>
        <v>6</v>
      </c>
      <c r="BQ14" s="4">
        <v>0</v>
      </c>
      <c r="BR14" s="4">
        <v>0</v>
      </c>
      <c r="BS14" s="4">
        <v>0</v>
      </c>
      <c r="BT14" s="17">
        <f t="shared" si="3"/>
        <v>0</v>
      </c>
      <c r="BU14" s="21">
        <f t="shared" si="4"/>
        <v>35.5</v>
      </c>
      <c r="BV14">
        <f t="shared" si="5"/>
        <v>1</v>
      </c>
    </row>
    <row r="15" spans="1:74" x14ac:dyDescent="0.25">
      <c r="A15">
        <v>2</v>
      </c>
      <c r="B15" s="3">
        <v>42593</v>
      </c>
      <c r="C15" t="s">
        <v>8</v>
      </c>
      <c r="D15" s="9">
        <v>1</v>
      </c>
      <c r="E15" t="s">
        <v>32</v>
      </c>
      <c r="F15" t="s">
        <v>35</v>
      </c>
      <c r="G15" t="s">
        <v>62</v>
      </c>
      <c r="H15" s="9"/>
      <c r="I15" s="4">
        <v>5</v>
      </c>
      <c r="J15" s="4">
        <v>16</v>
      </c>
      <c r="K15" s="4">
        <v>3</v>
      </c>
      <c r="L15" s="4">
        <v>0</v>
      </c>
      <c r="M15" s="4">
        <v>0</v>
      </c>
      <c r="N15" s="4">
        <v>66</v>
      </c>
      <c r="O15" s="4">
        <v>1</v>
      </c>
      <c r="P15" s="4">
        <v>0</v>
      </c>
      <c r="Q15" s="4">
        <v>0</v>
      </c>
      <c r="R15" s="4">
        <v>9</v>
      </c>
      <c r="S15" s="6">
        <f t="shared" si="6"/>
        <v>100</v>
      </c>
      <c r="T15" s="4">
        <v>0</v>
      </c>
      <c r="U15" s="4">
        <v>0</v>
      </c>
      <c r="V15" s="4">
        <v>0.5</v>
      </c>
      <c r="W15" s="4">
        <v>23</v>
      </c>
      <c r="X15" s="4">
        <v>0</v>
      </c>
      <c r="Y15" s="4">
        <v>0</v>
      </c>
      <c r="Z15" s="4">
        <v>0</v>
      </c>
      <c r="AA15" s="4">
        <v>16</v>
      </c>
      <c r="AB15" s="4">
        <v>0</v>
      </c>
      <c r="AC15" s="4">
        <v>0</v>
      </c>
      <c r="AD15" s="4">
        <v>0</v>
      </c>
      <c r="AE15" s="4">
        <v>6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0.5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17">
        <f t="shared" si="0"/>
        <v>46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17">
        <f t="shared" si="1"/>
        <v>0</v>
      </c>
      <c r="BG15" s="4">
        <v>0</v>
      </c>
      <c r="BH15" s="4">
        <v>0</v>
      </c>
      <c r="BI15" s="4">
        <v>1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17">
        <f t="shared" si="2"/>
        <v>1</v>
      </c>
      <c r="BQ15" s="4">
        <v>0</v>
      </c>
      <c r="BR15" s="4">
        <v>0</v>
      </c>
      <c r="BS15" s="4">
        <v>0</v>
      </c>
      <c r="BT15" s="17">
        <f t="shared" si="3"/>
        <v>0</v>
      </c>
      <c r="BU15" s="21">
        <f t="shared" si="4"/>
        <v>47</v>
      </c>
      <c r="BV15">
        <f t="shared" si="5"/>
        <v>0</v>
      </c>
    </row>
    <row r="16" spans="1:74" x14ac:dyDescent="0.25">
      <c r="A16">
        <v>2</v>
      </c>
      <c r="B16" s="3">
        <v>42591</v>
      </c>
      <c r="C16" t="s">
        <v>8</v>
      </c>
      <c r="D16" s="9">
        <v>2</v>
      </c>
      <c r="E16" t="s">
        <v>32</v>
      </c>
      <c r="F16" t="s">
        <v>35</v>
      </c>
      <c r="H16" s="9"/>
      <c r="I16" s="4">
        <v>6</v>
      </c>
      <c r="J16" s="4">
        <v>21</v>
      </c>
      <c r="K16" s="4">
        <v>1</v>
      </c>
      <c r="L16" s="4">
        <v>0</v>
      </c>
      <c r="M16" s="4">
        <v>0</v>
      </c>
      <c r="N16" s="4">
        <v>70</v>
      </c>
      <c r="O16" s="4">
        <v>0</v>
      </c>
      <c r="P16" s="4">
        <v>0</v>
      </c>
      <c r="Q16" s="4">
        <v>0</v>
      </c>
      <c r="R16" s="4">
        <v>2</v>
      </c>
      <c r="S16" s="6">
        <f t="shared" si="6"/>
        <v>100</v>
      </c>
      <c r="T16" s="4">
        <v>0</v>
      </c>
      <c r="U16" s="4">
        <v>0</v>
      </c>
      <c r="V16" s="4">
        <v>0</v>
      </c>
      <c r="W16" s="4">
        <v>3</v>
      </c>
      <c r="X16" s="4">
        <v>0</v>
      </c>
      <c r="Y16" s="4">
        <v>0.5</v>
      </c>
      <c r="Z16" s="4">
        <v>0.5</v>
      </c>
      <c r="AA16" s="4">
        <v>13</v>
      </c>
      <c r="AB16" s="4">
        <v>2</v>
      </c>
      <c r="AC16" s="4">
        <v>0</v>
      </c>
      <c r="AD16" s="4">
        <v>0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17">
        <f t="shared" si="0"/>
        <v>20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17">
        <f t="shared" si="1"/>
        <v>0</v>
      </c>
      <c r="BG16" s="4">
        <v>0</v>
      </c>
      <c r="BH16" s="4">
        <v>0</v>
      </c>
      <c r="BI16" s="4">
        <v>0.5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17">
        <f t="shared" si="2"/>
        <v>0.5</v>
      </c>
      <c r="BQ16" s="4">
        <v>0</v>
      </c>
      <c r="BR16" s="4">
        <v>0</v>
      </c>
      <c r="BS16" s="4">
        <v>0</v>
      </c>
      <c r="BT16" s="17">
        <f t="shared" si="3"/>
        <v>0</v>
      </c>
      <c r="BU16" s="21">
        <f t="shared" si="4"/>
        <v>20.5</v>
      </c>
      <c r="BV16">
        <f t="shared" si="5"/>
        <v>0.5</v>
      </c>
    </row>
    <row r="17" spans="1:74" x14ac:dyDescent="0.25">
      <c r="A17">
        <v>2</v>
      </c>
      <c r="B17" s="3">
        <v>42591</v>
      </c>
      <c r="C17" t="s">
        <v>16</v>
      </c>
      <c r="D17" s="9">
        <v>1</v>
      </c>
      <c r="E17" t="s">
        <v>32</v>
      </c>
      <c r="F17" t="s">
        <v>35</v>
      </c>
      <c r="G17" t="s">
        <v>65</v>
      </c>
      <c r="H17" s="9"/>
      <c r="I17" s="4">
        <v>4</v>
      </c>
      <c r="J17" s="4">
        <v>2</v>
      </c>
      <c r="K17" s="4">
        <v>4</v>
      </c>
      <c r="L17" s="4">
        <v>82</v>
      </c>
      <c r="M17" s="4">
        <v>0</v>
      </c>
      <c r="N17" s="4">
        <v>8</v>
      </c>
      <c r="O17" s="4">
        <v>0</v>
      </c>
      <c r="P17" s="4">
        <v>0</v>
      </c>
      <c r="Q17" s="4">
        <v>0</v>
      </c>
      <c r="R17" s="4">
        <v>0</v>
      </c>
      <c r="S17" s="6">
        <f t="shared" si="6"/>
        <v>100</v>
      </c>
      <c r="T17" s="4">
        <v>0.5</v>
      </c>
      <c r="U17" s="4">
        <v>0</v>
      </c>
      <c r="V17" s="4">
        <v>2</v>
      </c>
      <c r="W17" s="4">
        <v>16</v>
      </c>
      <c r="X17" s="4">
        <v>0</v>
      </c>
      <c r="Y17" s="4">
        <v>0</v>
      </c>
      <c r="Z17" s="4">
        <v>0</v>
      </c>
      <c r="AA17" s="4">
        <v>0</v>
      </c>
      <c r="AB17" s="4">
        <v>6</v>
      </c>
      <c r="AC17" s="4">
        <v>2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17">
        <f t="shared" si="0"/>
        <v>26.5</v>
      </c>
      <c r="AZ17" s="4">
        <v>0</v>
      </c>
      <c r="BA17" s="4">
        <v>0</v>
      </c>
      <c r="BB17" s="4">
        <v>0</v>
      </c>
      <c r="BC17" s="4">
        <v>0</v>
      </c>
      <c r="BD17" s="4">
        <v>4</v>
      </c>
      <c r="BE17" s="4">
        <v>3</v>
      </c>
      <c r="BF17" s="17">
        <f t="shared" si="1"/>
        <v>7</v>
      </c>
      <c r="BG17" s="4">
        <v>0</v>
      </c>
      <c r="BH17" s="4">
        <v>0</v>
      </c>
      <c r="BI17" s="4">
        <v>16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17">
        <f t="shared" si="2"/>
        <v>16</v>
      </c>
      <c r="BQ17" s="4">
        <v>0</v>
      </c>
      <c r="BR17" s="4">
        <v>0</v>
      </c>
      <c r="BS17" s="4">
        <v>0</v>
      </c>
      <c r="BT17" s="17">
        <f t="shared" si="3"/>
        <v>0</v>
      </c>
      <c r="BU17" s="21">
        <f t="shared" si="4"/>
        <v>49.5</v>
      </c>
      <c r="BV17">
        <f t="shared" si="5"/>
        <v>0</v>
      </c>
    </row>
    <row r="18" spans="1:74" x14ac:dyDescent="0.25">
      <c r="A18">
        <v>2</v>
      </c>
      <c r="B18" s="3">
        <v>42591</v>
      </c>
      <c r="C18" t="s">
        <v>16</v>
      </c>
      <c r="D18" s="9">
        <v>2</v>
      </c>
      <c r="E18" t="s">
        <v>32</v>
      </c>
      <c r="F18" t="s">
        <v>35</v>
      </c>
      <c r="H18" s="9"/>
      <c r="I18" s="4">
        <v>2</v>
      </c>
      <c r="J18" s="4">
        <v>0</v>
      </c>
      <c r="K18" s="4">
        <v>1</v>
      </c>
      <c r="L18" s="4">
        <v>94</v>
      </c>
      <c r="M18" s="4">
        <v>0</v>
      </c>
      <c r="N18" s="4">
        <v>3</v>
      </c>
      <c r="O18" s="4">
        <v>0</v>
      </c>
      <c r="P18" s="4">
        <v>0</v>
      </c>
      <c r="Q18" s="4">
        <v>0</v>
      </c>
      <c r="R18" s="4">
        <v>0</v>
      </c>
      <c r="S18" s="6">
        <f t="shared" si="6"/>
        <v>100</v>
      </c>
      <c r="T18" s="4">
        <v>10</v>
      </c>
      <c r="U18" s="4">
        <v>0</v>
      </c>
      <c r="V18" s="4">
        <v>0.5</v>
      </c>
      <c r="W18" s="4">
        <v>28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2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2</v>
      </c>
      <c r="AW18" s="4">
        <v>0</v>
      </c>
      <c r="AX18" s="4">
        <v>0</v>
      </c>
      <c r="AY18" s="17">
        <f t="shared" si="0"/>
        <v>42.5</v>
      </c>
      <c r="AZ18" s="4">
        <v>0</v>
      </c>
      <c r="BA18" s="4">
        <v>0</v>
      </c>
      <c r="BB18" s="4">
        <v>0</v>
      </c>
      <c r="BC18" s="4">
        <v>0</v>
      </c>
      <c r="BD18" s="4">
        <v>0.5</v>
      </c>
      <c r="BE18" s="4">
        <v>6</v>
      </c>
      <c r="BF18" s="17">
        <f t="shared" si="1"/>
        <v>6.5</v>
      </c>
      <c r="BG18" s="4">
        <v>0</v>
      </c>
      <c r="BH18" s="4">
        <v>0</v>
      </c>
      <c r="BI18" s="4">
        <v>6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17">
        <f t="shared" si="2"/>
        <v>6</v>
      </c>
      <c r="BQ18" s="4">
        <v>0</v>
      </c>
      <c r="BR18" s="4">
        <v>0</v>
      </c>
      <c r="BS18" s="4">
        <v>0</v>
      </c>
      <c r="BT18" s="17">
        <f t="shared" si="3"/>
        <v>0</v>
      </c>
      <c r="BU18" s="21">
        <f t="shared" si="4"/>
        <v>55</v>
      </c>
      <c r="BV18">
        <f t="shared" si="5"/>
        <v>0</v>
      </c>
    </row>
    <row r="19" spans="1:74" x14ac:dyDescent="0.25">
      <c r="A19">
        <v>2</v>
      </c>
      <c r="B19" s="3">
        <v>42593</v>
      </c>
      <c r="C19" t="s">
        <v>17</v>
      </c>
      <c r="D19" s="9">
        <v>1</v>
      </c>
      <c r="E19" t="s">
        <v>32</v>
      </c>
      <c r="F19" t="s">
        <v>150</v>
      </c>
      <c r="G19" t="s">
        <v>68</v>
      </c>
      <c r="H19" s="9"/>
      <c r="I19" s="4">
        <v>0</v>
      </c>
      <c r="J19" s="4">
        <v>0</v>
      </c>
      <c r="K19" s="4">
        <v>1</v>
      </c>
      <c r="L19" s="4">
        <v>95</v>
      </c>
      <c r="M19" s="4">
        <v>0</v>
      </c>
      <c r="N19" s="4">
        <v>0</v>
      </c>
      <c r="O19" s="4">
        <v>2</v>
      </c>
      <c r="P19" s="4">
        <v>0</v>
      </c>
      <c r="Q19" s="4">
        <v>0</v>
      </c>
      <c r="R19" s="4">
        <v>2</v>
      </c>
      <c r="S19" s="6">
        <f t="shared" si="6"/>
        <v>100</v>
      </c>
      <c r="T19" s="4">
        <v>0</v>
      </c>
      <c r="U19" s="4">
        <v>0</v>
      </c>
      <c r="V19" s="4">
        <v>0</v>
      </c>
      <c r="W19" s="4">
        <v>27</v>
      </c>
      <c r="X19" s="4">
        <v>0</v>
      </c>
      <c r="Y19" s="4">
        <v>0</v>
      </c>
      <c r="Z19" s="4">
        <v>0</v>
      </c>
      <c r="AA19" s="4">
        <v>0.5</v>
      </c>
      <c r="AB19" s="4">
        <v>0</v>
      </c>
      <c r="AC19" s="4">
        <v>0</v>
      </c>
      <c r="AD19" s="4">
        <v>0</v>
      </c>
      <c r="AE19" s="4">
        <v>2</v>
      </c>
      <c r="AF19" s="4">
        <v>2</v>
      </c>
      <c r="AG19" s="4">
        <v>0</v>
      </c>
      <c r="AH19" s="4">
        <v>0</v>
      </c>
      <c r="AI19" s="4">
        <v>0.5</v>
      </c>
      <c r="AJ19" s="4">
        <v>0</v>
      </c>
      <c r="AK19" s="4">
        <v>0</v>
      </c>
      <c r="AL19" s="4">
        <v>0</v>
      </c>
      <c r="AM19" s="4">
        <v>0</v>
      </c>
      <c r="AN19" s="4">
        <v>0.5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0.5</v>
      </c>
      <c r="AU19" s="4">
        <v>0</v>
      </c>
      <c r="AV19" s="4">
        <v>0</v>
      </c>
      <c r="AW19" s="4">
        <v>0</v>
      </c>
      <c r="AX19" s="4">
        <v>0</v>
      </c>
      <c r="AY19" s="17">
        <f t="shared" si="0"/>
        <v>33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7">
        <f t="shared" si="1"/>
        <v>0</v>
      </c>
      <c r="BG19" s="4">
        <v>0</v>
      </c>
      <c r="BH19" s="4">
        <v>0</v>
      </c>
      <c r="BI19" s="4">
        <v>2</v>
      </c>
      <c r="BJ19" s="4">
        <v>0</v>
      </c>
      <c r="BK19" s="4">
        <v>0</v>
      </c>
      <c r="BL19" s="4">
        <v>2</v>
      </c>
      <c r="BM19" s="4">
        <v>0</v>
      </c>
      <c r="BN19" s="4">
        <v>0</v>
      </c>
      <c r="BO19" s="4">
        <v>0</v>
      </c>
      <c r="BP19" s="17">
        <f t="shared" si="2"/>
        <v>4</v>
      </c>
      <c r="BQ19" s="4">
        <v>0.5</v>
      </c>
      <c r="BR19" s="4">
        <v>0</v>
      </c>
      <c r="BS19" s="4">
        <v>0</v>
      </c>
      <c r="BT19" s="17">
        <f t="shared" si="3"/>
        <v>0.5</v>
      </c>
      <c r="BU19" s="21">
        <f t="shared" si="4"/>
        <v>37.5</v>
      </c>
      <c r="BV19">
        <f t="shared" si="5"/>
        <v>0</v>
      </c>
    </row>
    <row r="20" spans="1:74" x14ac:dyDescent="0.25">
      <c r="A20">
        <v>2</v>
      </c>
      <c r="B20" s="3">
        <v>42593</v>
      </c>
      <c r="C20" t="s">
        <v>17</v>
      </c>
      <c r="D20" s="9">
        <v>2</v>
      </c>
      <c r="E20" t="s">
        <v>32</v>
      </c>
      <c r="F20" t="s">
        <v>35</v>
      </c>
      <c r="H20" s="9"/>
      <c r="I20" s="4">
        <v>0</v>
      </c>
      <c r="J20" s="4">
        <v>3</v>
      </c>
      <c r="K20" s="4">
        <v>3</v>
      </c>
      <c r="L20" s="4">
        <v>88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6</v>
      </c>
      <c r="S20" s="6">
        <f t="shared" si="6"/>
        <v>100</v>
      </c>
      <c r="T20" s="4">
        <v>0</v>
      </c>
      <c r="U20" s="4">
        <v>0</v>
      </c>
      <c r="V20" s="4">
        <v>0</v>
      </c>
      <c r="W20" s="4">
        <v>15</v>
      </c>
      <c r="X20" s="4">
        <v>0</v>
      </c>
      <c r="Y20" s="4">
        <v>0</v>
      </c>
      <c r="Z20" s="4">
        <v>0.5</v>
      </c>
      <c r="AA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0.5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17">
        <f t="shared" si="0"/>
        <v>17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0.5</v>
      </c>
      <c r="BF20" s="17">
        <f t="shared" si="1"/>
        <v>0.5</v>
      </c>
      <c r="BG20" s="4">
        <v>0</v>
      </c>
      <c r="BH20" s="4">
        <v>0</v>
      </c>
      <c r="BI20" s="4">
        <v>2</v>
      </c>
      <c r="BJ20" s="4">
        <v>0</v>
      </c>
      <c r="BK20" s="4">
        <v>0</v>
      </c>
      <c r="BL20" s="4">
        <v>0.5</v>
      </c>
      <c r="BM20" s="4">
        <v>0</v>
      </c>
      <c r="BN20" s="4">
        <v>1</v>
      </c>
      <c r="BO20" s="4">
        <v>0</v>
      </c>
      <c r="BP20" s="17">
        <f t="shared" si="2"/>
        <v>3.5</v>
      </c>
      <c r="BQ20" s="4">
        <v>0</v>
      </c>
      <c r="BR20" s="4">
        <v>0</v>
      </c>
      <c r="BS20" s="4">
        <v>0</v>
      </c>
      <c r="BT20" s="17">
        <f t="shared" si="3"/>
        <v>0</v>
      </c>
      <c r="BU20" s="21">
        <f t="shared" si="4"/>
        <v>21</v>
      </c>
      <c r="BV20">
        <f t="shared" si="5"/>
        <v>0</v>
      </c>
    </row>
    <row r="21" spans="1:74" x14ac:dyDescent="0.25">
      <c r="A21">
        <v>2</v>
      </c>
      <c r="B21" s="3">
        <v>42593</v>
      </c>
      <c r="C21" t="s">
        <v>18</v>
      </c>
      <c r="D21" s="9">
        <v>1</v>
      </c>
      <c r="E21" t="s">
        <v>32</v>
      </c>
      <c r="F21" t="s">
        <v>35</v>
      </c>
      <c r="G21" t="s">
        <v>74</v>
      </c>
      <c r="H21" s="9"/>
      <c r="I21" s="4">
        <v>4</v>
      </c>
      <c r="J21" s="4">
        <v>50</v>
      </c>
      <c r="K21" s="4">
        <v>41</v>
      </c>
      <c r="L21" s="4">
        <v>0</v>
      </c>
      <c r="M21" s="4">
        <v>0</v>
      </c>
      <c r="N21" s="4">
        <v>4</v>
      </c>
      <c r="O21" s="4">
        <v>1</v>
      </c>
      <c r="P21" s="4">
        <v>0</v>
      </c>
      <c r="Q21" s="4">
        <v>0</v>
      </c>
      <c r="R21" s="4">
        <v>1</v>
      </c>
      <c r="S21" s="1">
        <f t="shared" si="6"/>
        <v>101</v>
      </c>
      <c r="T21" s="4">
        <v>0</v>
      </c>
      <c r="U21" s="4">
        <v>0</v>
      </c>
      <c r="V21" s="4">
        <v>3</v>
      </c>
      <c r="W21" s="4">
        <v>10</v>
      </c>
      <c r="X21" s="4">
        <v>0</v>
      </c>
      <c r="Y21" s="4">
        <v>0</v>
      </c>
      <c r="Z21" s="4">
        <v>0.5</v>
      </c>
      <c r="AA21" s="4">
        <v>13</v>
      </c>
      <c r="AB21" s="4">
        <v>0</v>
      </c>
      <c r="AC21" s="4">
        <v>6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5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1</v>
      </c>
      <c r="AV21" s="4">
        <v>0</v>
      </c>
      <c r="AW21" s="4">
        <v>0</v>
      </c>
      <c r="AX21" s="4">
        <v>0</v>
      </c>
      <c r="AY21" s="17">
        <f t="shared" si="0"/>
        <v>38.5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2</v>
      </c>
      <c r="BF21" s="17">
        <f t="shared" si="1"/>
        <v>2</v>
      </c>
      <c r="BG21" s="4">
        <v>1</v>
      </c>
      <c r="BH21" s="4">
        <v>0</v>
      </c>
      <c r="BI21" s="4">
        <v>3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17">
        <f t="shared" si="2"/>
        <v>4</v>
      </c>
      <c r="BQ21" s="4">
        <v>0</v>
      </c>
      <c r="BR21" s="4">
        <v>0</v>
      </c>
      <c r="BS21" s="4">
        <v>0</v>
      </c>
      <c r="BT21" s="17">
        <f t="shared" si="3"/>
        <v>0</v>
      </c>
      <c r="BU21" s="21">
        <f t="shared" si="4"/>
        <v>44.5</v>
      </c>
      <c r="BV21">
        <f t="shared" si="5"/>
        <v>0</v>
      </c>
    </row>
    <row r="22" spans="1:74" x14ac:dyDescent="0.25">
      <c r="A22">
        <v>2</v>
      </c>
      <c r="B22" s="3">
        <v>42593</v>
      </c>
      <c r="C22" t="s">
        <v>18</v>
      </c>
      <c r="D22" s="9">
        <v>2</v>
      </c>
      <c r="E22" t="s">
        <v>32</v>
      </c>
      <c r="F22" t="s">
        <v>35</v>
      </c>
      <c r="H22" s="9"/>
      <c r="I22" s="4">
        <v>0</v>
      </c>
      <c r="J22" s="4">
        <v>56</v>
      </c>
      <c r="K22" s="4">
        <v>40</v>
      </c>
      <c r="L22" s="4">
        <v>0</v>
      </c>
      <c r="M22" s="4">
        <v>0</v>
      </c>
      <c r="N22" s="4">
        <v>2</v>
      </c>
      <c r="O22" s="4">
        <v>1</v>
      </c>
      <c r="P22" s="4">
        <v>0</v>
      </c>
      <c r="Q22" s="4">
        <v>0</v>
      </c>
      <c r="R22" s="4">
        <v>1</v>
      </c>
      <c r="S22" s="6">
        <f t="shared" si="6"/>
        <v>100</v>
      </c>
      <c r="T22" s="4">
        <v>0</v>
      </c>
      <c r="U22" s="4">
        <v>0</v>
      </c>
      <c r="V22" s="4">
        <v>7</v>
      </c>
      <c r="W22" s="4">
        <v>10</v>
      </c>
      <c r="X22" s="4">
        <v>0</v>
      </c>
      <c r="Y22" s="4">
        <v>0</v>
      </c>
      <c r="Z22" s="4">
        <v>0</v>
      </c>
      <c r="AA22" s="4">
        <v>0.5</v>
      </c>
      <c r="AB22" s="4">
        <v>0</v>
      </c>
      <c r="AC22" s="4">
        <v>8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5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2</v>
      </c>
      <c r="AV22" s="4">
        <v>0</v>
      </c>
      <c r="AW22" s="4">
        <v>0</v>
      </c>
      <c r="AX22" s="4">
        <v>0</v>
      </c>
      <c r="AY22" s="17">
        <f t="shared" si="0"/>
        <v>33.5</v>
      </c>
      <c r="AZ22" s="4">
        <v>0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F22" s="17">
        <f t="shared" si="1"/>
        <v>2</v>
      </c>
      <c r="BG22" s="4">
        <v>0</v>
      </c>
      <c r="BH22" s="4">
        <v>0</v>
      </c>
      <c r="BI22" s="4">
        <v>19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17">
        <f t="shared" si="2"/>
        <v>19</v>
      </c>
      <c r="BQ22" s="4">
        <v>0</v>
      </c>
      <c r="BR22" s="4">
        <v>0</v>
      </c>
      <c r="BS22" s="4">
        <v>0</v>
      </c>
      <c r="BT22" s="17">
        <f t="shared" si="3"/>
        <v>0</v>
      </c>
      <c r="BU22" s="21">
        <f t="shared" si="4"/>
        <v>54.5</v>
      </c>
      <c r="BV22">
        <f t="shared" si="5"/>
        <v>0</v>
      </c>
    </row>
    <row r="23" spans="1:74" x14ac:dyDescent="0.25">
      <c r="A23">
        <v>3</v>
      </c>
      <c r="B23" s="3">
        <v>42590</v>
      </c>
      <c r="C23" t="s">
        <v>8</v>
      </c>
      <c r="D23" s="9">
        <v>1</v>
      </c>
      <c r="E23" t="s">
        <v>32</v>
      </c>
      <c r="F23" t="s">
        <v>35</v>
      </c>
      <c r="G23" t="s">
        <v>79</v>
      </c>
      <c r="H23" s="9"/>
      <c r="I23" s="4">
        <v>10</v>
      </c>
      <c r="J23" s="4">
        <v>28</v>
      </c>
      <c r="K23" s="4">
        <v>7</v>
      </c>
      <c r="L23" s="4">
        <v>0</v>
      </c>
      <c r="M23" s="4">
        <v>0</v>
      </c>
      <c r="N23" s="4">
        <v>51</v>
      </c>
      <c r="O23" s="4">
        <v>0</v>
      </c>
      <c r="P23" s="4">
        <v>0</v>
      </c>
      <c r="Q23" s="4">
        <v>0</v>
      </c>
      <c r="R23" s="4">
        <v>4</v>
      </c>
      <c r="S23" s="6">
        <f t="shared" si="6"/>
        <v>100</v>
      </c>
      <c r="T23" s="4">
        <v>0</v>
      </c>
      <c r="U23" s="4">
        <v>0</v>
      </c>
      <c r="V23" s="4">
        <v>0</v>
      </c>
      <c r="W23" s="4">
        <v>0.5</v>
      </c>
      <c r="X23" s="4">
        <v>0</v>
      </c>
      <c r="Y23" s="4">
        <v>3</v>
      </c>
      <c r="Z23" s="4">
        <v>0</v>
      </c>
      <c r="AA23" s="4">
        <v>5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0.5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0.5</v>
      </c>
      <c r="AU23" s="4">
        <v>3</v>
      </c>
      <c r="AV23" s="4">
        <v>0</v>
      </c>
      <c r="AW23" s="4">
        <v>0</v>
      </c>
      <c r="AX23" s="4">
        <v>0.5</v>
      </c>
      <c r="AY23" s="17">
        <f t="shared" si="0"/>
        <v>13</v>
      </c>
      <c r="AZ23" s="4">
        <v>0</v>
      </c>
      <c r="BA23" s="4">
        <v>0</v>
      </c>
      <c r="BB23" s="4">
        <v>0.5</v>
      </c>
      <c r="BC23" s="4">
        <v>0</v>
      </c>
      <c r="BD23" s="4">
        <v>0</v>
      </c>
      <c r="BE23" s="4">
        <v>0</v>
      </c>
      <c r="BF23" s="17">
        <f t="shared" si="1"/>
        <v>0.5</v>
      </c>
      <c r="BG23" s="4">
        <v>0</v>
      </c>
      <c r="BH23" s="4">
        <v>0</v>
      </c>
      <c r="BI23" s="4">
        <v>10</v>
      </c>
      <c r="BJ23" s="4">
        <v>0</v>
      </c>
      <c r="BK23" s="4">
        <v>3</v>
      </c>
      <c r="BL23" s="4">
        <v>0</v>
      </c>
      <c r="BM23" s="4">
        <v>0</v>
      </c>
      <c r="BN23" s="4">
        <v>0</v>
      </c>
      <c r="BO23" s="4">
        <v>0</v>
      </c>
      <c r="BP23" s="17">
        <f t="shared" si="2"/>
        <v>13</v>
      </c>
      <c r="BQ23" s="4">
        <v>0</v>
      </c>
      <c r="BR23" s="4">
        <v>0</v>
      </c>
      <c r="BS23" s="4">
        <v>0</v>
      </c>
      <c r="BT23" s="17">
        <f t="shared" si="3"/>
        <v>0</v>
      </c>
      <c r="BU23" s="21">
        <f t="shared" si="4"/>
        <v>26.5</v>
      </c>
      <c r="BV23">
        <f t="shared" si="5"/>
        <v>3</v>
      </c>
    </row>
    <row r="24" spans="1:74" x14ac:dyDescent="0.25">
      <c r="A24">
        <v>3</v>
      </c>
      <c r="B24" s="3">
        <v>42590</v>
      </c>
      <c r="C24" t="s">
        <v>8</v>
      </c>
      <c r="D24" s="9">
        <v>2</v>
      </c>
      <c r="E24" t="s">
        <v>32</v>
      </c>
      <c r="F24" t="s">
        <v>35</v>
      </c>
      <c r="H24" s="9"/>
      <c r="I24" s="4">
        <v>10</v>
      </c>
      <c r="J24" s="4">
        <v>38</v>
      </c>
      <c r="K24" s="4">
        <v>6</v>
      </c>
      <c r="L24" s="4">
        <v>0</v>
      </c>
      <c r="M24" s="4">
        <v>0</v>
      </c>
      <c r="N24" s="4">
        <v>45</v>
      </c>
      <c r="O24" s="4">
        <v>0</v>
      </c>
      <c r="P24" s="4">
        <v>0</v>
      </c>
      <c r="Q24" s="4">
        <v>0</v>
      </c>
      <c r="R24" s="4">
        <v>1</v>
      </c>
      <c r="S24" s="6">
        <f t="shared" si="6"/>
        <v>100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7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0.5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1</v>
      </c>
      <c r="AU24" s="4">
        <v>2</v>
      </c>
      <c r="AV24" s="4">
        <v>0</v>
      </c>
      <c r="AW24" s="4">
        <v>0</v>
      </c>
      <c r="AX24" s="4">
        <v>1</v>
      </c>
      <c r="AY24" s="17">
        <f t="shared" si="0"/>
        <v>11.5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7">
        <f t="shared" si="1"/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17">
        <f t="shared" si="2"/>
        <v>0</v>
      </c>
      <c r="BQ24" s="4">
        <v>0</v>
      </c>
      <c r="BR24" s="4">
        <v>0</v>
      </c>
      <c r="BS24" s="4">
        <v>0</v>
      </c>
      <c r="BT24" s="17">
        <f t="shared" si="3"/>
        <v>0</v>
      </c>
      <c r="BU24" s="21">
        <f t="shared" si="4"/>
        <v>11.5</v>
      </c>
      <c r="BV24">
        <f t="shared" si="5"/>
        <v>0</v>
      </c>
    </row>
    <row r="25" spans="1:74" x14ac:dyDescent="0.25">
      <c r="A25">
        <v>3</v>
      </c>
      <c r="B25" s="3">
        <v>42590</v>
      </c>
      <c r="C25" t="s">
        <v>16</v>
      </c>
      <c r="D25" s="9">
        <v>1</v>
      </c>
      <c r="E25" t="s">
        <v>32</v>
      </c>
      <c r="F25" t="s">
        <v>35</v>
      </c>
      <c r="G25" t="s">
        <v>84</v>
      </c>
      <c r="H25" s="9" t="s">
        <v>85</v>
      </c>
      <c r="I25" s="4">
        <v>4</v>
      </c>
      <c r="J25" s="4">
        <v>5</v>
      </c>
      <c r="K25" s="4">
        <v>5</v>
      </c>
      <c r="L25" s="4">
        <v>63</v>
      </c>
      <c r="M25" s="4">
        <v>0</v>
      </c>
      <c r="N25" s="4">
        <v>18</v>
      </c>
      <c r="O25" s="4">
        <v>3</v>
      </c>
      <c r="P25" s="4">
        <v>0</v>
      </c>
      <c r="Q25" s="4">
        <v>2</v>
      </c>
      <c r="R25" s="4">
        <v>0</v>
      </c>
      <c r="S25" s="6">
        <f t="shared" si="6"/>
        <v>100</v>
      </c>
      <c r="T25" s="4">
        <v>0</v>
      </c>
      <c r="U25" s="4">
        <v>0</v>
      </c>
      <c r="V25" s="4">
        <v>0</v>
      </c>
      <c r="W25" s="4">
        <v>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11</v>
      </c>
      <c r="AD25" s="4">
        <v>0</v>
      </c>
      <c r="AE25" s="4">
        <v>0</v>
      </c>
      <c r="AF25" s="4">
        <v>0</v>
      </c>
      <c r="AG25" s="4">
        <v>0.5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6</v>
      </c>
      <c r="AV25" s="4">
        <v>0</v>
      </c>
      <c r="AW25" s="4">
        <v>0</v>
      </c>
      <c r="AX25" s="4">
        <v>17</v>
      </c>
      <c r="AY25" s="17">
        <f t="shared" si="0"/>
        <v>36.5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7">
        <f t="shared" si="1"/>
        <v>0</v>
      </c>
      <c r="BG25" s="4">
        <v>0</v>
      </c>
      <c r="BH25" s="4">
        <v>0</v>
      </c>
      <c r="BI25" s="4">
        <v>2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17">
        <f t="shared" si="2"/>
        <v>2</v>
      </c>
      <c r="BQ25" s="4">
        <v>0</v>
      </c>
      <c r="BR25" s="4">
        <v>0</v>
      </c>
      <c r="BS25" s="4">
        <v>0</v>
      </c>
      <c r="BT25" s="17">
        <f t="shared" si="3"/>
        <v>0</v>
      </c>
      <c r="BU25" s="21">
        <f t="shared" si="4"/>
        <v>38.5</v>
      </c>
      <c r="BV25">
        <f t="shared" si="5"/>
        <v>0</v>
      </c>
    </row>
    <row r="26" spans="1:74" x14ac:dyDescent="0.25">
      <c r="A26">
        <v>3</v>
      </c>
      <c r="B26" s="3">
        <v>42590</v>
      </c>
      <c r="C26" t="s">
        <v>16</v>
      </c>
      <c r="D26" s="9">
        <v>2</v>
      </c>
      <c r="E26" t="s">
        <v>32</v>
      </c>
      <c r="F26" t="s">
        <v>35</v>
      </c>
      <c r="H26" s="9" t="s">
        <v>85</v>
      </c>
      <c r="I26" s="4">
        <v>4</v>
      </c>
      <c r="J26" s="4">
        <v>0</v>
      </c>
      <c r="K26" s="4">
        <v>0</v>
      </c>
      <c r="L26" s="4">
        <v>92</v>
      </c>
      <c r="M26" s="4">
        <v>0</v>
      </c>
      <c r="N26" s="4">
        <v>4</v>
      </c>
      <c r="O26" s="4">
        <v>0</v>
      </c>
      <c r="P26" s="4">
        <v>0</v>
      </c>
      <c r="Q26" s="4">
        <v>0</v>
      </c>
      <c r="R26" s="4">
        <v>0</v>
      </c>
      <c r="S26" s="6">
        <f t="shared" si="6"/>
        <v>100</v>
      </c>
      <c r="T26" s="4">
        <v>0</v>
      </c>
      <c r="U26" s="4">
        <v>0</v>
      </c>
      <c r="V26" s="4">
        <v>0</v>
      </c>
      <c r="W26" s="4">
        <v>13</v>
      </c>
      <c r="X26" s="4">
        <v>0</v>
      </c>
      <c r="Y26" s="4">
        <v>0</v>
      </c>
      <c r="Z26" s="4">
        <v>0</v>
      </c>
      <c r="AA26" s="4">
        <v>0.5</v>
      </c>
      <c r="AB26" s="4">
        <v>0</v>
      </c>
      <c r="AC26" s="4">
        <v>8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18</v>
      </c>
      <c r="AY26" s="17">
        <f t="shared" si="0"/>
        <v>40.5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7">
        <f t="shared" si="1"/>
        <v>0</v>
      </c>
      <c r="BG26" s="4">
        <v>0</v>
      </c>
      <c r="BH26" s="4">
        <v>0</v>
      </c>
      <c r="BI26" s="4">
        <v>0</v>
      </c>
      <c r="BJ26" s="4">
        <v>0</v>
      </c>
      <c r="BK26" s="4">
        <v>0.5</v>
      </c>
      <c r="BL26" s="4">
        <v>0</v>
      </c>
      <c r="BM26" s="4">
        <v>0</v>
      </c>
      <c r="BN26" s="4">
        <v>0</v>
      </c>
      <c r="BO26" s="4">
        <v>0.5</v>
      </c>
      <c r="BP26" s="17">
        <f t="shared" si="2"/>
        <v>1</v>
      </c>
      <c r="BQ26" s="4">
        <v>0</v>
      </c>
      <c r="BR26" s="4">
        <v>0</v>
      </c>
      <c r="BS26" s="4">
        <v>0</v>
      </c>
      <c r="BT26" s="17">
        <f t="shared" si="3"/>
        <v>0</v>
      </c>
      <c r="BU26" s="21">
        <f t="shared" si="4"/>
        <v>41.5</v>
      </c>
      <c r="BV26">
        <f t="shared" si="5"/>
        <v>0</v>
      </c>
    </row>
    <row r="27" spans="1:74" x14ac:dyDescent="0.25">
      <c r="A27">
        <v>3</v>
      </c>
      <c r="B27" s="3">
        <v>42590</v>
      </c>
      <c r="C27" t="s">
        <v>17</v>
      </c>
      <c r="D27" s="9">
        <v>1</v>
      </c>
      <c r="E27" t="s">
        <v>32</v>
      </c>
      <c r="F27" t="s">
        <v>35</v>
      </c>
      <c r="G27" t="s">
        <v>86</v>
      </c>
      <c r="H27" s="9"/>
      <c r="I27" s="4">
        <v>7</v>
      </c>
      <c r="J27" s="4">
        <v>3</v>
      </c>
      <c r="K27" s="4">
        <v>2</v>
      </c>
      <c r="L27" s="4">
        <v>81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6</v>
      </c>
      <c r="S27" s="6">
        <f t="shared" si="6"/>
        <v>100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2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0.5</v>
      </c>
      <c r="AV27" s="4">
        <v>0</v>
      </c>
      <c r="AW27" s="4">
        <v>0</v>
      </c>
      <c r="AX27" s="4">
        <v>0.5</v>
      </c>
      <c r="AY27" s="17">
        <f t="shared" si="0"/>
        <v>4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8</v>
      </c>
      <c r="BF27" s="17">
        <f t="shared" si="1"/>
        <v>8</v>
      </c>
      <c r="BG27" s="4">
        <v>2</v>
      </c>
      <c r="BH27" s="4">
        <v>0</v>
      </c>
      <c r="BI27" s="4">
        <v>16</v>
      </c>
      <c r="BJ27" s="4">
        <v>0</v>
      </c>
      <c r="BK27" s="4">
        <v>0</v>
      </c>
      <c r="BL27" s="4">
        <v>2</v>
      </c>
      <c r="BM27" s="4">
        <v>0</v>
      </c>
      <c r="BN27" s="4">
        <v>0</v>
      </c>
      <c r="BO27" s="4">
        <v>0</v>
      </c>
      <c r="BP27" s="17">
        <f t="shared" si="2"/>
        <v>20</v>
      </c>
      <c r="BQ27" s="4">
        <v>0</v>
      </c>
      <c r="BR27" s="4">
        <v>0</v>
      </c>
      <c r="BS27" s="4">
        <v>0</v>
      </c>
      <c r="BT27" s="17">
        <f t="shared" si="3"/>
        <v>0</v>
      </c>
      <c r="BU27" s="21">
        <f t="shared" si="4"/>
        <v>32</v>
      </c>
      <c r="BV27">
        <f t="shared" si="5"/>
        <v>0</v>
      </c>
    </row>
    <row r="28" spans="1:74" x14ac:dyDescent="0.25">
      <c r="A28">
        <v>3</v>
      </c>
      <c r="B28" s="3">
        <v>42590</v>
      </c>
      <c r="C28" t="s">
        <v>17</v>
      </c>
      <c r="D28" s="9">
        <v>2</v>
      </c>
      <c r="E28" t="s">
        <v>32</v>
      </c>
      <c r="F28" t="s">
        <v>35</v>
      </c>
      <c r="H28" s="9" t="s">
        <v>112</v>
      </c>
      <c r="I28" s="4">
        <v>2</v>
      </c>
      <c r="J28" s="4">
        <v>4</v>
      </c>
      <c r="K28" s="4">
        <v>11</v>
      </c>
      <c r="L28" s="4">
        <v>79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4</v>
      </c>
      <c r="S28" s="6">
        <f t="shared" si="6"/>
        <v>100</v>
      </c>
      <c r="T28" s="4">
        <v>0</v>
      </c>
      <c r="U28" s="4">
        <v>0</v>
      </c>
      <c r="V28" s="4">
        <v>6</v>
      </c>
      <c r="W28" s="4">
        <v>0.5</v>
      </c>
      <c r="X28" s="4">
        <v>0</v>
      </c>
      <c r="Y28" s="4">
        <v>0</v>
      </c>
      <c r="Z28" s="4">
        <v>0</v>
      </c>
      <c r="AA28" s="4">
        <v>0.5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1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1</v>
      </c>
      <c r="AY28" s="17">
        <f t="shared" si="0"/>
        <v>9</v>
      </c>
      <c r="AZ28" s="4">
        <v>3</v>
      </c>
      <c r="BA28" s="4">
        <v>0</v>
      </c>
      <c r="BB28" s="4">
        <v>11</v>
      </c>
      <c r="BC28" s="4">
        <v>0</v>
      </c>
      <c r="BD28" s="4">
        <v>0</v>
      </c>
      <c r="BE28" s="4">
        <v>2</v>
      </c>
      <c r="BF28" s="17">
        <f t="shared" si="1"/>
        <v>16</v>
      </c>
      <c r="BG28" s="4">
        <v>0.5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17">
        <f t="shared" si="2"/>
        <v>0.5</v>
      </c>
      <c r="BQ28" s="4">
        <v>0</v>
      </c>
      <c r="BR28" s="4">
        <v>0</v>
      </c>
      <c r="BS28" s="4">
        <v>0</v>
      </c>
      <c r="BT28" s="17">
        <f t="shared" si="3"/>
        <v>0</v>
      </c>
      <c r="BU28" s="21">
        <f t="shared" si="4"/>
        <v>25.5</v>
      </c>
      <c r="BV28">
        <f t="shared" si="5"/>
        <v>0</v>
      </c>
    </row>
    <row r="29" spans="1:74" x14ac:dyDescent="0.25">
      <c r="A29">
        <v>3</v>
      </c>
      <c r="B29" s="3">
        <v>42590</v>
      </c>
      <c r="C29" t="s">
        <v>18</v>
      </c>
      <c r="D29" s="9">
        <v>1</v>
      </c>
      <c r="E29" t="s">
        <v>32</v>
      </c>
      <c r="F29" t="s">
        <v>35</v>
      </c>
      <c r="G29" t="s">
        <v>116</v>
      </c>
      <c r="H29" s="9"/>
      <c r="I29" s="4">
        <v>4</v>
      </c>
      <c r="J29" s="4">
        <v>41</v>
      </c>
      <c r="K29" s="4">
        <v>28</v>
      </c>
      <c r="L29" s="4">
        <v>0</v>
      </c>
      <c r="M29" s="4">
        <v>0</v>
      </c>
      <c r="N29" s="4">
        <v>13</v>
      </c>
      <c r="O29" s="4">
        <v>0</v>
      </c>
      <c r="P29" s="4">
        <v>14</v>
      </c>
      <c r="Q29" s="4">
        <v>0</v>
      </c>
      <c r="R29" s="4">
        <v>0</v>
      </c>
      <c r="S29" s="6">
        <f t="shared" si="6"/>
        <v>100</v>
      </c>
      <c r="T29" s="4">
        <v>0.5</v>
      </c>
      <c r="U29" s="4">
        <v>0</v>
      </c>
      <c r="V29" s="4">
        <v>0</v>
      </c>
      <c r="W29" s="4">
        <v>6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0</v>
      </c>
      <c r="AE29" s="4">
        <v>0</v>
      </c>
      <c r="AF29" s="4">
        <v>3</v>
      </c>
      <c r="AG29" s="4">
        <v>0</v>
      </c>
      <c r="AH29" s="4">
        <v>0</v>
      </c>
      <c r="AI29" s="4">
        <v>0</v>
      </c>
      <c r="AJ29" s="4">
        <v>1</v>
      </c>
      <c r="AK29" s="4">
        <v>0</v>
      </c>
      <c r="AL29" s="4">
        <v>0</v>
      </c>
      <c r="AM29" s="4">
        <v>0.5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2</v>
      </c>
      <c r="AU29" s="4">
        <v>14</v>
      </c>
      <c r="AV29" s="4">
        <v>0</v>
      </c>
      <c r="AW29" s="4">
        <v>0</v>
      </c>
      <c r="AX29" s="4">
        <v>0.5</v>
      </c>
      <c r="AY29" s="17">
        <f t="shared" si="0"/>
        <v>28.5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7">
        <f t="shared" si="1"/>
        <v>0</v>
      </c>
      <c r="BG29" s="4">
        <v>1</v>
      </c>
      <c r="BH29" s="4">
        <v>0</v>
      </c>
      <c r="BI29" s="4">
        <v>1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0.5</v>
      </c>
      <c r="BP29" s="17">
        <f t="shared" si="2"/>
        <v>2.5</v>
      </c>
      <c r="BQ29" s="4">
        <v>0</v>
      </c>
      <c r="BR29" s="4">
        <v>0</v>
      </c>
      <c r="BS29" s="4">
        <v>0</v>
      </c>
      <c r="BT29" s="17">
        <f t="shared" si="3"/>
        <v>0</v>
      </c>
      <c r="BU29" s="21">
        <f t="shared" si="4"/>
        <v>31</v>
      </c>
      <c r="BV29">
        <f t="shared" si="5"/>
        <v>1</v>
      </c>
    </row>
    <row r="30" spans="1:74" x14ac:dyDescent="0.25">
      <c r="A30">
        <v>3</v>
      </c>
      <c r="B30" s="3">
        <v>42590</v>
      </c>
      <c r="C30" t="s">
        <v>18</v>
      </c>
      <c r="D30" s="9">
        <v>2</v>
      </c>
      <c r="E30" t="s">
        <v>32</v>
      </c>
      <c r="F30" t="s">
        <v>35</v>
      </c>
      <c r="H30" s="9"/>
      <c r="I30" s="4">
        <v>12</v>
      </c>
      <c r="J30" s="4">
        <v>49</v>
      </c>
      <c r="K30" s="4">
        <v>8</v>
      </c>
      <c r="L30" s="4">
        <v>0</v>
      </c>
      <c r="M30" s="4">
        <v>0</v>
      </c>
      <c r="N30" s="4">
        <v>11</v>
      </c>
      <c r="O30" s="4">
        <v>0</v>
      </c>
      <c r="P30" s="4">
        <v>20</v>
      </c>
      <c r="Q30" s="4">
        <v>0</v>
      </c>
      <c r="R30" s="4">
        <v>0</v>
      </c>
      <c r="S30" s="6">
        <f t="shared" si="6"/>
        <v>100</v>
      </c>
      <c r="T30" s="4">
        <v>4</v>
      </c>
      <c r="U30" s="4">
        <v>0</v>
      </c>
      <c r="V30" s="4">
        <v>0</v>
      </c>
      <c r="W30" s="4">
        <v>0.5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0</v>
      </c>
      <c r="AE30" s="4">
        <v>0</v>
      </c>
      <c r="AF30" s="4">
        <v>3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0.5</v>
      </c>
      <c r="AU30" s="4">
        <v>11</v>
      </c>
      <c r="AV30" s="4">
        <v>0</v>
      </c>
      <c r="AW30" s="4">
        <v>0</v>
      </c>
      <c r="AX30" s="4">
        <v>2</v>
      </c>
      <c r="AY30" s="17">
        <f t="shared" si="0"/>
        <v>23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7">
        <f t="shared" si="1"/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0.5</v>
      </c>
      <c r="BP30" s="17">
        <f t="shared" si="2"/>
        <v>0.5</v>
      </c>
      <c r="BQ30" s="4">
        <v>0</v>
      </c>
      <c r="BR30" s="4">
        <v>0</v>
      </c>
      <c r="BS30" s="4">
        <v>0</v>
      </c>
      <c r="BT30" s="17">
        <f t="shared" si="3"/>
        <v>0</v>
      </c>
      <c r="BU30" s="21">
        <f t="shared" si="4"/>
        <v>23.5</v>
      </c>
      <c r="BV30">
        <f t="shared" si="5"/>
        <v>0</v>
      </c>
    </row>
    <row r="31" spans="1:74" x14ac:dyDescent="0.25">
      <c r="A31">
        <v>4</v>
      </c>
      <c r="B31" s="3">
        <v>42590</v>
      </c>
      <c r="C31" t="s">
        <v>8</v>
      </c>
      <c r="D31" s="9">
        <v>1</v>
      </c>
      <c r="E31" t="s">
        <v>32</v>
      </c>
      <c r="F31" t="s">
        <v>35</v>
      </c>
      <c r="G31" t="s">
        <v>117</v>
      </c>
      <c r="H31" s="9"/>
      <c r="I31" s="4">
        <v>15</v>
      </c>
      <c r="J31" s="4">
        <v>18</v>
      </c>
      <c r="K31" s="4">
        <v>12</v>
      </c>
      <c r="L31" s="4">
        <v>0</v>
      </c>
      <c r="M31" s="4">
        <v>0</v>
      </c>
      <c r="N31" s="4">
        <v>54</v>
      </c>
      <c r="O31" s="4">
        <v>0</v>
      </c>
      <c r="P31" s="4">
        <v>0</v>
      </c>
      <c r="Q31" s="4">
        <v>0</v>
      </c>
      <c r="R31" s="4">
        <v>1</v>
      </c>
      <c r="S31" s="6">
        <f t="shared" si="6"/>
        <v>100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0.5</v>
      </c>
      <c r="AA31" s="4">
        <v>2</v>
      </c>
      <c r="AB31" s="4">
        <v>0</v>
      </c>
      <c r="AC31" s="4">
        <v>4</v>
      </c>
      <c r="AD31" s="4">
        <v>0</v>
      </c>
      <c r="AE31" s="4">
        <v>0</v>
      </c>
      <c r="AF31" s="4">
        <v>0</v>
      </c>
      <c r="AG31" s="4">
        <v>0.5</v>
      </c>
      <c r="AH31" s="4">
        <v>1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1</v>
      </c>
      <c r="AV31" s="4">
        <v>0</v>
      </c>
      <c r="AW31" s="4">
        <v>0</v>
      </c>
      <c r="AX31" s="4">
        <v>0</v>
      </c>
      <c r="AY31" s="17">
        <f t="shared" si="0"/>
        <v>9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10</v>
      </c>
      <c r="BF31" s="17">
        <f t="shared" si="1"/>
        <v>10</v>
      </c>
      <c r="BG31" s="4">
        <v>0</v>
      </c>
      <c r="BH31" s="4">
        <v>1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17">
        <f t="shared" si="2"/>
        <v>1</v>
      </c>
      <c r="BQ31" s="4">
        <v>0</v>
      </c>
      <c r="BR31" s="4">
        <v>0</v>
      </c>
      <c r="BS31" s="4">
        <v>0</v>
      </c>
      <c r="BT31" s="17">
        <f t="shared" si="3"/>
        <v>0</v>
      </c>
      <c r="BU31" s="21">
        <f t="shared" si="4"/>
        <v>20</v>
      </c>
      <c r="BV31">
        <f t="shared" si="5"/>
        <v>0</v>
      </c>
    </row>
    <row r="32" spans="1:74" x14ac:dyDescent="0.25">
      <c r="A32">
        <v>4</v>
      </c>
      <c r="B32" s="3">
        <v>42590</v>
      </c>
      <c r="C32" t="s">
        <v>8</v>
      </c>
      <c r="D32" s="9">
        <v>2</v>
      </c>
      <c r="E32" t="s">
        <v>32</v>
      </c>
      <c r="F32" t="s">
        <v>35</v>
      </c>
      <c r="H32" s="9"/>
      <c r="I32" s="4">
        <v>15</v>
      </c>
      <c r="J32" s="4">
        <v>8</v>
      </c>
      <c r="K32" s="4">
        <v>7</v>
      </c>
      <c r="L32" s="4">
        <v>0</v>
      </c>
      <c r="M32" s="4">
        <v>0</v>
      </c>
      <c r="N32" s="4">
        <v>68</v>
      </c>
      <c r="O32" s="4">
        <v>0</v>
      </c>
      <c r="P32" s="4">
        <v>0</v>
      </c>
      <c r="Q32" s="4">
        <v>1</v>
      </c>
      <c r="R32" s="4">
        <v>1</v>
      </c>
      <c r="S32" s="6">
        <f t="shared" si="6"/>
        <v>100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0.5</v>
      </c>
      <c r="AA32" s="4">
        <v>3</v>
      </c>
      <c r="AB32" s="4">
        <v>0</v>
      </c>
      <c r="AC32" s="4">
        <v>6</v>
      </c>
      <c r="AD32" s="4">
        <v>0</v>
      </c>
      <c r="AE32" s="4">
        <v>7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3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1</v>
      </c>
      <c r="AV32" s="4">
        <v>0</v>
      </c>
      <c r="AW32" s="4">
        <v>0</v>
      </c>
      <c r="AX32" s="4">
        <v>0</v>
      </c>
      <c r="AY32" s="17">
        <f t="shared" si="0"/>
        <v>20.5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13</v>
      </c>
      <c r="BF32" s="17">
        <f t="shared" si="1"/>
        <v>13</v>
      </c>
      <c r="BG32" s="4">
        <v>1</v>
      </c>
      <c r="BH32" s="4">
        <v>0</v>
      </c>
      <c r="BI32" s="4">
        <v>5</v>
      </c>
      <c r="BJ32" s="4">
        <v>0</v>
      </c>
      <c r="BK32" s="4">
        <v>0</v>
      </c>
      <c r="BL32" s="4">
        <v>0</v>
      </c>
      <c r="BM32" s="4">
        <v>1</v>
      </c>
      <c r="BN32" s="4">
        <v>0</v>
      </c>
      <c r="BO32" s="4">
        <v>0</v>
      </c>
      <c r="BP32" s="17">
        <f t="shared" si="2"/>
        <v>7</v>
      </c>
      <c r="BQ32" s="4">
        <v>0</v>
      </c>
      <c r="BR32" s="4">
        <v>0</v>
      </c>
      <c r="BS32" s="4">
        <v>0</v>
      </c>
      <c r="BT32" s="17">
        <f t="shared" si="3"/>
        <v>0</v>
      </c>
      <c r="BU32" s="21">
        <f t="shared" si="4"/>
        <v>40.5</v>
      </c>
      <c r="BV32">
        <f t="shared" si="5"/>
        <v>0</v>
      </c>
    </row>
    <row r="33" spans="1:74" x14ac:dyDescent="0.25">
      <c r="A33">
        <v>4</v>
      </c>
      <c r="B33" s="3">
        <v>42590</v>
      </c>
      <c r="C33" t="s">
        <v>16</v>
      </c>
      <c r="D33" s="9">
        <v>1</v>
      </c>
      <c r="E33" t="s">
        <v>32</v>
      </c>
      <c r="F33" t="s">
        <v>150</v>
      </c>
      <c r="G33" t="s">
        <v>122</v>
      </c>
      <c r="H33" s="9"/>
      <c r="I33" s="4">
        <v>0</v>
      </c>
      <c r="J33" s="4">
        <v>5</v>
      </c>
      <c r="K33" s="4">
        <v>0</v>
      </c>
      <c r="L33" s="4">
        <v>74</v>
      </c>
      <c r="M33" s="4">
        <v>0</v>
      </c>
      <c r="N33" s="4">
        <v>8</v>
      </c>
      <c r="O33" s="4">
        <v>0</v>
      </c>
      <c r="P33" s="4">
        <v>13</v>
      </c>
      <c r="Q33" s="4">
        <v>0</v>
      </c>
      <c r="R33" s="4">
        <v>0</v>
      </c>
      <c r="S33" s="6">
        <f t="shared" si="6"/>
        <v>100</v>
      </c>
      <c r="T33" s="4">
        <v>0</v>
      </c>
      <c r="U33" s="4">
        <v>0</v>
      </c>
      <c r="V33" s="4">
        <v>0</v>
      </c>
      <c r="W33" s="4">
        <v>26</v>
      </c>
      <c r="X33" s="4">
        <v>0.5</v>
      </c>
      <c r="Y33" s="4">
        <v>0</v>
      </c>
      <c r="Z33" s="4">
        <v>0</v>
      </c>
      <c r="AA33" s="4">
        <v>5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3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1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3</v>
      </c>
      <c r="AV33" s="4">
        <v>0</v>
      </c>
      <c r="AW33" s="4">
        <v>0</v>
      </c>
      <c r="AX33" s="4">
        <v>0</v>
      </c>
      <c r="AY33" s="17">
        <f t="shared" si="0"/>
        <v>38.5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2</v>
      </c>
      <c r="BF33" s="17">
        <f t="shared" si="1"/>
        <v>2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17">
        <f t="shared" si="2"/>
        <v>0</v>
      </c>
      <c r="BQ33" s="4">
        <v>0</v>
      </c>
      <c r="BR33" s="4">
        <v>0</v>
      </c>
      <c r="BS33" s="4">
        <v>0</v>
      </c>
      <c r="BT33" s="17">
        <f t="shared" si="3"/>
        <v>0</v>
      </c>
      <c r="BU33" s="21">
        <f t="shared" si="4"/>
        <v>40.5</v>
      </c>
      <c r="BV33">
        <f t="shared" si="5"/>
        <v>0.5</v>
      </c>
    </row>
    <row r="34" spans="1:74" ht="15" customHeight="1" x14ac:dyDescent="0.25">
      <c r="A34">
        <v>4</v>
      </c>
      <c r="B34" s="3">
        <v>42590</v>
      </c>
      <c r="C34" t="s">
        <v>16</v>
      </c>
      <c r="D34" s="9">
        <v>2</v>
      </c>
      <c r="E34" t="s">
        <v>32</v>
      </c>
      <c r="F34" t="s">
        <v>35</v>
      </c>
      <c r="H34" s="9"/>
      <c r="I34" s="4">
        <v>6</v>
      </c>
      <c r="J34" s="4">
        <v>0</v>
      </c>
      <c r="K34" s="4">
        <v>7</v>
      </c>
      <c r="L34" s="4">
        <v>70</v>
      </c>
      <c r="M34" s="4">
        <v>0</v>
      </c>
      <c r="N34" s="4">
        <v>17</v>
      </c>
      <c r="O34" s="4">
        <v>0</v>
      </c>
      <c r="P34" s="4">
        <v>0</v>
      </c>
      <c r="Q34" s="4">
        <v>0</v>
      </c>
      <c r="R34" s="4">
        <v>0</v>
      </c>
      <c r="S34" s="6">
        <f t="shared" si="6"/>
        <v>100</v>
      </c>
      <c r="T34" s="4">
        <v>0</v>
      </c>
      <c r="U34" s="4">
        <v>0</v>
      </c>
      <c r="V34" s="4">
        <v>0</v>
      </c>
      <c r="W34" s="4">
        <v>10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2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5</v>
      </c>
      <c r="AV34" s="4">
        <v>0</v>
      </c>
      <c r="AW34" s="4">
        <v>0</v>
      </c>
      <c r="AX34" s="4">
        <v>0</v>
      </c>
      <c r="AY34" s="17">
        <f t="shared" si="0"/>
        <v>18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2</v>
      </c>
      <c r="BF34" s="17">
        <f t="shared" si="1"/>
        <v>2</v>
      </c>
      <c r="BG34" s="4">
        <v>0</v>
      </c>
      <c r="BH34" s="4">
        <v>2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17">
        <f t="shared" si="2"/>
        <v>2</v>
      </c>
      <c r="BQ34" s="1">
        <v>1</v>
      </c>
      <c r="BR34" s="4">
        <v>0</v>
      </c>
      <c r="BS34" s="4">
        <v>0</v>
      </c>
      <c r="BT34" s="17">
        <f t="shared" si="3"/>
        <v>1</v>
      </c>
      <c r="BU34" s="21">
        <f t="shared" si="4"/>
        <v>23</v>
      </c>
      <c r="BV34">
        <f t="shared" si="5"/>
        <v>0</v>
      </c>
    </row>
    <row r="35" spans="1:74" x14ac:dyDescent="0.25">
      <c r="A35">
        <v>4</v>
      </c>
      <c r="B35" s="3">
        <v>42591</v>
      </c>
      <c r="C35" t="s">
        <v>17</v>
      </c>
      <c r="D35" s="9">
        <v>1</v>
      </c>
      <c r="E35" t="s">
        <v>32</v>
      </c>
      <c r="F35" t="s">
        <v>35</v>
      </c>
      <c r="G35" t="s">
        <v>123</v>
      </c>
      <c r="H35" s="9"/>
      <c r="I35" s="4">
        <v>4</v>
      </c>
      <c r="J35" s="4">
        <v>5</v>
      </c>
      <c r="K35" s="4">
        <v>4</v>
      </c>
      <c r="L35" s="4">
        <v>84</v>
      </c>
      <c r="M35" s="4">
        <v>0</v>
      </c>
      <c r="N35" s="4">
        <v>0</v>
      </c>
      <c r="O35" s="4">
        <v>3</v>
      </c>
      <c r="P35" s="4">
        <v>0</v>
      </c>
      <c r="Q35" s="4">
        <v>0</v>
      </c>
      <c r="R35" s="4">
        <v>0</v>
      </c>
      <c r="S35" s="6">
        <f t="shared" si="6"/>
        <v>100</v>
      </c>
      <c r="T35" s="4">
        <v>0</v>
      </c>
      <c r="U35" s="4">
        <v>0</v>
      </c>
      <c r="V35" s="4">
        <v>1</v>
      </c>
      <c r="W35" s="4">
        <v>6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3</v>
      </c>
      <c r="AV35" s="4">
        <v>0</v>
      </c>
      <c r="AW35" s="4">
        <v>0</v>
      </c>
      <c r="AX35" s="4">
        <v>0</v>
      </c>
      <c r="AY35" s="17">
        <f t="shared" si="0"/>
        <v>10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10</v>
      </c>
      <c r="BF35" s="17">
        <f t="shared" si="1"/>
        <v>10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17">
        <f t="shared" si="2"/>
        <v>0</v>
      </c>
      <c r="BQ35" s="4">
        <v>0</v>
      </c>
      <c r="BR35" s="4">
        <v>0</v>
      </c>
      <c r="BS35" s="4">
        <v>0</v>
      </c>
      <c r="BT35" s="17">
        <f t="shared" si="3"/>
        <v>0</v>
      </c>
      <c r="BU35" s="21">
        <f t="shared" si="4"/>
        <v>20</v>
      </c>
      <c r="BV35">
        <f t="shared" si="5"/>
        <v>0</v>
      </c>
    </row>
    <row r="36" spans="1:74" x14ac:dyDescent="0.25">
      <c r="A36">
        <v>4</v>
      </c>
      <c r="B36" s="3">
        <v>42591</v>
      </c>
      <c r="C36" t="s">
        <v>17</v>
      </c>
      <c r="D36" s="9">
        <v>2</v>
      </c>
      <c r="E36" t="s">
        <v>32</v>
      </c>
      <c r="F36" t="s">
        <v>35</v>
      </c>
      <c r="H36" s="9"/>
      <c r="I36" s="4">
        <v>9</v>
      </c>
      <c r="J36" s="4">
        <v>6</v>
      </c>
      <c r="K36" s="4">
        <v>9</v>
      </c>
      <c r="L36" s="4">
        <v>76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6">
        <f t="shared" si="6"/>
        <v>100</v>
      </c>
      <c r="T36" s="4">
        <v>0</v>
      </c>
      <c r="U36" s="4">
        <v>0</v>
      </c>
      <c r="V36" s="4">
        <v>1</v>
      </c>
      <c r="W36" s="4">
        <v>17</v>
      </c>
      <c r="X36" s="4">
        <v>0</v>
      </c>
      <c r="Y36" s="4">
        <v>0</v>
      </c>
      <c r="Z36" s="4">
        <v>0</v>
      </c>
      <c r="AA36" s="4">
        <v>0.5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2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5</v>
      </c>
      <c r="AV36" s="4">
        <v>0</v>
      </c>
      <c r="AW36" s="4">
        <v>0</v>
      </c>
      <c r="AX36" s="4">
        <v>0</v>
      </c>
      <c r="AY36" s="17">
        <f t="shared" si="0"/>
        <v>25.5</v>
      </c>
      <c r="AZ36" s="4">
        <v>0</v>
      </c>
      <c r="BA36" s="4">
        <v>0</v>
      </c>
      <c r="BB36" s="4">
        <v>1</v>
      </c>
      <c r="BC36" s="4">
        <v>0</v>
      </c>
      <c r="BD36" s="4">
        <v>0</v>
      </c>
      <c r="BE36" s="4">
        <v>9</v>
      </c>
      <c r="BF36" s="17">
        <f t="shared" si="1"/>
        <v>10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0.5</v>
      </c>
      <c r="BP36" s="17">
        <f t="shared" si="2"/>
        <v>0.5</v>
      </c>
      <c r="BQ36" s="4">
        <v>0</v>
      </c>
      <c r="BR36" s="4">
        <v>0</v>
      </c>
      <c r="BS36" s="4">
        <v>0</v>
      </c>
      <c r="BT36" s="17">
        <f t="shared" si="3"/>
        <v>0</v>
      </c>
      <c r="BU36" s="21">
        <f t="shared" si="4"/>
        <v>36</v>
      </c>
      <c r="BV36">
        <f t="shared" si="5"/>
        <v>0</v>
      </c>
    </row>
    <row r="37" spans="1:74" x14ac:dyDescent="0.25">
      <c r="A37">
        <v>4</v>
      </c>
      <c r="B37" s="3">
        <v>42591</v>
      </c>
      <c r="C37" t="s">
        <v>18</v>
      </c>
      <c r="D37" s="9">
        <v>1</v>
      </c>
      <c r="E37" t="s">
        <v>32</v>
      </c>
      <c r="F37" t="s">
        <v>35</v>
      </c>
      <c r="G37" t="s">
        <v>126</v>
      </c>
      <c r="H37" s="9"/>
      <c r="I37" s="4">
        <v>5</v>
      </c>
      <c r="J37" s="4">
        <v>42</v>
      </c>
      <c r="K37" s="4">
        <v>47</v>
      </c>
      <c r="L37" s="4">
        <v>0</v>
      </c>
      <c r="M37" s="4">
        <v>0</v>
      </c>
      <c r="N37" s="4">
        <v>5</v>
      </c>
      <c r="O37" s="4">
        <v>0</v>
      </c>
      <c r="P37" s="4">
        <v>0</v>
      </c>
      <c r="Q37" s="4">
        <v>1</v>
      </c>
      <c r="R37" s="4">
        <v>0</v>
      </c>
      <c r="S37" s="6">
        <f t="shared" si="6"/>
        <v>100</v>
      </c>
      <c r="T37" s="4">
        <v>0</v>
      </c>
      <c r="U37" s="4">
        <v>0</v>
      </c>
      <c r="V37" s="4">
        <v>2</v>
      </c>
      <c r="W37" s="4">
        <v>0.5</v>
      </c>
      <c r="X37" s="4">
        <v>0</v>
      </c>
      <c r="Y37" s="4">
        <v>0</v>
      </c>
      <c r="Z37" s="4">
        <v>0</v>
      </c>
      <c r="AA37" s="4">
        <v>6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0.5</v>
      </c>
      <c r="AQ37" s="4">
        <v>0</v>
      </c>
      <c r="AR37" s="4">
        <v>0</v>
      </c>
      <c r="AS37" s="4">
        <v>0</v>
      </c>
      <c r="AT37" s="4">
        <v>0.5</v>
      </c>
      <c r="AU37" s="4">
        <v>7</v>
      </c>
      <c r="AV37" s="4">
        <v>0</v>
      </c>
      <c r="AW37" s="4">
        <v>0</v>
      </c>
      <c r="AX37" s="4">
        <v>0</v>
      </c>
      <c r="AY37" s="17">
        <f t="shared" si="0"/>
        <v>16.5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9</v>
      </c>
      <c r="BF37" s="17">
        <f t="shared" si="1"/>
        <v>9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0.5</v>
      </c>
      <c r="BP37" s="17">
        <f t="shared" si="2"/>
        <v>0.5</v>
      </c>
      <c r="BQ37" s="4">
        <v>0</v>
      </c>
      <c r="BR37" s="4">
        <v>0</v>
      </c>
      <c r="BS37" s="4">
        <v>0</v>
      </c>
      <c r="BT37" s="17">
        <f t="shared" si="3"/>
        <v>0</v>
      </c>
      <c r="BU37" s="21">
        <f t="shared" si="4"/>
        <v>26</v>
      </c>
      <c r="BV37">
        <f t="shared" si="5"/>
        <v>0</v>
      </c>
    </row>
    <row r="38" spans="1:74" x14ac:dyDescent="0.25">
      <c r="A38">
        <v>4</v>
      </c>
      <c r="B38" s="3">
        <v>42591</v>
      </c>
      <c r="C38" t="s">
        <v>18</v>
      </c>
      <c r="D38" s="9">
        <v>2</v>
      </c>
      <c r="E38" t="s">
        <v>32</v>
      </c>
      <c r="F38" t="s">
        <v>35</v>
      </c>
      <c r="H38" s="9"/>
      <c r="I38" s="4">
        <v>12</v>
      </c>
      <c r="J38" s="4">
        <v>43</v>
      </c>
      <c r="K38" s="4">
        <v>37</v>
      </c>
      <c r="L38" s="4">
        <v>0</v>
      </c>
      <c r="M38" s="4">
        <v>0</v>
      </c>
      <c r="N38" s="4">
        <v>5</v>
      </c>
      <c r="O38" s="4">
        <v>0</v>
      </c>
      <c r="P38" s="4">
        <v>0</v>
      </c>
      <c r="Q38" s="4">
        <v>1</v>
      </c>
      <c r="R38" s="4">
        <v>2</v>
      </c>
      <c r="S38" s="6">
        <f t="shared" si="6"/>
        <v>100</v>
      </c>
      <c r="T38" s="4">
        <v>0</v>
      </c>
      <c r="U38" s="4">
        <v>0</v>
      </c>
      <c r="V38" s="4">
        <v>0</v>
      </c>
      <c r="W38" s="4">
        <v>3</v>
      </c>
      <c r="X38" s="4">
        <v>0</v>
      </c>
      <c r="Y38" s="4">
        <v>0</v>
      </c>
      <c r="Z38" s="4">
        <v>1</v>
      </c>
      <c r="AA38" s="4">
        <v>9</v>
      </c>
      <c r="AB38" s="4"/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1</v>
      </c>
      <c r="AV38" s="4">
        <v>0</v>
      </c>
      <c r="AW38" s="4">
        <v>0</v>
      </c>
      <c r="AX38" s="4">
        <v>0</v>
      </c>
      <c r="AY38" s="17">
        <f t="shared" si="0"/>
        <v>18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5</v>
      </c>
      <c r="BF38" s="17">
        <f t="shared" si="1"/>
        <v>5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17">
        <f t="shared" si="2"/>
        <v>0</v>
      </c>
      <c r="BQ38" s="4">
        <v>0</v>
      </c>
      <c r="BR38" s="4">
        <v>0</v>
      </c>
      <c r="BS38" s="4">
        <v>0</v>
      </c>
      <c r="BT38" s="17">
        <f t="shared" si="3"/>
        <v>0</v>
      </c>
      <c r="BU38" s="21">
        <f t="shared" si="4"/>
        <v>23</v>
      </c>
      <c r="BV38">
        <f t="shared" si="5"/>
        <v>0</v>
      </c>
    </row>
    <row r="39" spans="1:74" x14ac:dyDescent="0.25">
      <c r="A39">
        <v>5</v>
      </c>
      <c r="B39" s="3">
        <v>42593</v>
      </c>
      <c r="C39" t="s">
        <v>8</v>
      </c>
      <c r="D39" s="9">
        <v>1</v>
      </c>
      <c r="E39" t="s">
        <v>32</v>
      </c>
      <c r="F39" t="s">
        <v>35</v>
      </c>
      <c r="G39" t="s">
        <v>129</v>
      </c>
      <c r="H39" s="9"/>
      <c r="I39" s="4">
        <v>2</v>
      </c>
      <c r="J39" s="4">
        <v>32</v>
      </c>
      <c r="K39" s="4">
        <v>4</v>
      </c>
      <c r="L39" s="4">
        <v>0</v>
      </c>
      <c r="M39" s="4">
        <v>0</v>
      </c>
      <c r="N39" s="4">
        <v>62</v>
      </c>
      <c r="O39" s="4">
        <v>0</v>
      </c>
      <c r="P39" s="4">
        <v>0</v>
      </c>
      <c r="Q39" s="4">
        <v>0</v>
      </c>
      <c r="R39" s="4">
        <v>0</v>
      </c>
      <c r="S39" s="6">
        <f t="shared" si="6"/>
        <v>100</v>
      </c>
      <c r="T39" s="4">
        <v>0</v>
      </c>
      <c r="U39" s="4">
        <v>0</v>
      </c>
      <c r="V39" s="4">
        <v>0</v>
      </c>
      <c r="W39" s="4">
        <v>22</v>
      </c>
      <c r="X39" s="4">
        <v>2</v>
      </c>
      <c r="Y39" s="4">
        <v>0</v>
      </c>
      <c r="Z39" s="4">
        <v>2</v>
      </c>
      <c r="AA39" s="4">
        <v>12</v>
      </c>
      <c r="AB39" s="4">
        <v>0</v>
      </c>
      <c r="AC39" s="4">
        <v>13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3</v>
      </c>
      <c r="AR39" s="4">
        <v>0.5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17">
        <f t="shared" si="0"/>
        <v>54.5</v>
      </c>
      <c r="AZ39" s="4">
        <v>0</v>
      </c>
      <c r="BA39" s="4">
        <v>0</v>
      </c>
      <c r="BB39" s="4">
        <v>0.5</v>
      </c>
      <c r="BC39" s="4">
        <v>0</v>
      </c>
      <c r="BD39" s="4">
        <v>0</v>
      </c>
      <c r="BE39" s="4">
        <v>0</v>
      </c>
      <c r="BF39" s="17">
        <f t="shared" si="1"/>
        <v>0.5</v>
      </c>
      <c r="BG39" s="4">
        <v>0</v>
      </c>
      <c r="BH39" s="4">
        <v>0</v>
      </c>
      <c r="BI39" s="4">
        <v>1</v>
      </c>
      <c r="BJ39" s="4">
        <v>0</v>
      </c>
      <c r="BK39" s="4">
        <v>3</v>
      </c>
      <c r="BL39" s="4">
        <v>0</v>
      </c>
      <c r="BM39" s="4">
        <v>0</v>
      </c>
      <c r="BN39" s="4">
        <v>0</v>
      </c>
      <c r="BO39" s="4">
        <v>0</v>
      </c>
      <c r="BP39" s="17">
        <f t="shared" si="2"/>
        <v>4</v>
      </c>
      <c r="BQ39" s="4">
        <v>0</v>
      </c>
      <c r="BR39" s="4">
        <v>0</v>
      </c>
      <c r="BS39" s="4">
        <v>0</v>
      </c>
      <c r="BT39" s="17">
        <f t="shared" si="3"/>
        <v>0</v>
      </c>
      <c r="BU39" s="21">
        <f t="shared" si="4"/>
        <v>59</v>
      </c>
      <c r="BV39">
        <f t="shared" si="5"/>
        <v>2</v>
      </c>
    </row>
    <row r="40" spans="1:74" x14ac:dyDescent="0.25">
      <c r="A40">
        <v>5</v>
      </c>
      <c r="B40" s="3">
        <v>42593</v>
      </c>
      <c r="C40" t="s">
        <v>8</v>
      </c>
      <c r="D40" s="9">
        <v>2</v>
      </c>
      <c r="E40" t="s">
        <v>32</v>
      </c>
      <c r="F40" t="s">
        <v>35</v>
      </c>
      <c r="H40" s="9"/>
      <c r="I40" s="4">
        <v>9</v>
      </c>
      <c r="J40" s="4">
        <v>5</v>
      </c>
      <c r="K40" s="4">
        <v>15</v>
      </c>
      <c r="L40" s="4">
        <v>0</v>
      </c>
      <c r="M40" s="4">
        <v>0</v>
      </c>
      <c r="N40" s="4">
        <v>69</v>
      </c>
      <c r="O40" s="4">
        <v>0</v>
      </c>
      <c r="P40" s="4">
        <v>0</v>
      </c>
      <c r="Q40" s="4">
        <v>2</v>
      </c>
      <c r="R40" s="4">
        <v>0</v>
      </c>
      <c r="S40" s="6">
        <f t="shared" si="6"/>
        <v>100</v>
      </c>
      <c r="T40" s="4">
        <v>0</v>
      </c>
      <c r="U40" s="4">
        <v>0</v>
      </c>
      <c r="V40" s="4">
        <v>0</v>
      </c>
      <c r="W40" s="4">
        <v>10</v>
      </c>
      <c r="X40" s="4">
        <v>1</v>
      </c>
      <c r="Y40" s="4">
        <v>0</v>
      </c>
      <c r="Z40" s="4">
        <v>1</v>
      </c>
      <c r="AA40" s="4">
        <v>2</v>
      </c>
      <c r="AB40" s="4">
        <v>0.5</v>
      </c>
      <c r="AC40" s="4">
        <v>0</v>
      </c>
      <c r="AD40" s="4">
        <v>0</v>
      </c>
      <c r="AE40" s="4">
        <v>5</v>
      </c>
      <c r="AF40" s="4">
        <v>4</v>
      </c>
      <c r="AG40" s="4">
        <v>0</v>
      </c>
      <c r="AH40" s="4">
        <v>0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24</v>
      </c>
      <c r="AR40" s="4">
        <v>0</v>
      </c>
      <c r="AS40" s="4">
        <v>0</v>
      </c>
      <c r="AT40" s="4">
        <v>0</v>
      </c>
      <c r="AU40" s="4">
        <v>6</v>
      </c>
      <c r="AV40" s="4">
        <v>0</v>
      </c>
      <c r="AW40" s="4">
        <v>0</v>
      </c>
      <c r="AX40" s="4">
        <v>0</v>
      </c>
      <c r="AY40" s="17">
        <f t="shared" si="0"/>
        <v>54.5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7">
        <f t="shared" si="1"/>
        <v>0</v>
      </c>
      <c r="BG40" s="4">
        <v>0</v>
      </c>
      <c r="BH40" s="4">
        <v>0</v>
      </c>
      <c r="BI40" s="4">
        <v>4</v>
      </c>
      <c r="BJ40" s="4">
        <v>0</v>
      </c>
      <c r="BK40" s="4">
        <v>21</v>
      </c>
      <c r="BL40" s="4">
        <v>0</v>
      </c>
      <c r="BM40" s="4">
        <v>0</v>
      </c>
      <c r="BN40" s="4">
        <v>0</v>
      </c>
      <c r="BO40" s="4">
        <v>0</v>
      </c>
      <c r="BP40" s="17">
        <f t="shared" si="2"/>
        <v>25</v>
      </c>
      <c r="BQ40" s="4">
        <v>0</v>
      </c>
      <c r="BR40" s="4">
        <v>0</v>
      </c>
      <c r="BS40" s="4">
        <v>0</v>
      </c>
      <c r="BT40" s="17">
        <f t="shared" si="3"/>
        <v>0</v>
      </c>
      <c r="BU40" s="21">
        <f t="shared" si="4"/>
        <v>79.5</v>
      </c>
      <c r="BV40">
        <f t="shared" si="5"/>
        <v>1</v>
      </c>
    </row>
    <row r="41" spans="1:74" x14ac:dyDescent="0.25">
      <c r="A41">
        <v>5</v>
      </c>
      <c r="B41" s="3">
        <v>42593</v>
      </c>
      <c r="C41" t="s">
        <v>16</v>
      </c>
      <c r="D41" s="9">
        <v>1</v>
      </c>
      <c r="E41" t="s">
        <v>32</v>
      </c>
      <c r="F41" t="s">
        <v>35</v>
      </c>
      <c r="G41" t="s">
        <v>131</v>
      </c>
      <c r="H41" s="9"/>
      <c r="I41" s="4">
        <v>3</v>
      </c>
      <c r="J41" s="4">
        <v>0</v>
      </c>
      <c r="K41" s="4">
        <v>32</v>
      </c>
      <c r="L41" s="4">
        <v>45</v>
      </c>
      <c r="M41" s="4">
        <v>0</v>
      </c>
      <c r="N41" s="4">
        <v>16</v>
      </c>
      <c r="O41" s="4">
        <v>0</v>
      </c>
      <c r="P41" s="4">
        <v>0</v>
      </c>
      <c r="Q41" s="4">
        <v>0</v>
      </c>
      <c r="R41" s="4">
        <v>4</v>
      </c>
      <c r="S41" s="6">
        <f t="shared" si="6"/>
        <v>100</v>
      </c>
      <c r="T41" s="4">
        <v>0</v>
      </c>
      <c r="U41" s="4">
        <v>0</v>
      </c>
      <c r="V41" s="4">
        <v>0</v>
      </c>
      <c r="W41" s="4">
        <v>25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3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17">
        <f t="shared" si="0"/>
        <v>29</v>
      </c>
      <c r="AZ41" s="4">
        <v>0</v>
      </c>
      <c r="BA41" s="4">
        <v>0</v>
      </c>
      <c r="BB41" s="4">
        <v>6</v>
      </c>
      <c r="BC41" s="4">
        <v>0</v>
      </c>
      <c r="BD41" s="4">
        <v>0</v>
      </c>
      <c r="BE41" s="4">
        <v>0</v>
      </c>
      <c r="BF41" s="17">
        <f t="shared" si="1"/>
        <v>6</v>
      </c>
      <c r="BG41" s="4">
        <v>0</v>
      </c>
      <c r="BH41" s="4">
        <v>2</v>
      </c>
      <c r="BI41" s="4">
        <v>0.5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17">
        <f t="shared" si="2"/>
        <v>2.5</v>
      </c>
      <c r="BQ41" s="4">
        <v>3</v>
      </c>
      <c r="BR41" s="4">
        <v>0</v>
      </c>
      <c r="BS41" s="4">
        <v>0</v>
      </c>
      <c r="BT41" s="17">
        <f t="shared" si="3"/>
        <v>3</v>
      </c>
      <c r="BU41" s="21">
        <f t="shared" si="4"/>
        <v>40.5</v>
      </c>
      <c r="BV41">
        <f t="shared" si="5"/>
        <v>0</v>
      </c>
    </row>
    <row r="42" spans="1:74" x14ac:dyDescent="0.25">
      <c r="A42">
        <v>5</v>
      </c>
      <c r="B42" s="3">
        <v>42593</v>
      </c>
      <c r="C42" t="s">
        <v>16</v>
      </c>
      <c r="D42" s="9">
        <v>2</v>
      </c>
      <c r="E42" t="s">
        <v>32</v>
      </c>
      <c r="F42" t="s">
        <v>35</v>
      </c>
      <c r="H42" s="9"/>
      <c r="I42" s="4">
        <v>2</v>
      </c>
      <c r="J42" s="4">
        <v>4</v>
      </c>
      <c r="K42" s="4">
        <v>10</v>
      </c>
      <c r="L42" s="4">
        <v>58</v>
      </c>
      <c r="M42" s="4">
        <v>0</v>
      </c>
      <c r="N42" s="4">
        <v>25</v>
      </c>
      <c r="O42" s="4">
        <v>0</v>
      </c>
      <c r="P42" s="4">
        <v>0</v>
      </c>
      <c r="Q42" s="4">
        <v>0</v>
      </c>
      <c r="R42" s="4">
        <v>1</v>
      </c>
      <c r="S42" s="6">
        <f t="shared" si="6"/>
        <v>100</v>
      </c>
      <c r="T42" s="4">
        <v>0</v>
      </c>
      <c r="U42" s="4">
        <v>0</v>
      </c>
      <c r="V42" s="4">
        <v>0</v>
      </c>
      <c r="W42" s="4">
        <v>9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2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1</v>
      </c>
      <c r="AP42" s="4">
        <v>0</v>
      </c>
      <c r="AQ42" s="4">
        <v>0.5</v>
      </c>
      <c r="AR42" s="4">
        <v>0</v>
      </c>
      <c r="AS42" s="4">
        <v>0</v>
      </c>
      <c r="AT42" s="4">
        <v>0</v>
      </c>
      <c r="AU42" s="4">
        <v>2</v>
      </c>
      <c r="AV42" s="4">
        <v>0</v>
      </c>
      <c r="AW42" s="4">
        <v>0</v>
      </c>
      <c r="AX42" s="4">
        <v>0</v>
      </c>
      <c r="AY42" s="17">
        <f t="shared" si="0"/>
        <v>14.5</v>
      </c>
      <c r="AZ42" s="4">
        <v>0</v>
      </c>
      <c r="BA42" s="4">
        <v>0</v>
      </c>
      <c r="BB42" s="4">
        <v>16</v>
      </c>
      <c r="BC42" s="4">
        <v>0</v>
      </c>
      <c r="BD42" s="4">
        <v>0</v>
      </c>
      <c r="BE42" s="4">
        <v>0.5</v>
      </c>
      <c r="BF42" s="17">
        <f t="shared" si="1"/>
        <v>16.5</v>
      </c>
      <c r="BG42" s="4">
        <v>0</v>
      </c>
      <c r="BH42" s="4">
        <v>0</v>
      </c>
      <c r="BI42" s="4">
        <v>0.5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17">
        <f t="shared" si="2"/>
        <v>0.5</v>
      </c>
      <c r="BQ42" s="4">
        <v>1</v>
      </c>
      <c r="BR42" s="4">
        <v>0</v>
      </c>
      <c r="BS42" s="4">
        <v>0</v>
      </c>
      <c r="BT42" s="17">
        <f t="shared" si="3"/>
        <v>1</v>
      </c>
      <c r="BU42" s="21">
        <f t="shared" si="4"/>
        <v>32.5</v>
      </c>
      <c r="BV42">
        <f t="shared" si="5"/>
        <v>0</v>
      </c>
    </row>
    <row r="43" spans="1:74" x14ac:dyDescent="0.25">
      <c r="A43">
        <v>5</v>
      </c>
      <c r="B43" s="3">
        <v>42593</v>
      </c>
      <c r="C43" t="s">
        <v>17</v>
      </c>
      <c r="D43" s="9">
        <v>1</v>
      </c>
      <c r="E43" t="s">
        <v>32</v>
      </c>
      <c r="F43" t="s">
        <v>35</v>
      </c>
      <c r="G43" t="s">
        <v>133</v>
      </c>
      <c r="H43" s="9"/>
      <c r="I43" s="4">
        <v>13</v>
      </c>
      <c r="J43" s="4">
        <v>4</v>
      </c>
      <c r="K43" s="4">
        <v>9</v>
      </c>
      <c r="L43" s="4">
        <v>74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6">
        <f t="shared" si="6"/>
        <v>100</v>
      </c>
      <c r="T43" s="4">
        <v>0</v>
      </c>
      <c r="U43" s="4">
        <v>0</v>
      </c>
      <c r="V43" s="4">
        <v>0</v>
      </c>
      <c r="W43" s="4">
        <v>3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41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2</v>
      </c>
      <c r="AR43" s="4">
        <v>0</v>
      </c>
      <c r="AS43" s="4">
        <v>0</v>
      </c>
      <c r="AT43" s="4">
        <v>0</v>
      </c>
      <c r="AU43" s="4">
        <v>0.5</v>
      </c>
      <c r="AV43" s="4">
        <v>0</v>
      </c>
      <c r="AW43" s="4">
        <v>0</v>
      </c>
      <c r="AX43" s="4">
        <v>0</v>
      </c>
      <c r="AY43" s="17">
        <f t="shared" si="0"/>
        <v>47.5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12</v>
      </c>
      <c r="BF43" s="17">
        <f t="shared" si="1"/>
        <v>12</v>
      </c>
      <c r="BG43" s="4">
        <v>0</v>
      </c>
      <c r="BH43" s="4">
        <v>0</v>
      </c>
      <c r="BI43" s="4">
        <v>15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17">
        <f t="shared" si="2"/>
        <v>15</v>
      </c>
      <c r="BQ43" s="4">
        <v>0</v>
      </c>
      <c r="BR43" s="4">
        <v>0</v>
      </c>
      <c r="BS43" s="4">
        <v>0</v>
      </c>
      <c r="BT43" s="17">
        <f t="shared" si="3"/>
        <v>0</v>
      </c>
      <c r="BU43" s="21">
        <f t="shared" si="4"/>
        <v>74.5</v>
      </c>
      <c r="BV43">
        <f t="shared" si="5"/>
        <v>0</v>
      </c>
    </row>
    <row r="44" spans="1:74" x14ac:dyDescent="0.25">
      <c r="A44">
        <v>5</v>
      </c>
      <c r="B44" s="3">
        <v>42593</v>
      </c>
      <c r="C44" t="s">
        <v>17</v>
      </c>
      <c r="D44" s="9">
        <v>2</v>
      </c>
      <c r="E44" t="s">
        <v>32</v>
      </c>
      <c r="F44" t="s">
        <v>35</v>
      </c>
      <c r="H44" s="9"/>
      <c r="I44" s="4">
        <v>4</v>
      </c>
      <c r="J44" s="4">
        <v>4</v>
      </c>
      <c r="K44" s="4">
        <v>29</v>
      </c>
      <c r="L44" s="4">
        <v>56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7</v>
      </c>
      <c r="S44" s="6">
        <f t="shared" si="6"/>
        <v>100</v>
      </c>
      <c r="T44" s="4">
        <v>0</v>
      </c>
      <c r="U44" s="4">
        <v>0</v>
      </c>
      <c r="V44" s="4">
        <v>0</v>
      </c>
      <c r="W44" s="4">
        <v>12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17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  <c r="AX44" s="4">
        <v>0</v>
      </c>
      <c r="AY44" s="17">
        <f t="shared" si="0"/>
        <v>31</v>
      </c>
      <c r="AZ44" s="4">
        <v>0</v>
      </c>
      <c r="BA44" s="4">
        <v>16</v>
      </c>
      <c r="BB44" s="4">
        <v>0</v>
      </c>
      <c r="BC44" s="4">
        <v>0</v>
      </c>
      <c r="BD44" s="4">
        <v>0</v>
      </c>
      <c r="BE44" s="4">
        <v>5</v>
      </c>
      <c r="BF44" s="17">
        <f t="shared" si="1"/>
        <v>21</v>
      </c>
      <c r="BG44" s="4">
        <v>0</v>
      </c>
      <c r="BH44" s="4">
        <v>0</v>
      </c>
      <c r="BI44" s="4">
        <v>34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17">
        <f t="shared" si="2"/>
        <v>34</v>
      </c>
      <c r="BQ44" s="4">
        <v>0</v>
      </c>
      <c r="BR44" s="4">
        <v>0</v>
      </c>
      <c r="BS44" s="4">
        <v>0</v>
      </c>
      <c r="BT44" s="17">
        <f t="shared" si="3"/>
        <v>0</v>
      </c>
      <c r="BU44" s="21">
        <f t="shared" si="4"/>
        <v>86</v>
      </c>
      <c r="BV44">
        <f t="shared" si="5"/>
        <v>0</v>
      </c>
    </row>
    <row r="45" spans="1:74" x14ac:dyDescent="0.25">
      <c r="A45">
        <v>5</v>
      </c>
      <c r="B45" s="3">
        <v>42593</v>
      </c>
      <c r="C45" t="s">
        <v>18</v>
      </c>
      <c r="D45" s="9">
        <v>1</v>
      </c>
      <c r="E45" t="s">
        <v>32</v>
      </c>
      <c r="F45" t="s">
        <v>35</v>
      </c>
      <c r="G45" t="s">
        <v>135</v>
      </c>
      <c r="H45" s="9"/>
      <c r="I45" s="4">
        <v>8</v>
      </c>
      <c r="J45" s="4">
        <v>72</v>
      </c>
      <c r="K45" s="4">
        <v>8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1</v>
      </c>
      <c r="R45" s="4">
        <v>9</v>
      </c>
      <c r="S45" s="6">
        <f t="shared" si="6"/>
        <v>100</v>
      </c>
      <c r="T45" s="4">
        <v>0.5</v>
      </c>
      <c r="U45" s="4">
        <v>0</v>
      </c>
      <c r="V45" s="4">
        <v>0</v>
      </c>
      <c r="W45" s="4">
        <v>8</v>
      </c>
      <c r="X45" s="4">
        <v>2</v>
      </c>
      <c r="Y45" s="4">
        <v>0</v>
      </c>
      <c r="Z45" s="4">
        <v>7</v>
      </c>
      <c r="AA45" s="4">
        <v>33</v>
      </c>
      <c r="AB45" s="4">
        <v>0</v>
      </c>
      <c r="AC45" s="4">
        <v>3</v>
      </c>
      <c r="AD45" s="4">
        <v>0</v>
      </c>
      <c r="AE45" s="4">
        <v>0</v>
      </c>
      <c r="AF45" s="4">
        <v>0.5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12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17">
        <f t="shared" si="0"/>
        <v>66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7">
        <f t="shared" si="1"/>
        <v>0</v>
      </c>
      <c r="BG45" s="4">
        <v>0</v>
      </c>
      <c r="BH45" s="4">
        <v>0</v>
      </c>
      <c r="BI45" s="4">
        <v>0</v>
      </c>
      <c r="BJ45" s="4">
        <v>12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17">
        <f t="shared" si="2"/>
        <v>12</v>
      </c>
      <c r="BQ45" s="4">
        <v>0</v>
      </c>
      <c r="BR45" s="4">
        <v>0</v>
      </c>
      <c r="BS45" s="4">
        <v>0</v>
      </c>
      <c r="BT45" s="17">
        <f t="shared" si="3"/>
        <v>0</v>
      </c>
      <c r="BU45" s="21">
        <f t="shared" si="4"/>
        <v>78</v>
      </c>
      <c r="BV45">
        <f t="shared" si="5"/>
        <v>2</v>
      </c>
    </row>
    <row r="46" spans="1:74" x14ac:dyDescent="0.25">
      <c r="A46">
        <v>5</v>
      </c>
      <c r="B46" s="3">
        <v>42593</v>
      </c>
      <c r="C46" t="s">
        <v>18</v>
      </c>
      <c r="D46" s="9">
        <v>2</v>
      </c>
      <c r="E46" t="s">
        <v>32</v>
      </c>
      <c r="F46" t="s">
        <v>35</v>
      </c>
      <c r="H46" s="9"/>
      <c r="I46" s="4">
        <v>16</v>
      </c>
      <c r="J46" s="4">
        <v>54</v>
      </c>
      <c r="K46" s="4">
        <v>12</v>
      </c>
      <c r="L46" s="4">
        <v>0</v>
      </c>
      <c r="M46" s="4">
        <v>0</v>
      </c>
      <c r="N46" s="4">
        <v>2</v>
      </c>
      <c r="O46" s="4">
        <v>0</v>
      </c>
      <c r="P46" s="4">
        <v>0</v>
      </c>
      <c r="Q46" s="4">
        <v>0</v>
      </c>
      <c r="R46" s="4">
        <v>16</v>
      </c>
      <c r="S46" s="6">
        <f t="shared" si="6"/>
        <v>100</v>
      </c>
      <c r="T46" s="4">
        <v>0</v>
      </c>
      <c r="U46" s="4">
        <v>0</v>
      </c>
      <c r="V46" s="4">
        <v>0</v>
      </c>
      <c r="W46" s="4">
        <v>2</v>
      </c>
      <c r="X46" s="4">
        <v>0</v>
      </c>
      <c r="Y46" s="4">
        <v>0</v>
      </c>
      <c r="Z46" s="4">
        <v>2</v>
      </c>
      <c r="AA46" s="4">
        <v>7</v>
      </c>
      <c r="AB46" s="4">
        <v>0</v>
      </c>
      <c r="AC46" s="4">
        <v>4</v>
      </c>
      <c r="AD46" s="4">
        <v>0</v>
      </c>
      <c r="AE46" s="4">
        <v>0.5</v>
      </c>
      <c r="AF46" s="4">
        <v>0</v>
      </c>
      <c r="AG46" s="4">
        <v>0</v>
      </c>
      <c r="AH46" s="4">
        <v>0</v>
      </c>
      <c r="AI46" s="4">
        <v>3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2</v>
      </c>
      <c r="AR46" s="4">
        <v>0</v>
      </c>
      <c r="AS46" s="4">
        <v>0</v>
      </c>
      <c r="AT46" s="4">
        <v>0</v>
      </c>
      <c r="AU46" s="4">
        <v>1</v>
      </c>
      <c r="AV46" s="4">
        <v>0</v>
      </c>
      <c r="AW46" s="4">
        <v>0</v>
      </c>
      <c r="AX46" s="4">
        <v>2</v>
      </c>
      <c r="AY46" s="17">
        <f t="shared" si="0"/>
        <v>23.5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7">
        <f t="shared" si="1"/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17">
        <f t="shared" si="2"/>
        <v>0</v>
      </c>
      <c r="BQ46" s="4">
        <v>0</v>
      </c>
      <c r="BR46" s="4">
        <v>0</v>
      </c>
      <c r="BS46" s="4">
        <v>0</v>
      </c>
      <c r="BT46" s="17">
        <f t="shared" si="3"/>
        <v>0</v>
      </c>
      <c r="BU46" s="21">
        <f t="shared" si="4"/>
        <v>23.5</v>
      </c>
      <c r="BV46">
        <f t="shared" si="5"/>
        <v>0</v>
      </c>
    </row>
    <row r="47" spans="1:74" x14ac:dyDescent="0.25">
      <c r="A47">
        <v>6</v>
      </c>
      <c r="B47" s="3">
        <v>42591</v>
      </c>
      <c r="C47" t="s">
        <v>8</v>
      </c>
      <c r="D47" s="9">
        <v>1</v>
      </c>
      <c r="E47" t="s">
        <v>32</v>
      </c>
      <c r="F47" t="s">
        <v>35</v>
      </c>
      <c r="G47" t="s">
        <v>137</v>
      </c>
      <c r="H47" s="9"/>
      <c r="I47" s="4">
        <v>4</v>
      </c>
      <c r="J47" s="4">
        <v>13</v>
      </c>
      <c r="K47" s="4">
        <v>14</v>
      </c>
      <c r="L47" s="4">
        <v>0</v>
      </c>
      <c r="M47" s="4">
        <v>0</v>
      </c>
      <c r="N47" s="4">
        <v>54</v>
      </c>
      <c r="O47" s="4">
        <v>0</v>
      </c>
      <c r="P47" s="4">
        <v>0</v>
      </c>
      <c r="Q47" s="4">
        <v>0</v>
      </c>
      <c r="R47" s="4">
        <v>15</v>
      </c>
      <c r="S47" s="6">
        <f t="shared" si="6"/>
        <v>100</v>
      </c>
      <c r="T47" s="4">
        <v>0</v>
      </c>
      <c r="U47" s="4">
        <v>0</v>
      </c>
      <c r="V47" s="4">
        <v>0</v>
      </c>
      <c r="W47" s="4">
        <v>7</v>
      </c>
      <c r="X47" s="4">
        <v>0</v>
      </c>
      <c r="Y47" s="4">
        <v>0</v>
      </c>
      <c r="Z47" s="4">
        <v>0.5</v>
      </c>
      <c r="AA47" s="4">
        <v>1</v>
      </c>
      <c r="AB47" s="4">
        <v>0</v>
      </c>
      <c r="AC47" s="4">
        <v>0</v>
      </c>
      <c r="AD47" s="4">
        <v>0</v>
      </c>
      <c r="AE47" s="4">
        <v>19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3</v>
      </c>
      <c r="AR47" s="4">
        <v>0</v>
      </c>
      <c r="AS47" s="4">
        <v>0</v>
      </c>
      <c r="AT47" s="4">
        <v>0</v>
      </c>
      <c r="AU47" s="4">
        <v>0.5</v>
      </c>
      <c r="AV47" s="4">
        <v>0</v>
      </c>
      <c r="AW47" s="4">
        <v>0</v>
      </c>
      <c r="AX47" s="4">
        <v>0</v>
      </c>
      <c r="AY47" s="17">
        <f t="shared" si="0"/>
        <v>31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7">
        <f t="shared" si="1"/>
        <v>0</v>
      </c>
      <c r="BG47" s="4">
        <v>0</v>
      </c>
      <c r="BH47" s="4">
        <v>2</v>
      </c>
      <c r="BI47" s="4">
        <v>0.5</v>
      </c>
      <c r="BJ47" s="4">
        <v>0</v>
      </c>
      <c r="BK47" s="4">
        <v>5</v>
      </c>
      <c r="BL47" s="4">
        <v>0</v>
      </c>
      <c r="BM47" s="4">
        <v>0</v>
      </c>
      <c r="BN47" s="4">
        <v>0.5</v>
      </c>
      <c r="BO47" s="4">
        <v>0</v>
      </c>
      <c r="BP47" s="17">
        <f t="shared" si="2"/>
        <v>8</v>
      </c>
      <c r="BQ47" s="4">
        <v>0</v>
      </c>
      <c r="BR47" s="4">
        <v>0</v>
      </c>
      <c r="BS47" s="4">
        <v>0</v>
      </c>
      <c r="BT47" s="17">
        <f t="shared" si="3"/>
        <v>0</v>
      </c>
      <c r="BU47" s="21">
        <f t="shared" si="4"/>
        <v>39</v>
      </c>
      <c r="BV47">
        <f t="shared" si="5"/>
        <v>0</v>
      </c>
    </row>
    <row r="48" spans="1:74" x14ac:dyDescent="0.25">
      <c r="A48">
        <v>6</v>
      </c>
      <c r="B48" s="3">
        <v>42591</v>
      </c>
      <c r="C48" t="s">
        <v>8</v>
      </c>
      <c r="D48" s="9">
        <v>2</v>
      </c>
      <c r="E48" t="s">
        <v>32</v>
      </c>
      <c r="F48" t="s">
        <v>35</v>
      </c>
      <c r="H48" s="9"/>
      <c r="I48" s="4">
        <v>8</v>
      </c>
      <c r="J48" s="4">
        <v>19</v>
      </c>
      <c r="K48" s="4">
        <v>14</v>
      </c>
      <c r="L48" s="4">
        <v>0</v>
      </c>
      <c r="M48" s="4">
        <v>0</v>
      </c>
      <c r="N48" s="4">
        <v>56</v>
      </c>
      <c r="O48" s="4">
        <v>1</v>
      </c>
      <c r="P48" s="4">
        <v>2</v>
      </c>
      <c r="Q48" s="4">
        <v>0</v>
      </c>
      <c r="R48" s="4">
        <v>0</v>
      </c>
      <c r="S48" s="6">
        <f t="shared" si="6"/>
        <v>100</v>
      </c>
      <c r="T48" s="4">
        <v>2</v>
      </c>
      <c r="U48" s="4">
        <v>0</v>
      </c>
      <c r="V48" s="4">
        <v>7</v>
      </c>
      <c r="W48" s="4">
        <v>11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0</v>
      </c>
      <c r="AD48" s="4">
        <v>0</v>
      </c>
      <c r="AE48" s="4">
        <v>2</v>
      </c>
      <c r="AF48" s="4">
        <v>0.5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2</v>
      </c>
      <c r="AR48" s="4">
        <v>0</v>
      </c>
      <c r="AS48" s="4">
        <v>0.5</v>
      </c>
      <c r="AT48" s="4">
        <v>0</v>
      </c>
      <c r="AU48" s="4">
        <v>2</v>
      </c>
      <c r="AV48" s="4">
        <v>0</v>
      </c>
      <c r="AW48" s="4">
        <v>0</v>
      </c>
      <c r="AX48" s="4">
        <v>0</v>
      </c>
      <c r="AY48" s="17">
        <f t="shared" si="0"/>
        <v>28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7">
        <f t="shared" si="1"/>
        <v>0</v>
      </c>
      <c r="BG48" s="4">
        <v>0</v>
      </c>
      <c r="BH48" s="4">
        <v>0</v>
      </c>
      <c r="BI48" s="4">
        <v>12</v>
      </c>
      <c r="BJ48" s="4">
        <v>0</v>
      </c>
      <c r="BK48" s="4">
        <v>2</v>
      </c>
      <c r="BL48" s="4">
        <v>0</v>
      </c>
      <c r="BM48" s="4">
        <v>0</v>
      </c>
      <c r="BN48" s="4">
        <v>0</v>
      </c>
      <c r="BO48" s="4">
        <v>0</v>
      </c>
      <c r="BP48" s="17">
        <f t="shared" si="2"/>
        <v>14</v>
      </c>
      <c r="BQ48" s="4">
        <v>0</v>
      </c>
      <c r="BR48" s="4">
        <v>0</v>
      </c>
      <c r="BS48" s="4">
        <v>0</v>
      </c>
      <c r="BT48" s="17">
        <f t="shared" si="3"/>
        <v>0</v>
      </c>
      <c r="BU48" s="21">
        <f t="shared" si="4"/>
        <v>42</v>
      </c>
      <c r="BV48">
        <f t="shared" si="5"/>
        <v>0</v>
      </c>
    </row>
    <row r="49" spans="1:74" x14ac:dyDescent="0.25">
      <c r="A49">
        <v>6</v>
      </c>
      <c r="B49" s="3">
        <v>42591</v>
      </c>
      <c r="C49" t="s">
        <v>16</v>
      </c>
      <c r="D49" s="9">
        <v>1</v>
      </c>
      <c r="E49" t="s">
        <v>32</v>
      </c>
      <c r="F49" t="s">
        <v>35</v>
      </c>
      <c r="G49" t="s">
        <v>139</v>
      </c>
      <c r="H49" s="9"/>
      <c r="I49" s="4">
        <v>2</v>
      </c>
      <c r="J49" s="4">
        <v>2</v>
      </c>
      <c r="K49" s="4">
        <v>18</v>
      </c>
      <c r="L49" s="4">
        <v>68</v>
      </c>
      <c r="M49" s="4">
        <v>0</v>
      </c>
      <c r="N49" s="4">
        <v>5</v>
      </c>
      <c r="O49" s="4">
        <v>0</v>
      </c>
      <c r="P49" s="4">
        <v>0</v>
      </c>
      <c r="Q49" s="4">
        <v>0</v>
      </c>
      <c r="R49" s="4">
        <v>5</v>
      </c>
      <c r="S49" s="6">
        <f t="shared" si="6"/>
        <v>100</v>
      </c>
      <c r="T49" s="4">
        <v>0</v>
      </c>
      <c r="U49" s="4">
        <v>0</v>
      </c>
      <c r="V49" s="4">
        <v>0</v>
      </c>
      <c r="W49" s="4">
        <v>16</v>
      </c>
      <c r="X49" s="4">
        <v>0</v>
      </c>
      <c r="Y49" s="4">
        <v>0</v>
      </c>
      <c r="Z49" s="4">
        <v>1</v>
      </c>
      <c r="AA49" s="4">
        <v>0.5</v>
      </c>
      <c r="AB49" s="4">
        <v>0</v>
      </c>
      <c r="AC49" s="4">
        <v>0</v>
      </c>
      <c r="AD49" s="4">
        <v>0</v>
      </c>
      <c r="AE49" s="4">
        <v>5</v>
      </c>
      <c r="AF49" s="4">
        <v>2</v>
      </c>
      <c r="AG49" s="4">
        <v>0</v>
      </c>
      <c r="AH49" s="4">
        <v>0</v>
      </c>
      <c r="AI49" s="4">
        <v>0</v>
      </c>
      <c r="AJ49" s="4">
        <v>0</v>
      </c>
      <c r="AK49" s="4">
        <v>0.5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0.5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17">
        <f t="shared" si="0"/>
        <v>25.5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7">
        <f t="shared" si="1"/>
        <v>0</v>
      </c>
      <c r="BG49" s="4">
        <v>0</v>
      </c>
      <c r="BH49" s="4">
        <v>0</v>
      </c>
      <c r="BI49" s="4">
        <v>1</v>
      </c>
      <c r="BJ49" s="4">
        <v>0</v>
      </c>
      <c r="BK49" s="4">
        <v>0</v>
      </c>
      <c r="BL49" s="4">
        <v>0</v>
      </c>
      <c r="BM49" s="4">
        <v>0.5</v>
      </c>
      <c r="BN49" s="4">
        <v>0</v>
      </c>
      <c r="BO49" s="4">
        <v>0</v>
      </c>
      <c r="BP49" s="17">
        <f t="shared" si="2"/>
        <v>1.5</v>
      </c>
      <c r="BQ49" s="4">
        <v>0</v>
      </c>
      <c r="BR49" s="4">
        <v>0</v>
      </c>
      <c r="BS49" s="4">
        <v>0</v>
      </c>
      <c r="BT49" s="17">
        <f t="shared" si="3"/>
        <v>0</v>
      </c>
      <c r="BU49" s="21">
        <f t="shared" si="4"/>
        <v>27</v>
      </c>
      <c r="BV49">
        <f t="shared" si="5"/>
        <v>0</v>
      </c>
    </row>
    <row r="50" spans="1:74" x14ac:dyDescent="0.25">
      <c r="A50">
        <v>6</v>
      </c>
      <c r="B50" s="3">
        <v>42591</v>
      </c>
      <c r="C50" t="s">
        <v>16</v>
      </c>
      <c r="D50" s="9">
        <v>2</v>
      </c>
      <c r="E50" t="s">
        <v>32</v>
      </c>
      <c r="F50" t="s">
        <v>35</v>
      </c>
      <c r="H50" s="9"/>
      <c r="I50" s="4">
        <v>0</v>
      </c>
      <c r="J50" s="4">
        <v>0</v>
      </c>
      <c r="K50" s="4">
        <v>14</v>
      </c>
      <c r="L50" s="4">
        <v>72</v>
      </c>
      <c r="M50" s="4">
        <v>0</v>
      </c>
      <c r="N50" s="4">
        <v>14</v>
      </c>
      <c r="O50" s="4">
        <v>0</v>
      </c>
      <c r="P50" s="4">
        <v>0</v>
      </c>
      <c r="Q50" s="4">
        <v>0</v>
      </c>
      <c r="R50" s="4">
        <v>0</v>
      </c>
      <c r="S50" s="6">
        <f t="shared" si="6"/>
        <v>100</v>
      </c>
      <c r="T50" s="4">
        <v>0</v>
      </c>
      <c r="U50" s="4">
        <v>0</v>
      </c>
      <c r="V50" s="4">
        <v>0</v>
      </c>
      <c r="W50" s="4">
        <v>18</v>
      </c>
      <c r="X50" s="4">
        <v>0</v>
      </c>
      <c r="Y50" s="4">
        <v>1</v>
      </c>
      <c r="Z50" s="4">
        <v>1</v>
      </c>
      <c r="AA50" s="4">
        <v>0</v>
      </c>
      <c r="AB50" s="4">
        <v>0</v>
      </c>
      <c r="AC50" s="4">
        <v>0</v>
      </c>
      <c r="AD50" s="4">
        <v>0</v>
      </c>
      <c r="AE50" s="4">
        <v>18</v>
      </c>
      <c r="AF50" s="4">
        <v>0</v>
      </c>
      <c r="AG50" s="4">
        <v>0</v>
      </c>
      <c r="AH50" s="4">
        <v>0</v>
      </c>
      <c r="AI50" s="4">
        <v>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2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17">
        <f t="shared" si="0"/>
        <v>41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7">
        <f t="shared" si="1"/>
        <v>0</v>
      </c>
      <c r="BG50" s="4">
        <v>0</v>
      </c>
      <c r="BH50" s="4">
        <v>0</v>
      </c>
      <c r="BI50" s="4">
        <v>8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17">
        <f t="shared" si="2"/>
        <v>8</v>
      </c>
      <c r="BQ50" s="4">
        <v>0</v>
      </c>
      <c r="BR50" s="4">
        <v>0</v>
      </c>
      <c r="BS50" s="4">
        <v>0</v>
      </c>
      <c r="BT50" s="17">
        <f t="shared" si="3"/>
        <v>0</v>
      </c>
      <c r="BU50" s="21">
        <f t="shared" si="4"/>
        <v>49</v>
      </c>
      <c r="BV50">
        <f t="shared" si="5"/>
        <v>1</v>
      </c>
    </row>
    <row r="51" spans="1:74" x14ac:dyDescent="0.25">
      <c r="A51">
        <v>6</v>
      </c>
      <c r="B51" s="3">
        <v>42591</v>
      </c>
      <c r="C51" t="s">
        <v>17</v>
      </c>
      <c r="D51" s="9">
        <v>1</v>
      </c>
      <c r="E51" t="s">
        <v>32</v>
      </c>
      <c r="F51" t="s">
        <v>35</v>
      </c>
      <c r="G51" t="s">
        <v>141</v>
      </c>
      <c r="H51" s="9"/>
      <c r="I51" s="4">
        <v>3</v>
      </c>
      <c r="J51" s="4">
        <v>6</v>
      </c>
      <c r="K51" s="4">
        <v>24</v>
      </c>
      <c r="L51" s="4">
        <v>65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2</v>
      </c>
      <c r="S51" s="6">
        <f t="shared" si="6"/>
        <v>100</v>
      </c>
      <c r="T51" s="4">
        <v>0</v>
      </c>
      <c r="U51" s="4">
        <v>0</v>
      </c>
      <c r="V51" s="4">
        <v>0</v>
      </c>
      <c r="W51" s="4">
        <v>21</v>
      </c>
      <c r="X51" s="4">
        <v>0</v>
      </c>
      <c r="Y51" s="4">
        <v>0</v>
      </c>
      <c r="Z51" s="4">
        <v>0</v>
      </c>
      <c r="AA51" s="4">
        <v>0.5</v>
      </c>
      <c r="AB51" s="4">
        <v>1</v>
      </c>
      <c r="AC51" s="4">
        <v>0</v>
      </c>
      <c r="AD51" s="4">
        <v>0</v>
      </c>
      <c r="AE51" s="4">
        <v>1</v>
      </c>
      <c r="AF51" s="4">
        <v>2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0.5</v>
      </c>
      <c r="AR51" s="4">
        <v>0</v>
      </c>
      <c r="AS51" s="4">
        <v>0</v>
      </c>
      <c r="AT51" s="4">
        <v>0</v>
      </c>
      <c r="AU51" s="4">
        <v>1</v>
      </c>
      <c r="AV51" s="4">
        <v>0</v>
      </c>
      <c r="AW51" s="4">
        <v>0</v>
      </c>
      <c r="AX51" s="4">
        <v>0</v>
      </c>
      <c r="AY51" s="17">
        <f t="shared" si="0"/>
        <v>27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2</v>
      </c>
      <c r="BF51" s="17">
        <f t="shared" si="1"/>
        <v>2</v>
      </c>
      <c r="BG51" s="4">
        <v>0</v>
      </c>
      <c r="BH51" s="4">
        <v>0</v>
      </c>
      <c r="BI51" s="4">
        <v>9</v>
      </c>
      <c r="BJ51" s="4">
        <v>0</v>
      </c>
      <c r="BK51" s="4">
        <v>0</v>
      </c>
      <c r="BL51" s="4">
        <v>1</v>
      </c>
      <c r="BM51" s="4">
        <v>0</v>
      </c>
      <c r="BN51" s="4">
        <v>0</v>
      </c>
      <c r="BO51" s="4">
        <v>0</v>
      </c>
      <c r="BP51" s="17">
        <f t="shared" si="2"/>
        <v>10</v>
      </c>
      <c r="BQ51" s="4">
        <v>0</v>
      </c>
      <c r="BR51" s="4">
        <v>0</v>
      </c>
      <c r="BS51" s="4">
        <v>0</v>
      </c>
      <c r="BT51" s="17">
        <f t="shared" si="3"/>
        <v>0</v>
      </c>
      <c r="BU51" s="21">
        <f t="shared" si="4"/>
        <v>39</v>
      </c>
      <c r="BV51">
        <f t="shared" si="5"/>
        <v>0</v>
      </c>
    </row>
    <row r="52" spans="1:74" x14ac:dyDescent="0.25">
      <c r="A52">
        <v>6</v>
      </c>
      <c r="B52" s="3">
        <v>42591</v>
      </c>
      <c r="C52" t="s">
        <v>17</v>
      </c>
      <c r="D52" s="9">
        <v>2</v>
      </c>
      <c r="E52" t="s">
        <v>32</v>
      </c>
      <c r="F52" t="s">
        <v>35</v>
      </c>
      <c r="H52" s="9"/>
      <c r="I52" s="4">
        <v>0</v>
      </c>
      <c r="J52" s="4">
        <v>4</v>
      </c>
      <c r="K52" s="4">
        <v>4</v>
      </c>
      <c r="L52" s="4">
        <v>89</v>
      </c>
      <c r="M52" s="4">
        <v>0</v>
      </c>
      <c r="N52" s="4">
        <v>2</v>
      </c>
      <c r="O52" s="4">
        <v>0</v>
      </c>
      <c r="P52" s="4">
        <v>0</v>
      </c>
      <c r="Q52" s="4">
        <v>1</v>
      </c>
      <c r="R52" s="4">
        <v>0</v>
      </c>
      <c r="S52" s="6">
        <f t="shared" si="6"/>
        <v>100</v>
      </c>
      <c r="T52" s="4">
        <v>0</v>
      </c>
      <c r="U52" s="4">
        <v>0</v>
      </c>
      <c r="V52" s="4">
        <v>0</v>
      </c>
      <c r="W52" s="4">
        <v>15</v>
      </c>
      <c r="X52" s="4">
        <v>0</v>
      </c>
      <c r="Y52" s="4">
        <v>0</v>
      </c>
      <c r="Z52" s="4">
        <v>0.5</v>
      </c>
      <c r="AA52" s="4">
        <v>0</v>
      </c>
      <c r="AB52" s="4">
        <v>1</v>
      </c>
      <c r="AC52" s="4">
        <v>0</v>
      </c>
      <c r="AD52" s="4">
        <v>0</v>
      </c>
      <c r="AE52" s="4">
        <v>8</v>
      </c>
      <c r="AF52" s="4">
        <v>4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1</v>
      </c>
      <c r="AM52" s="4">
        <v>0</v>
      </c>
      <c r="AN52" s="4">
        <v>0</v>
      </c>
      <c r="AO52" s="4">
        <v>0</v>
      </c>
      <c r="AP52" s="4">
        <v>0</v>
      </c>
      <c r="AQ52" s="4">
        <v>0.5</v>
      </c>
      <c r="AR52" s="4">
        <v>0</v>
      </c>
      <c r="AS52" s="4">
        <v>0</v>
      </c>
      <c r="AT52" s="4">
        <v>0</v>
      </c>
      <c r="AU52" s="4">
        <v>1</v>
      </c>
      <c r="AV52" s="4">
        <v>0</v>
      </c>
      <c r="AW52" s="4">
        <v>0.5</v>
      </c>
      <c r="AX52" s="4">
        <v>0</v>
      </c>
      <c r="AY52" s="17">
        <f t="shared" si="0"/>
        <v>31.5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1</v>
      </c>
      <c r="BF52" s="17">
        <f t="shared" si="1"/>
        <v>1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17">
        <f t="shared" si="2"/>
        <v>0</v>
      </c>
      <c r="BQ52" s="4">
        <v>0</v>
      </c>
      <c r="BR52" s="4">
        <v>0</v>
      </c>
      <c r="BS52" s="4">
        <v>0</v>
      </c>
      <c r="BT52" s="17">
        <f t="shared" si="3"/>
        <v>0</v>
      </c>
      <c r="BU52" s="21">
        <f t="shared" si="4"/>
        <v>32.5</v>
      </c>
      <c r="BV52">
        <f t="shared" si="5"/>
        <v>0</v>
      </c>
    </row>
    <row r="53" spans="1:74" x14ac:dyDescent="0.25">
      <c r="A53">
        <v>6</v>
      </c>
      <c r="B53" s="3">
        <v>42591</v>
      </c>
      <c r="C53" t="s">
        <v>18</v>
      </c>
      <c r="D53" s="9">
        <v>1</v>
      </c>
      <c r="E53" t="s">
        <v>32</v>
      </c>
      <c r="F53" t="s">
        <v>35</v>
      </c>
      <c r="G53" t="s">
        <v>12</v>
      </c>
      <c r="H53" s="9" t="s">
        <v>144</v>
      </c>
      <c r="I53" s="4">
        <v>6</v>
      </c>
      <c r="J53" s="4">
        <v>73</v>
      </c>
      <c r="K53" s="4">
        <v>21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6">
        <f t="shared" si="6"/>
        <v>100</v>
      </c>
      <c r="T53" s="4">
        <v>0</v>
      </c>
      <c r="U53" s="4">
        <v>0</v>
      </c>
      <c r="V53" s="4">
        <v>0</v>
      </c>
      <c r="W53" s="4">
        <v>19</v>
      </c>
      <c r="X53" s="4">
        <v>0</v>
      </c>
      <c r="Y53" s="4">
        <v>0</v>
      </c>
      <c r="Z53" s="4">
        <v>1</v>
      </c>
      <c r="AA53" s="4">
        <v>2</v>
      </c>
      <c r="AB53" s="4">
        <v>0</v>
      </c>
      <c r="AC53" s="4">
        <v>0</v>
      </c>
      <c r="AD53" s="4">
        <v>0</v>
      </c>
      <c r="AE53" s="4">
        <v>6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1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1</v>
      </c>
      <c r="AR53" s="4">
        <v>0</v>
      </c>
      <c r="AS53" s="4">
        <v>0</v>
      </c>
      <c r="AT53" s="4">
        <v>0</v>
      </c>
      <c r="AU53" s="4">
        <v>1</v>
      </c>
      <c r="AV53" s="4">
        <v>0</v>
      </c>
      <c r="AW53" s="4">
        <v>0</v>
      </c>
      <c r="AX53" s="4">
        <v>0</v>
      </c>
      <c r="AY53" s="17">
        <f t="shared" si="0"/>
        <v>31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7">
        <f t="shared" si="1"/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17">
        <f t="shared" si="2"/>
        <v>0</v>
      </c>
      <c r="BQ53" s="4">
        <v>0</v>
      </c>
      <c r="BR53" s="4">
        <v>0</v>
      </c>
      <c r="BS53" s="4">
        <v>0</v>
      </c>
      <c r="BT53" s="17">
        <f t="shared" si="3"/>
        <v>0</v>
      </c>
      <c r="BU53" s="21">
        <f t="shared" si="4"/>
        <v>31</v>
      </c>
      <c r="BV53">
        <f t="shared" si="5"/>
        <v>0</v>
      </c>
    </row>
    <row r="54" spans="1:74" x14ac:dyDescent="0.25">
      <c r="A54">
        <v>6</v>
      </c>
      <c r="B54" s="3">
        <v>42591</v>
      </c>
      <c r="C54" t="s">
        <v>18</v>
      </c>
      <c r="D54" s="9">
        <v>2</v>
      </c>
      <c r="E54" t="s">
        <v>32</v>
      </c>
      <c r="F54" t="s">
        <v>35</v>
      </c>
      <c r="H54" s="9"/>
      <c r="I54" s="4">
        <v>7</v>
      </c>
      <c r="J54" s="4">
        <v>67</v>
      </c>
      <c r="K54" s="4">
        <v>22</v>
      </c>
      <c r="L54" s="4">
        <v>0</v>
      </c>
      <c r="M54" s="4">
        <v>0</v>
      </c>
      <c r="N54" s="4">
        <v>1</v>
      </c>
      <c r="O54" s="4">
        <v>2</v>
      </c>
      <c r="P54" s="4">
        <v>0</v>
      </c>
      <c r="Q54" s="4">
        <v>1</v>
      </c>
      <c r="R54" s="4">
        <v>0</v>
      </c>
      <c r="S54" s="6">
        <f t="shared" si="6"/>
        <v>100</v>
      </c>
      <c r="T54" s="4">
        <v>4</v>
      </c>
      <c r="U54" s="4">
        <v>0.5</v>
      </c>
      <c r="V54" s="4">
        <v>0</v>
      </c>
      <c r="W54" s="4">
        <v>17</v>
      </c>
      <c r="X54" s="4">
        <v>0</v>
      </c>
      <c r="Y54" s="4">
        <v>0</v>
      </c>
      <c r="Z54" s="4">
        <v>0.5</v>
      </c>
      <c r="AA54" s="4">
        <v>1</v>
      </c>
      <c r="AB54" s="4">
        <v>0</v>
      </c>
      <c r="AC54" s="4">
        <v>0</v>
      </c>
      <c r="AD54" s="4">
        <v>0</v>
      </c>
      <c r="AE54" s="4">
        <v>12</v>
      </c>
      <c r="AF54" s="4">
        <v>1</v>
      </c>
      <c r="AG54" s="4">
        <v>0</v>
      </c>
      <c r="AH54" s="4">
        <v>0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1</v>
      </c>
      <c r="AR54" s="4">
        <v>0</v>
      </c>
      <c r="AS54" s="4">
        <v>0</v>
      </c>
      <c r="AT54" s="4">
        <v>0</v>
      </c>
      <c r="AU54" s="4">
        <v>3</v>
      </c>
      <c r="AV54" s="4">
        <v>0</v>
      </c>
      <c r="AW54" s="4">
        <v>0</v>
      </c>
      <c r="AX54" s="4">
        <v>1</v>
      </c>
      <c r="AY54" s="17">
        <f t="shared" si="0"/>
        <v>42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0.5</v>
      </c>
      <c r="BF54" s="17">
        <f>SUM(AZ54:BE54)</f>
        <v>0.5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17">
        <f t="shared" si="2"/>
        <v>0</v>
      </c>
      <c r="BQ54" s="4">
        <v>0</v>
      </c>
      <c r="BR54" s="4">
        <v>0</v>
      </c>
      <c r="BS54" s="4">
        <v>0</v>
      </c>
      <c r="BT54" s="17">
        <f>SUM(BQ54:BS54)</f>
        <v>0</v>
      </c>
      <c r="BU54" s="21">
        <f t="shared" si="4"/>
        <v>42.5</v>
      </c>
      <c r="BV54">
        <f t="shared" si="5"/>
        <v>0</v>
      </c>
    </row>
    <row r="55" spans="1:74" x14ac:dyDescent="0.25">
      <c r="B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8"/>
      <c r="AZ55" s="4"/>
      <c r="BA55" s="4"/>
      <c r="BB55" s="4"/>
      <c r="BC55" s="4"/>
      <c r="BD55" s="4"/>
      <c r="BE55" s="4"/>
      <c r="BF55" s="8"/>
      <c r="BG55" s="4"/>
      <c r="BH55" s="4"/>
      <c r="BI55" s="4"/>
      <c r="BJ55" s="4"/>
      <c r="BK55" s="4"/>
      <c r="BL55" s="4"/>
      <c r="BM55" s="4"/>
      <c r="BN55" s="4"/>
      <c r="BO55" s="4"/>
      <c r="BP55" s="8"/>
      <c r="BQ55" s="4"/>
      <c r="BR55" s="4"/>
      <c r="BS55" s="4"/>
      <c r="BT55" s="8"/>
      <c r="BU55" s="8"/>
    </row>
    <row r="56" spans="1:74" x14ac:dyDescent="0.25">
      <c r="B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8"/>
      <c r="AZ56" s="4"/>
      <c r="BA56" s="4"/>
      <c r="BB56" s="4"/>
      <c r="BC56" s="4"/>
      <c r="BD56" s="4"/>
      <c r="BE56" s="4"/>
      <c r="BF56" s="8"/>
      <c r="BG56" s="4"/>
      <c r="BH56" s="4"/>
      <c r="BI56" s="4"/>
      <c r="BJ56" s="4"/>
      <c r="BK56" s="4"/>
      <c r="BL56" s="4"/>
      <c r="BM56" s="4"/>
      <c r="BN56" s="4"/>
      <c r="BO56" s="4"/>
      <c r="BP56" s="8"/>
      <c r="BQ56" s="4"/>
      <c r="BR56" s="4"/>
      <c r="BS56" s="4"/>
      <c r="BT56" s="8"/>
      <c r="BU56" s="8"/>
    </row>
    <row r="57" spans="1:74" x14ac:dyDescent="0.25">
      <c r="B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6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8"/>
      <c r="AZ57" s="4"/>
      <c r="BA57" s="4"/>
      <c r="BB57" s="4"/>
      <c r="BC57" s="4"/>
      <c r="BD57" s="4"/>
      <c r="BE57" s="4"/>
      <c r="BF57" s="8"/>
      <c r="BG57" s="4"/>
      <c r="BH57" s="4"/>
      <c r="BI57" s="4"/>
      <c r="BJ57" s="4"/>
      <c r="BK57" s="4"/>
      <c r="BL57" s="4"/>
      <c r="BM57" s="4"/>
      <c r="BN57" s="4"/>
      <c r="BO57" s="4"/>
      <c r="BP57" s="8"/>
      <c r="BQ57" s="4"/>
      <c r="BR57" s="4"/>
      <c r="BS57" s="4"/>
      <c r="BT57" s="8"/>
      <c r="BU57" s="8"/>
    </row>
    <row r="58" spans="1:74" x14ac:dyDescent="0.25">
      <c r="B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8"/>
      <c r="AZ58" s="4"/>
      <c r="BA58" s="4"/>
      <c r="BB58" s="4"/>
      <c r="BC58" s="4"/>
      <c r="BD58" s="4"/>
      <c r="BE58" s="4"/>
      <c r="BF58" s="8"/>
      <c r="BG58" s="4"/>
      <c r="BH58" s="4"/>
      <c r="BI58" s="4"/>
      <c r="BJ58" s="4"/>
      <c r="BK58" s="4"/>
      <c r="BL58" s="4"/>
      <c r="BM58" s="4"/>
      <c r="BN58" s="4"/>
      <c r="BO58" s="4"/>
      <c r="BP58" s="8"/>
      <c r="BQ58" s="4"/>
      <c r="BR58" s="4"/>
      <c r="BS58" s="4"/>
      <c r="BT58" s="8"/>
      <c r="BU58" s="8"/>
    </row>
    <row r="59" spans="1:74" x14ac:dyDescent="0.25">
      <c r="B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8"/>
      <c r="AZ59" s="4"/>
      <c r="BA59" s="4"/>
      <c r="BB59" s="4"/>
      <c r="BC59" s="4"/>
      <c r="BD59" s="4"/>
      <c r="BE59" s="4"/>
      <c r="BF59" s="8"/>
      <c r="BG59" s="4"/>
      <c r="BH59" s="4"/>
      <c r="BI59" s="4"/>
      <c r="BJ59" s="4"/>
      <c r="BK59" s="4"/>
      <c r="BL59" s="4"/>
      <c r="BM59" s="4"/>
      <c r="BN59" s="4"/>
      <c r="BO59" s="4"/>
      <c r="BP59" s="8"/>
      <c r="BQ59" s="4"/>
      <c r="BR59" s="4"/>
      <c r="BS59" s="4"/>
      <c r="BT59" s="8"/>
      <c r="BU59" s="8"/>
    </row>
    <row r="60" spans="1:74" x14ac:dyDescent="0.25">
      <c r="B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8"/>
      <c r="AZ60" s="4"/>
      <c r="BA60" s="4"/>
      <c r="BB60" s="4"/>
      <c r="BC60" s="4"/>
      <c r="BD60" s="4"/>
      <c r="BE60" s="4"/>
      <c r="BF60" s="8"/>
      <c r="BG60" s="4"/>
      <c r="BH60" s="4"/>
      <c r="BI60" s="4"/>
      <c r="BJ60" s="4"/>
      <c r="BK60" s="4"/>
      <c r="BL60" s="4"/>
      <c r="BM60" s="4"/>
      <c r="BN60" s="4"/>
      <c r="BO60" s="4"/>
      <c r="BP60" s="8"/>
      <c r="BQ60" s="4"/>
      <c r="BR60" s="4"/>
      <c r="BS60" s="4"/>
      <c r="BT60" s="8"/>
      <c r="BU60" s="8"/>
    </row>
    <row r="61" spans="1:74" x14ac:dyDescent="0.25">
      <c r="B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6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8"/>
      <c r="AZ61" s="4"/>
      <c r="BA61" s="4"/>
      <c r="BB61" s="4"/>
      <c r="BC61" s="4"/>
      <c r="BD61" s="4"/>
      <c r="BE61" s="4"/>
      <c r="BF61" s="8"/>
      <c r="BG61" s="4"/>
      <c r="BH61" s="4"/>
      <c r="BI61" s="4"/>
      <c r="BJ61" s="4"/>
      <c r="BK61" s="4"/>
      <c r="BL61" s="4"/>
      <c r="BM61" s="4"/>
      <c r="BN61" s="4"/>
      <c r="BO61" s="4"/>
      <c r="BP61" s="8"/>
      <c r="BQ61" s="4"/>
      <c r="BR61" s="4"/>
      <c r="BS61" s="4"/>
      <c r="BT61" s="8"/>
      <c r="BU61" s="8"/>
    </row>
    <row r="62" spans="1:74" x14ac:dyDescent="0.25">
      <c r="B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8"/>
      <c r="AZ62" s="4"/>
      <c r="BA62" s="4"/>
      <c r="BB62" s="4"/>
      <c r="BC62" s="4"/>
      <c r="BD62" s="4"/>
      <c r="BE62" s="4"/>
      <c r="BF62" s="8"/>
      <c r="BG62" s="4"/>
      <c r="BH62" s="4"/>
      <c r="BI62" s="4"/>
      <c r="BJ62" s="4"/>
      <c r="BK62" s="4"/>
      <c r="BL62" s="4"/>
      <c r="BM62" s="4"/>
      <c r="BN62" s="4"/>
      <c r="BO62" s="4"/>
      <c r="BP62" s="8"/>
      <c r="BQ62" s="4"/>
      <c r="BR62" s="4"/>
      <c r="BS62" s="4"/>
      <c r="BT62" s="8"/>
      <c r="BU62" s="8"/>
    </row>
    <row r="63" spans="1:74" x14ac:dyDescent="0.25">
      <c r="B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8"/>
      <c r="AZ63" s="4"/>
      <c r="BA63" s="4"/>
      <c r="BB63" s="4"/>
      <c r="BC63" s="4"/>
      <c r="BD63" s="4"/>
      <c r="BE63" s="4"/>
      <c r="BF63" s="8"/>
      <c r="BG63" s="4"/>
      <c r="BH63" s="4"/>
      <c r="BI63" s="4"/>
      <c r="BJ63" s="4"/>
      <c r="BK63" s="4"/>
      <c r="BL63" s="4"/>
      <c r="BM63" s="4"/>
      <c r="BN63" s="4"/>
      <c r="BO63" s="4"/>
      <c r="BP63" s="8"/>
      <c r="BQ63" s="4"/>
      <c r="BR63" s="4"/>
      <c r="BS63" s="4"/>
      <c r="BT63" s="8"/>
      <c r="BU63" s="8"/>
    </row>
    <row r="64" spans="1:74" x14ac:dyDescent="0.25">
      <c r="B64" s="3"/>
      <c r="H64" s="2"/>
      <c r="I64" s="4"/>
      <c r="J64" s="4"/>
      <c r="K64" s="4"/>
      <c r="L64" s="4"/>
      <c r="M64" s="4"/>
      <c r="N64" s="4"/>
      <c r="O64" s="4"/>
      <c r="P64" s="4"/>
      <c r="Q64" s="4"/>
      <c r="R64" s="4"/>
      <c r="S64" s="6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8"/>
      <c r="AZ64" s="4"/>
      <c r="BA64" s="4"/>
      <c r="BB64" s="4"/>
      <c r="BC64" s="4"/>
      <c r="BD64" s="4"/>
      <c r="BE64" s="4"/>
      <c r="BF64" s="8"/>
      <c r="BG64" s="4"/>
      <c r="BH64" s="4"/>
      <c r="BI64" s="4"/>
      <c r="BJ64" s="4"/>
      <c r="BK64" s="4"/>
      <c r="BL64" s="4"/>
      <c r="BM64" s="4"/>
      <c r="BN64" s="4"/>
      <c r="BO64" s="4"/>
      <c r="BP64" s="8"/>
      <c r="BQ64" s="4"/>
      <c r="BR64" s="4"/>
      <c r="BS64" s="4"/>
      <c r="BT64" s="8"/>
      <c r="BU64" s="8"/>
    </row>
    <row r="65" spans="2:73" x14ac:dyDescent="0.25">
      <c r="B65" s="3"/>
      <c r="H65" s="2"/>
      <c r="I65" s="4"/>
      <c r="J65" s="4"/>
      <c r="K65" s="4"/>
      <c r="L65" s="4"/>
      <c r="M65" s="4"/>
      <c r="N65" s="4"/>
      <c r="O65" s="4"/>
      <c r="P65" s="4"/>
      <c r="Q65" s="4"/>
      <c r="R65" s="4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8"/>
      <c r="AZ65" s="4"/>
      <c r="BA65" s="4"/>
      <c r="BB65" s="4"/>
      <c r="BC65" s="4"/>
      <c r="BD65" s="4"/>
      <c r="BE65" s="4"/>
      <c r="BF65" s="8"/>
      <c r="BG65" s="4"/>
      <c r="BH65" s="4"/>
      <c r="BI65" s="4"/>
      <c r="BJ65" s="4"/>
      <c r="BK65" s="4"/>
      <c r="BL65" s="4"/>
      <c r="BM65" s="4"/>
      <c r="BN65" s="4"/>
      <c r="BO65" s="4"/>
      <c r="BP65" s="8"/>
      <c r="BQ65" s="4"/>
      <c r="BR65" s="4"/>
      <c r="BS65" s="4"/>
      <c r="BT65" s="8"/>
      <c r="BU65" s="8"/>
    </row>
    <row r="66" spans="2:73" x14ac:dyDescent="0.25">
      <c r="B66" s="3"/>
      <c r="H66" s="2"/>
      <c r="I66" s="4"/>
      <c r="J66" s="4"/>
      <c r="K66" s="4"/>
      <c r="L66" s="4"/>
      <c r="M66" s="4"/>
      <c r="N66" s="4"/>
      <c r="O66" s="4"/>
      <c r="P66" s="4"/>
      <c r="Q66" s="4"/>
      <c r="R66" s="4"/>
      <c r="S66" s="6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8"/>
      <c r="AZ66" s="4"/>
      <c r="BA66" s="4"/>
      <c r="BB66" s="4"/>
      <c r="BC66" s="4"/>
      <c r="BD66" s="4"/>
      <c r="BE66" s="4"/>
      <c r="BF66" s="8"/>
      <c r="BG66" s="4"/>
      <c r="BH66" s="4"/>
      <c r="BI66" s="4"/>
      <c r="BJ66" s="4"/>
      <c r="BK66" s="4"/>
      <c r="BL66" s="4"/>
      <c r="BM66" s="4"/>
      <c r="BN66" s="4"/>
      <c r="BO66" s="4"/>
      <c r="BP66" s="8"/>
      <c r="BQ66" s="4"/>
      <c r="BR66" s="4"/>
      <c r="BS66" s="4"/>
      <c r="BT66" s="8"/>
      <c r="BU66" s="8"/>
    </row>
    <row r="67" spans="2:73" x14ac:dyDescent="0.25">
      <c r="B67" s="3"/>
      <c r="H67" s="2"/>
      <c r="I67" s="4"/>
      <c r="J67" s="4"/>
      <c r="K67" s="4"/>
      <c r="L67" s="4"/>
      <c r="M67" s="4"/>
      <c r="N67" s="4"/>
      <c r="O67" s="4"/>
      <c r="P67" s="4"/>
      <c r="Q67" s="4"/>
      <c r="R67" s="4"/>
      <c r="S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8"/>
      <c r="AZ67" s="4"/>
      <c r="BA67" s="4"/>
      <c r="BB67" s="4"/>
      <c r="BC67" s="4"/>
      <c r="BD67" s="4"/>
      <c r="BE67" s="4"/>
      <c r="BF67" s="8"/>
      <c r="BG67" s="4"/>
      <c r="BH67" s="4"/>
      <c r="BI67" s="4"/>
      <c r="BJ67" s="4"/>
      <c r="BK67" s="4"/>
      <c r="BL67" s="4"/>
      <c r="BM67" s="4"/>
      <c r="BN67" s="4"/>
      <c r="BO67" s="4"/>
      <c r="BP67" s="8"/>
      <c r="BQ67" s="4"/>
      <c r="BR67" s="4"/>
      <c r="BS67" s="4"/>
      <c r="BT67" s="8"/>
      <c r="BU67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62"/>
  <sheetViews>
    <sheetView topLeftCell="L1" workbookViewId="0">
      <selection activeCell="W1" sqref="W1:W1048576"/>
    </sheetView>
  </sheetViews>
  <sheetFormatPr defaultRowHeight="15" x14ac:dyDescent="0.25"/>
  <cols>
    <col min="1" max="1" width="6.7109375" customWidth="1"/>
    <col min="2" max="2" width="9.7109375" bestFit="1" customWidth="1"/>
    <col min="3" max="3" width="16.7109375" customWidth="1"/>
    <col min="4" max="4" width="8.140625" bestFit="1" customWidth="1"/>
    <col min="6" max="6" width="10.5703125" customWidth="1"/>
    <col min="7" max="7" width="6.42578125" customWidth="1"/>
    <col min="8" max="8" width="7.140625" customWidth="1"/>
    <col min="10" max="10" width="9.28515625" customWidth="1"/>
    <col min="11" max="11" width="8" customWidth="1"/>
    <col min="12" max="12" width="7.140625" customWidth="1"/>
    <col min="13" max="13" width="6.28515625" customWidth="1"/>
    <col min="14" max="14" width="6.85546875" customWidth="1"/>
    <col min="15" max="15" width="9.140625" style="5"/>
    <col min="16" max="16" width="7.7109375" bestFit="1" customWidth="1"/>
    <col min="17" max="17" width="8.28515625" customWidth="1"/>
    <col min="18" max="18" width="7.42578125" bestFit="1" customWidth="1"/>
    <col min="19" max="19" width="8.42578125" bestFit="1" customWidth="1"/>
    <col min="20" max="20" width="7.5703125" bestFit="1" customWidth="1"/>
    <col min="21" max="21" width="6.85546875" bestFit="1" customWidth="1"/>
    <col min="22" max="22" width="6.7109375" customWidth="1"/>
    <col min="23" max="23" width="9.140625" customWidth="1"/>
    <col min="24" max="25" width="7.7109375" customWidth="1"/>
    <col min="26" max="26" width="8" customWidth="1"/>
    <col min="27" max="34" width="7.7109375" customWidth="1"/>
    <col min="35" max="35" width="8.140625" customWidth="1"/>
    <col min="36" max="38" width="7.7109375" customWidth="1"/>
    <col min="39" max="39" width="8.140625" customWidth="1"/>
    <col min="40" max="41" width="7.7109375" customWidth="1"/>
    <col min="42" max="42" width="9.5703125" customWidth="1"/>
    <col min="43" max="43" width="10" customWidth="1"/>
    <col min="44" max="44" width="11.7109375" customWidth="1"/>
    <col min="45" max="46" width="7.7109375" customWidth="1"/>
    <col min="47" max="47" width="9.140625" style="7"/>
    <col min="48" max="48" width="7.42578125" customWidth="1"/>
    <col min="49" max="49" width="7.42578125" bestFit="1" customWidth="1"/>
    <col min="50" max="50" width="8.5703125" bestFit="1" customWidth="1"/>
    <col min="51" max="51" width="8.85546875" bestFit="1" customWidth="1"/>
    <col min="52" max="52" width="8.140625" bestFit="1" customWidth="1"/>
    <col min="53" max="53" width="7.7109375" customWidth="1"/>
    <col min="54" max="54" width="9.140625" style="7"/>
    <col min="55" max="56" width="9.5703125" customWidth="1"/>
    <col min="57" max="57" width="9.5703125" bestFit="1" customWidth="1"/>
    <col min="58" max="58" width="9.5703125" customWidth="1"/>
    <col min="59" max="59" width="7" bestFit="1" customWidth="1"/>
    <col min="60" max="60" width="6.7109375" customWidth="1"/>
    <col min="61" max="61" width="7.28515625" customWidth="1"/>
    <col min="62" max="62" width="6.7109375" customWidth="1"/>
    <col min="63" max="63" width="7.28515625" customWidth="1"/>
    <col min="64" max="64" width="11.7109375" style="7" customWidth="1"/>
    <col min="65" max="65" width="7.5703125" bestFit="1" customWidth="1"/>
    <col min="66" max="66" width="7.42578125" bestFit="1" customWidth="1"/>
    <col min="67" max="67" width="7.140625" bestFit="1" customWidth="1"/>
    <col min="68" max="69" width="9.140625" style="7"/>
    <col min="71" max="71" width="20.85546875" bestFit="1" customWidth="1"/>
    <col min="72" max="72" width="9.7109375" customWidth="1"/>
  </cols>
  <sheetData>
    <row r="1" spans="1:72" s="32" customFormat="1" ht="45" customHeight="1" x14ac:dyDescent="0.25">
      <c r="A1" s="32" t="s">
        <v>15</v>
      </c>
      <c r="B1" s="32" t="s">
        <v>0</v>
      </c>
      <c r="C1" s="32" t="s">
        <v>1</v>
      </c>
      <c r="D1" s="32" t="s">
        <v>2</v>
      </c>
      <c r="E1" s="33" t="s">
        <v>4</v>
      </c>
      <c r="F1" s="33" t="s">
        <v>5</v>
      </c>
      <c r="G1" s="33" t="s">
        <v>6</v>
      </c>
      <c r="H1" s="33" t="s">
        <v>19</v>
      </c>
      <c r="I1" s="33" t="s">
        <v>7</v>
      </c>
      <c r="J1" s="33" t="s">
        <v>8</v>
      </c>
      <c r="K1" s="33" t="s">
        <v>20</v>
      </c>
      <c r="L1" s="33" t="s">
        <v>21</v>
      </c>
      <c r="M1" s="33" t="s">
        <v>22</v>
      </c>
      <c r="N1" s="33" t="s">
        <v>45</v>
      </c>
      <c r="O1" s="34" t="s">
        <v>9</v>
      </c>
      <c r="P1" s="35" t="s">
        <v>66</v>
      </c>
      <c r="Q1" s="35" t="s">
        <v>102</v>
      </c>
      <c r="R1" s="35" t="s">
        <v>63</v>
      </c>
      <c r="S1" s="35" t="s">
        <v>36</v>
      </c>
      <c r="T1" s="35" t="s">
        <v>46</v>
      </c>
      <c r="U1" s="35" t="s">
        <v>42</v>
      </c>
      <c r="V1" s="35" t="s">
        <v>49</v>
      </c>
      <c r="W1" s="35" t="s">
        <v>222</v>
      </c>
      <c r="X1" s="35" t="s">
        <v>60</v>
      </c>
      <c r="Y1" s="35" t="s">
        <v>67</v>
      </c>
      <c r="Z1" s="36" t="s">
        <v>164</v>
      </c>
      <c r="AA1" s="35" t="s">
        <v>56</v>
      </c>
      <c r="AB1" s="35" t="s">
        <v>26</v>
      </c>
      <c r="AC1" s="35" t="s">
        <v>48</v>
      </c>
      <c r="AD1" s="37" t="s">
        <v>149</v>
      </c>
      <c r="AE1" s="35" t="s">
        <v>61</v>
      </c>
      <c r="AF1" s="35" t="s">
        <v>53</v>
      </c>
      <c r="AG1" s="35" t="s">
        <v>166</v>
      </c>
      <c r="AH1" s="35" t="s">
        <v>179</v>
      </c>
      <c r="AI1" s="35" t="s">
        <v>169</v>
      </c>
      <c r="AJ1" s="35" t="s">
        <v>172</v>
      </c>
      <c r="AK1" s="35" t="s">
        <v>181</v>
      </c>
      <c r="AL1" s="35" t="s">
        <v>191</v>
      </c>
      <c r="AM1" s="35" t="s">
        <v>193</v>
      </c>
      <c r="AN1" s="35" t="s">
        <v>197</v>
      </c>
      <c r="AO1" s="35" t="s">
        <v>205</v>
      </c>
      <c r="AP1" s="35" t="s">
        <v>187</v>
      </c>
      <c r="AQ1" s="32" t="s">
        <v>110</v>
      </c>
      <c r="AR1" s="37" t="s">
        <v>223</v>
      </c>
      <c r="AS1" s="37" t="s">
        <v>143</v>
      </c>
      <c r="AT1" s="37" t="s">
        <v>211</v>
      </c>
      <c r="AU1" s="38" t="s">
        <v>10</v>
      </c>
      <c r="AV1" s="35" t="s">
        <v>113</v>
      </c>
      <c r="AW1" s="35" t="s">
        <v>78</v>
      </c>
      <c r="AX1" s="35" t="s">
        <v>80</v>
      </c>
      <c r="AY1" s="35" t="s">
        <v>28</v>
      </c>
      <c r="AZ1" s="35" t="s">
        <v>57</v>
      </c>
      <c r="BA1" s="35" t="s">
        <v>29</v>
      </c>
      <c r="BB1" s="38" t="s">
        <v>11</v>
      </c>
      <c r="BC1" s="35" t="s">
        <v>76</v>
      </c>
      <c r="BD1" s="35" t="s">
        <v>118</v>
      </c>
      <c r="BE1" s="35" t="s">
        <v>12</v>
      </c>
      <c r="BF1" s="35" t="s">
        <v>136</v>
      </c>
      <c r="BG1" s="35" t="s">
        <v>27</v>
      </c>
      <c r="BH1" s="35" t="s">
        <v>72</v>
      </c>
      <c r="BI1" s="35" t="s">
        <v>148</v>
      </c>
      <c r="BJ1" s="35" t="s">
        <v>73</v>
      </c>
      <c r="BK1" s="35" t="s">
        <v>125</v>
      </c>
      <c r="BL1" s="38" t="s">
        <v>13</v>
      </c>
      <c r="BM1" s="35" t="s">
        <v>70</v>
      </c>
      <c r="BN1" s="35" t="s">
        <v>71</v>
      </c>
      <c r="BO1" s="35" t="s">
        <v>54</v>
      </c>
      <c r="BP1" s="38" t="s">
        <v>14</v>
      </c>
      <c r="BQ1" s="39" t="s">
        <v>50</v>
      </c>
      <c r="BR1" s="32" t="s">
        <v>38</v>
      </c>
      <c r="BS1" s="32" t="s">
        <v>33</v>
      </c>
      <c r="BT1" s="37" t="s">
        <v>3</v>
      </c>
    </row>
    <row r="2" spans="1:72" x14ac:dyDescent="0.25">
      <c r="A2">
        <v>1</v>
      </c>
      <c r="B2" s="3">
        <v>42591</v>
      </c>
      <c r="C2" t="s">
        <v>8</v>
      </c>
      <c r="D2">
        <v>1</v>
      </c>
      <c r="E2" s="4">
        <v>1</v>
      </c>
      <c r="F2" s="4">
        <v>7</v>
      </c>
      <c r="G2" s="4">
        <v>43</v>
      </c>
      <c r="H2" s="4">
        <v>0</v>
      </c>
      <c r="I2" s="4">
        <v>0</v>
      </c>
      <c r="J2" s="4">
        <v>49</v>
      </c>
      <c r="K2" s="4">
        <v>0</v>
      </c>
      <c r="L2" s="4">
        <v>0</v>
      </c>
      <c r="M2" s="4">
        <v>0</v>
      </c>
      <c r="N2" s="4">
        <v>0</v>
      </c>
      <c r="O2" s="6">
        <f>SUM(E2:N2)</f>
        <v>100</v>
      </c>
      <c r="P2" s="4">
        <v>0</v>
      </c>
      <c r="Q2" s="4">
        <v>0</v>
      </c>
      <c r="R2" s="4">
        <v>0</v>
      </c>
      <c r="S2" s="4">
        <v>0.5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3</v>
      </c>
      <c r="AR2" s="4">
        <v>0</v>
      </c>
      <c r="AS2" s="4">
        <v>0</v>
      </c>
      <c r="AT2" s="4">
        <v>0</v>
      </c>
      <c r="AU2" s="17">
        <f t="shared" ref="AU2:AU49" si="0">SUM(P2:AT2)</f>
        <v>4.5</v>
      </c>
      <c r="AV2" s="4">
        <v>0</v>
      </c>
      <c r="AW2" s="4">
        <v>0</v>
      </c>
      <c r="AX2" s="4">
        <v>0</v>
      </c>
      <c r="AY2" s="4">
        <v>33</v>
      </c>
      <c r="AZ2" s="4">
        <v>0</v>
      </c>
      <c r="BA2" s="4">
        <v>28</v>
      </c>
      <c r="BB2" s="17">
        <f t="shared" ref="BB2:BB48" si="1">SUM(AV2:BA2)</f>
        <v>61</v>
      </c>
      <c r="BC2" s="4">
        <v>0</v>
      </c>
      <c r="BD2" s="4">
        <v>0</v>
      </c>
      <c r="BE2" s="4">
        <v>14</v>
      </c>
      <c r="BF2" s="4">
        <v>0</v>
      </c>
      <c r="BG2" s="4">
        <v>18</v>
      </c>
      <c r="BH2" s="4">
        <v>0</v>
      </c>
      <c r="BI2" s="4">
        <v>0</v>
      </c>
      <c r="BJ2" s="4">
        <v>0</v>
      </c>
      <c r="BK2" s="4">
        <v>0</v>
      </c>
      <c r="BL2" s="17">
        <f t="shared" ref="BL2:BL49" si="2">SUM(BC2:BK2)</f>
        <v>32</v>
      </c>
      <c r="BM2" s="4">
        <v>0</v>
      </c>
      <c r="BN2" s="4">
        <v>0</v>
      </c>
      <c r="BO2" s="4">
        <v>0</v>
      </c>
      <c r="BP2" s="17">
        <f t="shared" ref="BP2:BP48" si="3">SUM(BM2:BO2)</f>
        <v>0</v>
      </c>
      <c r="BQ2" s="21">
        <f t="shared" ref="BQ2:BQ49" si="4">SUM(AU2+BB2+BL2+BP2)</f>
        <v>97.5</v>
      </c>
      <c r="BR2">
        <f t="shared" ref="BR2:BR49" si="5">SUM(U2,T2,Z2,AF2)</f>
        <v>0</v>
      </c>
      <c r="BS2" t="s">
        <v>34</v>
      </c>
      <c r="BT2" t="s">
        <v>59</v>
      </c>
    </row>
    <row r="3" spans="1:72" x14ac:dyDescent="0.25">
      <c r="A3">
        <v>1</v>
      </c>
      <c r="B3" s="3">
        <v>42591</v>
      </c>
      <c r="C3" t="s">
        <v>8</v>
      </c>
      <c r="D3">
        <v>2</v>
      </c>
      <c r="E3" s="4">
        <v>6</v>
      </c>
      <c r="F3" s="4">
        <v>27</v>
      </c>
      <c r="G3" s="4">
        <v>2</v>
      </c>
      <c r="H3" s="4">
        <v>0</v>
      </c>
      <c r="I3" s="4">
        <v>0</v>
      </c>
      <c r="J3" s="4">
        <v>62</v>
      </c>
      <c r="K3" s="4">
        <v>0</v>
      </c>
      <c r="L3" s="4">
        <v>0</v>
      </c>
      <c r="M3" s="4">
        <v>1</v>
      </c>
      <c r="N3" s="4">
        <v>2</v>
      </c>
      <c r="O3" s="6">
        <f t="shared" ref="O3:O49" si="6">SUM(E3:N3)</f>
        <v>100</v>
      </c>
      <c r="P3" s="4">
        <v>0</v>
      </c>
      <c r="Q3" s="4">
        <v>0</v>
      </c>
      <c r="R3" s="4">
        <v>0</v>
      </c>
      <c r="S3" s="4">
        <v>1</v>
      </c>
      <c r="T3" s="4">
        <v>0.5</v>
      </c>
      <c r="U3" s="4">
        <v>4</v>
      </c>
      <c r="V3" s="4">
        <v>0</v>
      </c>
      <c r="W3" s="4">
        <v>2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8</v>
      </c>
      <c r="AR3" s="4">
        <v>0</v>
      </c>
      <c r="AS3" s="4">
        <v>0</v>
      </c>
      <c r="AT3" s="4">
        <v>0</v>
      </c>
      <c r="AU3" s="17">
        <f t="shared" si="0"/>
        <v>15.5</v>
      </c>
      <c r="AV3" s="4">
        <v>0</v>
      </c>
      <c r="AW3" s="4">
        <v>0</v>
      </c>
      <c r="AX3" s="4">
        <v>0</v>
      </c>
      <c r="AY3" s="4">
        <v>4</v>
      </c>
      <c r="AZ3" s="4">
        <v>0</v>
      </c>
      <c r="BA3" s="4">
        <v>0.5</v>
      </c>
      <c r="BB3" s="17">
        <f t="shared" si="1"/>
        <v>4.5</v>
      </c>
      <c r="BC3" s="4">
        <v>0</v>
      </c>
      <c r="BD3" s="4">
        <v>0</v>
      </c>
      <c r="BE3" s="4">
        <v>13</v>
      </c>
      <c r="BF3" s="4">
        <v>0</v>
      </c>
      <c r="BG3" s="4">
        <v>12</v>
      </c>
      <c r="BH3" s="4">
        <v>0</v>
      </c>
      <c r="BI3" s="4">
        <v>0</v>
      </c>
      <c r="BJ3" s="4">
        <v>0</v>
      </c>
      <c r="BK3" s="4">
        <v>0</v>
      </c>
      <c r="BL3" s="17">
        <f t="shared" si="2"/>
        <v>25</v>
      </c>
      <c r="BM3" s="4">
        <v>0</v>
      </c>
      <c r="BN3" s="4">
        <v>0</v>
      </c>
      <c r="BO3" s="4">
        <v>0</v>
      </c>
      <c r="BP3" s="17">
        <f t="shared" si="3"/>
        <v>0</v>
      </c>
      <c r="BQ3" s="21">
        <f t="shared" si="4"/>
        <v>45</v>
      </c>
      <c r="BR3">
        <f t="shared" si="5"/>
        <v>4.5</v>
      </c>
    </row>
    <row r="4" spans="1:72" x14ac:dyDescent="0.25">
      <c r="A4">
        <v>1</v>
      </c>
      <c r="B4" s="3">
        <v>42591</v>
      </c>
      <c r="C4" t="s">
        <v>16</v>
      </c>
      <c r="D4">
        <v>1</v>
      </c>
      <c r="E4" s="4">
        <v>0</v>
      </c>
      <c r="F4" s="4">
        <v>1</v>
      </c>
      <c r="G4" s="4">
        <v>3</v>
      </c>
      <c r="H4" s="4">
        <v>90</v>
      </c>
      <c r="I4" s="4">
        <v>0</v>
      </c>
      <c r="J4" s="4">
        <v>3</v>
      </c>
      <c r="K4" s="4">
        <v>0</v>
      </c>
      <c r="L4" s="4">
        <v>0</v>
      </c>
      <c r="M4" s="4">
        <v>2</v>
      </c>
      <c r="N4" s="4">
        <v>1</v>
      </c>
      <c r="O4" s="6">
        <f t="shared" si="6"/>
        <v>100</v>
      </c>
      <c r="P4" s="4">
        <v>0</v>
      </c>
      <c r="Q4" s="4">
        <v>0</v>
      </c>
      <c r="R4" s="4">
        <v>0</v>
      </c>
      <c r="S4" s="4">
        <v>10</v>
      </c>
      <c r="T4" s="4">
        <v>0</v>
      </c>
      <c r="U4" s="4">
        <v>6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0.5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1</v>
      </c>
      <c r="AR4" s="4">
        <v>0</v>
      </c>
      <c r="AS4" s="4">
        <v>0</v>
      </c>
      <c r="AT4" s="4">
        <v>0</v>
      </c>
      <c r="AU4" s="17">
        <f t="shared" si="0"/>
        <v>17.5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5</v>
      </c>
      <c r="BB4" s="17">
        <f t="shared" si="1"/>
        <v>5</v>
      </c>
      <c r="BC4" s="4">
        <v>0</v>
      </c>
      <c r="BD4" s="4">
        <v>0</v>
      </c>
      <c r="BE4" s="4">
        <v>11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17">
        <f t="shared" si="2"/>
        <v>11</v>
      </c>
      <c r="BM4" s="4">
        <v>0</v>
      </c>
      <c r="BN4" s="4">
        <v>0</v>
      </c>
      <c r="BO4" s="4">
        <v>0</v>
      </c>
      <c r="BP4" s="17">
        <f t="shared" si="3"/>
        <v>0</v>
      </c>
      <c r="BQ4" s="21">
        <f t="shared" si="4"/>
        <v>33.5</v>
      </c>
      <c r="BR4">
        <f t="shared" si="5"/>
        <v>6</v>
      </c>
      <c r="BS4" t="s">
        <v>51</v>
      </c>
    </row>
    <row r="5" spans="1:72" x14ac:dyDescent="0.25">
      <c r="A5">
        <v>1</v>
      </c>
      <c r="B5" s="3">
        <v>42591</v>
      </c>
      <c r="C5" t="s">
        <v>16</v>
      </c>
      <c r="D5">
        <v>2</v>
      </c>
      <c r="E5" s="4">
        <v>0</v>
      </c>
      <c r="F5" s="4">
        <v>2</v>
      </c>
      <c r="G5" s="4">
        <v>2</v>
      </c>
      <c r="H5" s="4">
        <v>83</v>
      </c>
      <c r="I5" s="4">
        <v>0</v>
      </c>
      <c r="J5" s="4">
        <v>14</v>
      </c>
      <c r="K5" s="4">
        <v>0</v>
      </c>
      <c r="L5" s="4">
        <v>0</v>
      </c>
      <c r="M5" s="4">
        <v>0</v>
      </c>
      <c r="N5" s="4">
        <v>0</v>
      </c>
      <c r="O5" s="1">
        <f t="shared" si="6"/>
        <v>101</v>
      </c>
      <c r="P5" s="4">
        <v>0</v>
      </c>
      <c r="Q5" s="4">
        <v>0</v>
      </c>
      <c r="R5" s="4">
        <v>0</v>
      </c>
      <c r="S5" s="4">
        <v>15</v>
      </c>
      <c r="T5" s="4">
        <v>0</v>
      </c>
      <c r="U5" s="4">
        <v>0</v>
      </c>
      <c r="V5" s="4">
        <v>0.5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0.5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0.5</v>
      </c>
      <c r="AR5" s="4">
        <v>0</v>
      </c>
      <c r="AS5" s="4">
        <v>0</v>
      </c>
      <c r="AT5" s="4">
        <v>0</v>
      </c>
      <c r="AU5" s="17">
        <f t="shared" si="0"/>
        <v>17.5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1</v>
      </c>
      <c r="BB5" s="17">
        <f t="shared" si="1"/>
        <v>1</v>
      </c>
      <c r="BC5" s="4">
        <v>0</v>
      </c>
      <c r="BD5" s="4">
        <v>0</v>
      </c>
      <c r="BE5" s="4">
        <v>11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17">
        <f t="shared" si="2"/>
        <v>11</v>
      </c>
      <c r="BM5" s="4">
        <v>0</v>
      </c>
      <c r="BN5" s="4">
        <v>0</v>
      </c>
      <c r="BO5" s="4">
        <v>0.5</v>
      </c>
      <c r="BP5" s="17">
        <f t="shared" si="3"/>
        <v>0.5</v>
      </c>
      <c r="BQ5" s="21">
        <f t="shared" si="4"/>
        <v>30</v>
      </c>
      <c r="BR5">
        <f t="shared" si="5"/>
        <v>0</v>
      </c>
    </row>
    <row r="6" spans="1:72" x14ac:dyDescent="0.25">
      <c r="A6">
        <v>1</v>
      </c>
      <c r="B6" s="3">
        <v>42591</v>
      </c>
      <c r="C6" t="s">
        <v>17</v>
      </c>
      <c r="D6">
        <v>1</v>
      </c>
      <c r="E6" s="4">
        <v>3</v>
      </c>
      <c r="F6" s="4">
        <v>4</v>
      </c>
      <c r="G6" s="4">
        <v>31</v>
      </c>
      <c r="H6" s="4">
        <v>51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11</v>
      </c>
      <c r="O6" s="6">
        <f t="shared" si="6"/>
        <v>100</v>
      </c>
      <c r="P6" s="4">
        <v>0</v>
      </c>
      <c r="Q6" s="4">
        <v>0</v>
      </c>
      <c r="R6" s="4">
        <v>0</v>
      </c>
      <c r="S6" s="4">
        <v>10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0.5</v>
      </c>
      <c r="AA6" s="4">
        <v>0.5</v>
      </c>
      <c r="AB6" s="4">
        <v>0.5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0.5</v>
      </c>
      <c r="AR6" s="4">
        <v>0</v>
      </c>
      <c r="AS6" s="4">
        <v>0</v>
      </c>
      <c r="AT6" s="4">
        <v>0</v>
      </c>
      <c r="AU6" s="17">
        <f t="shared" si="0"/>
        <v>12</v>
      </c>
      <c r="AV6" s="4">
        <v>0</v>
      </c>
      <c r="AW6" s="4">
        <v>0</v>
      </c>
      <c r="AX6" s="4">
        <v>0</v>
      </c>
      <c r="AY6" s="4">
        <v>0</v>
      </c>
      <c r="AZ6" s="4">
        <v>0.5</v>
      </c>
      <c r="BA6" s="4">
        <v>3</v>
      </c>
      <c r="BB6" s="17">
        <f t="shared" si="1"/>
        <v>3.5</v>
      </c>
      <c r="BC6" s="4">
        <v>0</v>
      </c>
      <c r="BD6" s="4">
        <v>0</v>
      </c>
      <c r="BE6" s="4">
        <v>17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17">
        <f t="shared" si="2"/>
        <v>17</v>
      </c>
      <c r="BM6" s="4">
        <v>0</v>
      </c>
      <c r="BN6" s="4">
        <v>0</v>
      </c>
      <c r="BO6" s="4">
        <v>0</v>
      </c>
      <c r="BP6" s="17">
        <f t="shared" si="3"/>
        <v>0</v>
      </c>
      <c r="BQ6" s="21">
        <f t="shared" si="4"/>
        <v>32.5</v>
      </c>
      <c r="BR6">
        <f t="shared" si="5"/>
        <v>0.5</v>
      </c>
      <c r="BS6" t="s">
        <v>55</v>
      </c>
    </row>
    <row r="7" spans="1:72" x14ac:dyDescent="0.25">
      <c r="A7">
        <v>1</v>
      </c>
      <c r="B7" s="3">
        <v>42591</v>
      </c>
      <c r="C7" t="s">
        <v>17</v>
      </c>
      <c r="D7">
        <v>2</v>
      </c>
      <c r="E7" s="4">
        <v>1</v>
      </c>
      <c r="F7" s="4">
        <v>9</v>
      </c>
      <c r="G7" s="4">
        <v>14</v>
      </c>
      <c r="H7" s="4">
        <v>70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6</v>
      </c>
      <c r="O7" s="6">
        <f t="shared" si="6"/>
        <v>100</v>
      </c>
      <c r="P7" s="4">
        <v>0</v>
      </c>
      <c r="Q7" s="4">
        <v>0</v>
      </c>
      <c r="R7" s="4">
        <v>0</v>
      </c>
      <c r="S7" s="4">
        <v>11</v>
      </c>
      <c r="T7" s="4">
        <v>0</v>
      </c>
      <c r="U7" s="4">
        <v>0</v>
      </c>
      <c r="V7" s="4">
        <v>0</v>
      </c>
      <c r="W7" s="4">
        <v>0</v>
      </c>
      <c r="X7" s="4">
        <v>3</v>
      </c>
      <c r="Y7" s="4">
        <v>0</v>
      </c>
      <c r="Z7" s="4">
        <v>1</v>
      </c>
      <c r="AA7" s="4">
        <v>0</v>
      </c>
      <c r="AB7" s="4">
        <v>1</v>
      </c>
      <c r="AC7" s="4">
        <v>0</v>
      </c>
      <c r="AD7" s="4">
        <v>0</v>
      </c>
      <c r="AE7" s="4">
        <v>0.5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</v>
      </c>
      <c r="AR7" s="4">
        <v>0</v>
      </c>
      <c r="AS7" s="4">
        <v>0</v>
      </c>
      <c r="AT7" s="4">
        <v>0</v>
      </c>
      <c r="AU7" s="17">
        <f t="shared" si="0"/>
        <v>17.5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13</v>
      </c>
      <c r="BB7" s="17">
        <f t="shared" si="1"/>
        <v>13</v>
      </c>
      <c r="BC7" s="4">
        <v>0</v>
      </c>
      <c r="BD7" s="4">
        <v>0</v>
      </c>
      <c r="BE7" s="4">
        <v>8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17">
        <f t="shared" si="2"/>
        <v>8</v>
      </c>
      <c r="BM7" s="4">
        <v>0</v>
      </c>
      <c r="BN7" s="4">
        <v>0</v>
      </c>
      <c r="BO7" s="4">
        <v>0</v>
      </c>
      <c r="BP7" s="17">
        <f t="shared" si="3"/>
        <v>0</v>
      </c>
      <c r="BQ7" s="21">
        <f t="shared" si="4"/>
        <v>38.5</v>
      </c>
      <c r="BR7">
        <f t="shared" si="5"/>
        <v>1</v>
      </c>
    </row>
    <row r="8" spans="1:72" x14ac:dyDescent="0.25">
      <c r="A8">
        <v>1</v>
      </c>
      <c r="B8" s="3">
        <v>42591</v>
      </c>
      <c r="C8" t="s">
        <v>18</v>
      </c>
      <c r="D8">
        <v>2</v>
      </c>
      <c r="E8" s="4">
        <v>4</v>
      </c>
      <c r="F8" s="4">
        <v>40</v>
      </c>
      <c r="G8" s="4">
        <v>54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</v>
      </c>
      <c r="N8" s="4">
        <v>0</v>
      </c>
      <c r="O8" s="6">
        <f t="shared" si="6"/>
        <v>100</v>
      </c>
      <c r="P8" s="4">
        <v>0</v>
      </c>
      <c r="Q8" s="4">
        <v>0</v>
      </c>
      <c r="R8" s="4">
        <v>0</v>
      </c>
      <c r="S8" s="4">
        <v>11</v>
      </c>
      <c r="T8" s="4">
        <v>0.5</v>
      </c>
      <c r="U8" s="4">
        <v>3</v>
      </c>
      <c r="V8" s="4">
        <v>0.5</v>
      </c>
      <c r="W8" s="4">
        <v>1</v>
      </c>
      <c r="X8" s="4">
        <v>0</v>
      </c>
      <c r="Y8" s="4">
        <v>0</v>
      </c>
      <c r="Z8" s="1">
        <v>0.5</v>
      </c>
      <c r="AA8" s="4">
        <v>0</v>
      </c>
      <c r="AB8" s="4">
        <v>5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7">
        <f t="shared" si="0"/>
        <v>22.5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10</v>
      </c>
      <c r="BB8" s="17">
        <f t="shared" si="1"/>
        <v>10</v>
      </c>
      <c r="BC8" s="4">
        <v>0</v>
      </c>
      <c r="BD8" s="4">
        <v>0</v>
      </c>
      <c r="BE8" s="4">
        <v>15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17">
        <f t="shared" si="2"/>
        <v>15</v>
      </c>
      <c r="BM8" s="4">
        <v>0</v>
      </c>
      <c r="BN8" s="4">
        <v>0</v>
      </c>
      <c r="BO8" s="4">
        <v>0</v>
      </c>
      <c r="BP8" s="17">
        <f t="shared" si="3"/>
        <v>0</v>
      </c>
      <c r="BQ8" s="21">
        <f t="shared" si="4"/>
        <v>47.5</v>
      </c>
      <c r="BR8">
        <f t="shared" si="5"/>
        <v>4</v>
      </c>
    </row>
    <row r="9" spans="1:72" x14ac:dyDescent="0.25">
      <c r="A9">
        <v>1</v>
      </c>
      <c r="B9" s="3">
        <v>42591</v>
      </c>
      <c r="C9" t="s">
        <v>18</v>
      </c>
      <c r="D9">
        <v>1</v>
      </c>
      <c r="E9" s="4">
        <v>6</v>
      </c>
      <c r="F9" s="4">
        <v>49</v>
      </c>
      <c r="G9" s="4">
        <v>43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0</v>
      </c>
      <c r="O9" s="6">
        <f t="shared" si="6"/>
        <v>100</v>
      </c>
      <c r="P9" s="4">
        <v>0</v>
      </c>
      <c r="Q9" s="4">
        <v>0</v>
      </c>
      <c r="R9" s="4">
        <v>0</v>
      </c>
      <c r="S9" s="4">
        <v>2</v>
      </c>
      <c r="T9" s="4">
        <v>0.5</v>
      </c>
      <c r="U9" s="4">
        <v>0</v>
      </c>
      <c r="V9" s="4">
        <v>0.5</v>
      </c>
      <c r="W9" s="4">
        <v>1</v>
      </c>
      <c r="X9" s="4">
        <v>0</v>
      </c>
      <c r="Y9" s="4">
        <v>0</v>
      </c>
      <c r="Z9" s="4">
        <v>0.5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5</v>
      </c>
      <c r="AR9" s="4">
        <v>0</v>
      </c>
      <c r="AS9" s="4">
        <v>0</v>
      </c>
      <c r="AT9" s="4">
        <v>0</v>
      </c>
      <c r="AU9" s="17">
        <f t="shared" si="0"/>
        <v>10.5</v>
      </c>
      <c r="AV9" s="4">
        <v>0</v>
      </c>
      <c r="AW9" s="4">
        <v>0</v>
      </c>
      <c r="AX9" s="4">
        <v>0</v>
      </c>
      <c r="AY9" s="4">
        <v>7</v>
      </c>
      <c r="AZ9" s="4">
        <v>0</v>
      </c>
      <c r="BA9" s="4">
        <v>12</v>
      </c>
      <c r="BB9" s="17">
        <f t="shared" si="1"/>
        <v>19</v>
      </c>
      <c r="BC9" s="4">
        <v>0</v>
      </c>
      <c r="BD9" s="4">
        <v>0</v>
      </c>
      <c r="BE9" s="4">
        <v>6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17">
        <f t="shared" si="2"/>
        <v>6</v>
      </c>
      <c r="BM9" s="4">
        <v>0</v>
      </c>
      <c r="BN9" s="4">
        <v>0</v>
      </c>
      <c r="BO9" s="4">
        <v>0</v>
      </c>
      <c r="BP9" s="17">
        <f t="shared" si="3"/>
        <v>0</v>
      </c>
      <c r="BQ9" s="21">
        <f t="shared" si="4"/>
        <v>35.5</v>
      </c>
      <c r="BR9">
        <f t="shared" si="5"/>
        <v>1</v>
      </c>
      <c r="BS9" t="s">
        <v>47</v>
      </c>
    </row>
    <row r="10" spans="1:72" x14ac:dyDescent="0.25">
      <c r="A10">
        <v>2</v>
      </c>
      <c r="B10" s="3">
        <v>42593</v>
      </c>
      <c r="C10" t="s">
        <v>8</v>
      </c>
      <c r="D10">
        <v>1</v>
      </c>
      <c r="E10" s="4">
        <v>5</v>
      </c>
      <c r="F10" s="4">
        <v>16</v>
      </c>
      <c r="G10" s="4">
        <v>3</v>
      </c>
      <c r="H10" s="4">
        <v>0</v>
      </c>
      <c r="I10" s="4">
        <v>0</v>
      </c>
      <c r="J10" s="4">
        <v>66</v>
      </c>
      <c r="K10" s="4">
        <v>1</v>
      </c>
      <c r="L10" s="4">
        <v>0</v>
      </c>
      <c r="M10" s="4">
        <v>0</v>
      </c>
      <c r="N10" s="4">
        <v>9</v>
      </c>
      <c r="O10" s="6">
        <f t="shared" si="6"/>
        <v>100</v>
      </c>
      <c r="P10" s="4">
        <v>0</v>
      </c>
      <c r="Q10" s="4">
        <v>0</v>
      </c>
      <c r="R10" s="4">
        <v>0.5</v>
      </c>
      <c r="S10" s="4">
        <v>23</v>
      </c>
      <c r="T10" s="4">
        <v>0</v>
      </c>
      <c r="U10" s="4">
        <v>0</v>
      </c>
      <c r="V10" s="4">
        <v>0</v>
      </c>
      <c r="W10" s="4">
        <v>16</v>
      </c>
      <c r="X10" s="4">
        <v>0</v>
      </c>
      <c r="Y10" s="4">
        <v>0</v>
      </c>
      <c r="Z10" s="4">
        <v>0</v>
      </c>
      <c r="AA10" s="4">
        <v>6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0.5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17">
        <f t="shared" si="0"/>
        <v>46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17">
        <f t="shared" si="1"/>
        <v>0</v>
      </c>
      <c r="BC10" s="4">
        <v>0</v>
      </c>
      <c r="BD10" s="4">
        <v>0</v>
      </c>
      <c r="BE10" s="4">
        <v>1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17">
        <f t="shared" si="2"/>
        <v>1</v>
      </c>
      <c r="BM10" s="4">
        <v>0</v>
      </c>
      <c r="BN10" s="4">
        <v>0</v>
      </c>
      <c r="BO10" s="4">
        <v>0</v>
      </c>
      <c r="BP10" s="17">
        <f t="shared" si="3"/>
        <v>0</v>
      </c>
      <c r="BQ10" s="21">
        <f t="shared" si="4"/>
        <v>47</v>
      </c>
      <c r="BR10">
        <f t="shared" si="5"/>
        <v>0</v>
      </c>
      <c r="BS10" t="s">
        <v>62</v>
      </c>
    </row>
    <row r="11" spans="1:72" x14ac:dyDescent="0.25">
      <c r="A11">
        <v>2</v>
      </c>
      <c r="B11" s="3">
        <v>42591</v>
      </c>
      <c r="C11" t="s">
        <v>8</v>
      </c>
      <c r="D11">
        <v>2</v>
      </c>
      <c r="E11" s="4">
        <v>6</v>
      </c>
      <c r="F11" s="4">
        <v>21</v>
      </c>
      <c r="G11" s="4">
        <v>1</v>
      </c>
      <c r="H11" s="4">
        <v>0</v>
      </c>
      <c r="I11" s="4">
        <v>0</v>
      </c>
      <c r="J11" s="4">
        <v>70</v>
      </c>
      <c r="K11" s="4">
        <v>0</v>
      </c>
      <c r="L11" s="4">
        <v>0</v>
      </c>
      <c r="M11" s="4">
        <v>0</v>
      </c>
      <c r="N11" s="4">
        <v>2</v>
      </c>
      <c r="O11" s="6">
        <f t="shared" si="6"/>
        <v>100</v>
      </c>
      <c r="P11" s="4">
        <v>0</v>
      </c>
      <c r="Q11" s="4">
        <v>0</v>
      </c>
      <c r="R11" s="4">
        <v>0</v>
      </c>
      <c r="S11" s="4">
        <v>3</v>
      </c>
      <c r="T11" s="4">
        <v>0</v>
      </c>
      <c r="U11" s="4">
        <v>0.5</v>
      </c>
      <c r="V11" s="4">
        <v>0.5</v>
      </c>
      <c r="W11" s="4">
        <v>13</v>
      </c>
      <c r="X11" s="4">
        <v>2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17">
        <f t="shared" si="0"/>
        <v>20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17">
        <f t="shared" si="1"/>
        <v>0</v>
      </c>
      <c r="BC11" s="4">
        <v>0</v>
      </c>
      <c r="BD11" s="4">
        <v>0</v>
      </c>
      <c r="BE11" s="4">
        <v>0.5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17">
        <f t="shared" si="2"/>
        <v>0.5</v>
      </c>
      <c r="BM11" s="4">
        <v>0</v>
      </c>
      <c r="BN11" s="4">
        <v>0</v>
      </c>
      <c r="BO11" s="4">
        <v>0</v>
      </c>
      <c r="BP11" s="17">
        <f t="shared" si="3"/>
        <v>0</v>
      </c>
      <c r="BQ11" s="21">
        <f t="shared" si="4"/>
        <v>20.5</v>
      </c>
      <c r="BR11">
        <f t="shared" si="5"/>
        <v>0.5</v>
      </c>
    </row>
    <row r="12" spans="1:72" x14ac:dyDescent="0.25">
      <c r="A12">
        <v>2</v>
      </c>
      <c r="B12" s="3">
        <v>42591</v>
      </c>
      <c r="C12" t="s">
        <v>16</v>
      </c>
      <c r="D12">
        <v>1</v>
      </c>
      <c r="E12" s="4">
        <v>4</v>
      </c>
      <c r="F12" s="4">
        <v>2</v>
      </c>
      <c r="G12" s="4">
        <v>4</v>
      </c>
      <c r="H12" s="4">
        <v>82</v>
      </c>
      <c r="I12" s="4">
        <v>0</v>
      </c>
      <c r="J12" s="4">
        <v>8</v>
      </c>
      <c r="K12" s="4">
        <v>0</v>
      </c>
      <c r="L12" s="4">
        <v>0</v>
      </c>
      <c r="M12" s="4">
        <v>0</v>
      </c>
      <c r="N12" s="4">
        <v>0</v>
      </c>
      <c r="O12" s="6">
        <f t="shared" si="6"/>
        <v>100</v>
      </c>
      <c r="P12" s="4">
        <v>0.5</v>
      </c>
      <c r="Q12" s="4">
        <v>0</v>
      </c>
      <c r="R12" s="4">
        <v>2</v>
      </c>
      <c r="S12" s="4">
        <v>16</v>
      </c>
      <c r="T12" s="4">
        <v>0</v>
      </c>
      <c r="U12" s="4">
        <v>0</v>
      </c>
      <c r="V12" s="4">
        <v>0</v>
      </c>
      <c r="W12" s="4">
        <v>0</v>
      </c>
      <c r="X12" s="4">
        <v>6</v>
      </c>
      <c r="Y12" s="4">
        <v>2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7">
        <f t="shared" si="0"/>
        <v>26.5</v>
      </c>
      <c r="AV12" s="4">
        <v>0</v>
      </c>
      <c r="AW12" s="4">
        <v>0</v>
      </c>
      <c r="AX12" s="4">
        <v>0</v>
      </c>
      <c r="AY12" s="4">
        <v>0</v>
      </c>
      <c r="AZ12" s="4">
        <v>4</v>
      </c>
      <c r="BA12" s="4">
        <v>3</v>
      </c>
      <c r="BB12" s="17">
        <f t="shared" si="1"/>
        <v>7</v>
      </c>
      <c r="BC12" s="4">
        <v>0</v>
      </c>
      <c r="BD12" s="4">
        <v>0</v>
      </c>
      <c r="BE12" s="4">
        <v>16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17">
        <f t="shared" si="2"/>
        <v>16</v>
      </c>
      <c r="BM12" s="4">
        <v>0</v>
      </c>
      <c r="BN12" s="4">
        <v>0</v>
      </c>
      <c r="BO12" s="4">
        <v>0</v>
      </c>
      <c r="BP12" s="17">
        <f t="shared" si="3"/>
        <v>0</v>
      </c>
      <c r="BQ12" s="21">
        <f t="shared" si="4"/>
        <v>49.5</v>
      </c>
      <c r="BR12">
        <f t="shared" si="5"/>
        <v>0</v>
      </c>
      <c r="BS12" t="s">
        <v>65</v>
      </c>
    </row>
    <row r="13" spans="1:72" x14ac:dyDescent="0.25">
      <c r="A13">
        <v>2</v>
      </c>
      <c r="B13" s="3">
        <v>42591</v>
      </c>
      <c r="C13" t="s">
        <v>16</v>
      </c>
      <c r="D13">
        <v>2</v>
      </c>
      <c r="E13" s="4">
        <v>2</v>
      </c>
      <c r="F13" s="4">
        <v>0</v>
      </c>
      <c r="G13" s="4">
        <v>1</v>
      </c>
      <c r="H13" s="4">
        <v>94</v>
      </c>
      <c r="I13" s="4">
        <v>0</v>
      </c>
      <c r="J13" s="4">
        <v>3</v>
      </c>
      <c r="K13" s="4">
        <v>0</v>
      </c>
      <c r="L13" s="4">
        <v>0</v>
      </c>
      <c r="M13" s="4">
        <v>0</v>
      </c>
      <c r="N13" s="4">
        <v>0</v>
      </c>
      <c r="O13" s="6">
        <f t="shared" si="6"/>
        <v>100</v>
      </c>
      <c r="P13" s="4">
        <v>10</v>
      </c>
      <c r="Q13" s="4">
        <v>0</v>
      </c>
      <c r="R13" s="4">
        <v>0.5</v>
      </c>
      <c r="S13" s="4">
        <v>28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2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2</v>
      </c>
      <c r="AS13" s="4">
        <v>0</v>
      </c>
      <c r="AT13" s="4">
        <v>0</v>
      </c>
      <c r="AU13" s="17">
        <f t="shared" si="0"/>
        <v>42.5</v>
      </c>
      <c r="AV13" s="4">
        <v>0</v>
      </c>
      <c r="AW13" s="4">
        <v>0</v>
      </c>
      <c r="AX13" s="4">
        <v>0</v>
      </c>
      <c r="AY13" s="4">
        <v>0</v>
      </c>
      <c r="AZ13" s="4">
        <v>0.5</v>
      </c>
      <c r="BA13" s="4">
        <v>6</v>
      </c>
      <c r="BB13" s="17">
        <f t="shared" si="1"/>
        <v>6.5</v>
      </c>
      <c r="BC13" s="4">
        <v>0</v>
      </c>
      <c r="BD13" s="4">
        <v>0</v>
      </c>
      <c r="BE13" s="4">
        <v>6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17">
        <f t="shared" si="2"/>
        <v>6</v>
      </c>
      <c r="BM13" s="4">
        <v>0</v>
      </c>
      <c r="BN13" s="4">
        <v>0</v>
      </c>
      <c r="BO13" s="4">
        <v>0</v>
      </c>
      <c r="BP13" s="17">
        <f t="shared" si="3"/>
        <v>0</v>
      </c>
      <c r="BQ13" s="21">
        <f t="shared" si="4"/>
        <v>55</v>
      </c>
      <c r="BR13">
        <f t="shared" si="5"/>
        <v>0</v>
      </c>
    </row>
    <row r="14" spans="1:72" x14ac:dyDescent="0.25">
      <c r="A14">
        <v>2</v>
      </c>
      <c r="B14" s="3">
        <v>42593</v>
      </c>
      <c r="C14" t="s">
        <v>17</v>
      </c>
      <c r="D14">
        <v>1</v>
      </c>
      <c r="E14" s="4">
        <v>0</v>
      </c>
      <c r="F14" s="4">
        <v>0</v>
      </c>
      <c r="G14" s="4">
        <v>1</v>
      </c>
      <c r="H14" s="4">
        <v>95</v>
      </c>
      <c r="I14" s="4">
        <v>0</v>
      </c>
      <c r="J14" s="4">
        <v>0</v>
      </c>
      <c r="K14" s="4">
        <v>2</v>
      </c>
      <c r="L14" s="4">
        <v>0</v>
      </c>
      <c r="M14" s="4">
        <v>0</v>
      </c>
      <c r="N14" s="4">
        <v>2</v>
      </c>
      <c r="O14" s="6">
        <f t="shared" si="6"/>
        <v>100</v>
      </c>
      <c r="P14" s="4">
        <v>0</v>
      </c>
      <c r="Q14" s="4">
        <v>0</v>
      </c>
      <c r="R14" s="4">
        <v>0</v>
      </c>
      <c r="S14" s="4">
        <v>27</v>
      </c>
      <c r="T14" s="4">
        <v>0</v>
      </c>
      <c r="U14" s="4">
        <v>0</v>
      </c>
      <c r="V14" s="4">
        <v>0</v>
      </c>
      <c r="W14" s="4">
        <v>0.5</v>
      </c>
      <c r="X14" s="4">
        <v>0</v>
      </c>
      <c r="Y14" s="4">
        <v>0</v>
      </c>
      <c r="Z14" s="4">
        <v>0</v>
      </c>
      <c r="AA14" s="4">
        <v>2</v>
      </c>
      <c r="AB14" s="4">
        <v>2</v>
      </c>
      <c r="AC14" s="4">
        <v>0</v>
      </c>
      <c r="AD14" s="4">
        <v>0</v>
      </c>
      <c r="AE14" s="4">
        <v>0.5</v>
      </c>
      <c r="AF14" s="4">
        <v>0</v>
      </c>
      <c r="AG14" s="4">
        <v>0</v>
      </c>
      <c r="AH14" s="4">
        <v>0</v>
      </c>
      <c r="AI14" s="4">
        <v>0</v>
      </c>
      <c r="AJ14" s="4">
        <v>0.5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0.5</v>
      </c>
      <c r="AQ14" s="4">
        <v>0</v>
      </c>
      <c r="AR14" s="4">
        <v>0</v>
      </c>
      <c r="AS14" s="4">
        <v>0</v>
      </c>
      <c r="AT14" s="4">
        <v>0</v>
      </c>
      <c r="AU14" s="17">
        <f t="shared" si="0"/>
        <v>33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17">
        <f t="shared" si="1"/>
        <v>0</v>
      </c>
      <c r="BC14" s="4">
        <v>0</v>
      </c>
      <c r="BD14" s="4">
        <v>0</v>
      </c>
      <c r="BE14" s="4">
        <v>2</v>
      </c>
      <c r="BF14" s="4">
        <v>0</v>
      </c>
      <c r="BG14" s="4">
        <v>0</v>
      </c>
      <c r="BH14" s="4">
        <v>2</v>
      </c>
      <c r="BI14" s="4">
        <v>0</v>
      </c>
      <c r="BJ14" s="4">
        <v>0</v>
      </c>
      <c r="BK14" s="4">
        <v>0</v>
      </c>
      <c r="BL14" s="17">
        <f t="shared" si="2"/>
        <v>4</v>
      </c>
      <c r="BM14" s="4">
        <v>0.5</v>
      </c>
      <c r="BN14" s="4">
        <v>0</v>
      </c>
      <c r="BO14" s="4">
        <v>0</v>
      </c>
      <c r="BP14" s="17">
        <f t="shared" si="3"/>
        <v>0.5</v>
      </c>
      <c r="BQ14" s="21">
        <f t="shared" si="4"/>
        <v>37.5</v>
      </c>
      <c r="BR14">
        <f t="shared" si="5"/>
        <v>0</v>
      </c>
      <c r="BS14" t="s">
        <v>68</v>
      </c>
    </row>
    <row r="15" spans="1:72" x14ac:dyDescent="0.25">
      <c r="A15">
        <v>2</v>
      </c>
      <c r="B15" s="3">
        <v>42593</v>
      </c>
      <c r="C15" t="s">
        <v>17</v>
      </c>
      <c r="D15">
        <v>2</v>
      </c>
      <c r="E15" s="4">
        <v>0</v>
      </c>
      <c r="F15" s="4">
        <v>3</v>
      </c>
      <c r="G15" s="4">
        <v>3</v>
      </c>
      <c r="H15" s="4">
        <v>88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6</v>
      </c>
      <c r="O15" s="6">
        <f t="shared" si="6"/>
        <v>100</v>
      </c>
      <c r="P15" s="4">
        <v>0</v>
      </c>
      <c r="Q15" s="4">
        <v>0</v>
      </c>
      <c r="R15" s="4">
        <v>0</v>
      </c>
      <c r="S15" s="4">
        <v>15</v>
      </c>
      <c r="T15" s="4">
        <v>0</v>
      </c>
      <c r="U15" s="4">
        <v>0</v>
      </c>
      <c r="V15" s="4">
        <v>0.5</v>
      </c>
      <c r="W15" s="4">
        <v>1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0.5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7">
        <f t="shared" si="0"/>
        <v>17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0.5</v>
      </c>
      <c r="BB15" s="17">
        <f t="shared" si="1"/>
        <v>0.5</v>
      </c>
      <c r="BC15" s="4">
        <v>0</v>
      </c>
      <c r="BD15" s="4">
        <v>0</v>
      </c>
      <c r="BE15" s="4">
        <v>2</v>
      </c>
      <c r="BF15" s="4">
        <v>0</v>
      </c>
      <c r="BG15" s="4">
        <v>0</v>
      </c>
      <c r="BH15" s="4">
        <v>0.5</v>
      </c>
      <c r="BI15" s="4">
        <v>0</v>
      </c>
      <c r="BJ15" s="4">
        <v>1</v>
      </c>
      <c r="BK15" s="4">
        <v>0</v>
      </c>
      <c r="BL15" s="17">
        <f t="shared" si="2"/>
        <v>3.5</v>
      </c>
      <c r="BM15" s="4">
        <v>0</v>
      </c>
      <c r="BN15" s="4">
        <v>0</v>
      </c>
      <c r="BO15" s="4">
        <v>0</v>
      </c>
      <c r="BP15" s="17">
        <f t="shared" si="3"/>
        <v>0</v>
      </c>
      <c r="BQ15" s="21">
        <f t="shared" si="4"/>
        <v>21</v>
      </c>
      <c r="BR15">
        <f t="shared" si="5"/>
        <v>0</v>
      </c>
    </row>
    <row r="16" spans="1:72" x14ac:dyDescent="0.25">
      <c r="A16">
        <v>2</v>
      </c>
      <c r="B16" s="3">
        <v>42593</v>
      </c>
      <c r="C16" t="s">
        <v>18</v>
      </c>
      <c r="D16">
        <v>1</v>
      </c>
      <c r="E16" s="4">
        <v>4</v>
      </c>
      <c r="F16" s="4">
        <v>50</v>
      </c>
      <c r="G16" s="4">
        <v>41</v>
      </c>
      <c r="H16" s="4">
        <v>0</v>
      </c>
      <c r="I16" s="4">
        <v>0</v>
      </c>
      <c r="J16" s="4">
        <v>4</v>
      </c>
      <c r="K16" s="4">
        <v>1</v>
      </c>
      <c r="L16" s="4">
        <v>0</v>
      </c>
      <c r="M16" s="4">
        <v>0</v>
      </c>
      <c r="N16" s="4">
        <v>1</v>
      </c>
      <c r="O16" s="1">
        <f t="shared" si="6"/>
        <v>101</v>
      </c>
      <c r="P16" s="4">
        <v>0</v>
      </c>
      <c r="Q16" s="4">
        <v>0</v>
      </c>
      <c r="R16" s="4">
        <v>3</v>
      </c>
      <c r="S16" s="4">
        <v>10</v>
      </c>
      <c r="T16" s="4">
        <v>0</v>
      </c>
      <c r="U16" s="4">
        <v>0</v>
      </c>
      <c r="V16" s="4">
        <v>0.5</v>
      </c>
      <c r="W16" s="4">
        <v>13</v>
      </c>
      <c r="X16" s="4">
        <v>0</v>
      </c>
      <c r="Y16" s="4">
        <v>6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5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0</v>
      </c>
      <c r="AS16" s="4">
        <v>0</v>
      </c>
      <c r="AT16" s="4">
        <v>0</v>
      </c>
      <c r="AU16" s="17">
        <f t="shared" si="0"/>
        <v>38.5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2</v>
      </c>
      <c r="BB16" s="17">
        <f t="shared" si="1"/>
        <v>2</v>
      </c>
      <c r="BC16" s="4">
        <v>1</v>
      </c>
      <c r="BD16" s="4">
        <v>0</v>
      </c>
      <c r="BE16" s="4">
        <v>3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17">
        <f t="shared" si="2"/>
        <v>4</v>
      </c>
      <c r="BM16" s="4">
        <v>0</v>
      </c>
      <c r="BN16" s="4">
        <v>0</v>
      </c>
      <c r="BO16" s="4">
        <v>0</v>
      </c>
      <c r="BP16" s="17">
        <f t="shared" si="3"/>
        <v>0</v>
      </c>
      <c r="BQ16" s="21">
        <f t="shared" si="4"/>
        <v>44.5</v>
      </c>
      <c r="BR16">
        <f t="shared" si="5"/>
        <v>0</v>
      </c>
      <c r="BS16" t="s">
        <v>74</v>
      </c>
    </row>
    <row r="17" spans="1:72" x14ac:dyDescent="0.25">
      <c r="A17">
        <v>2</v>
      </c>
      <c r="B17" s="3">
        <v>42593</v>
      </c>
      <c r="C17" t="s">
        <v>18</v>
      </c>
      <c r="D17">
        <v>2</v>
      </c>
      <c r="E17" s="4">
        <v>0</v>
      </c>
      <c r="F17" s="4">
        <v>56</v>
      </c>
      <c r="G17" s="4">
        <v>40</v>
      </c>
      <c r="H17" s="4">
        <v>0</v>
      </c>
      <c r="I17" s="4">
        <v>0</v>
      </c>
      <c r="J17" s="4">
        <v>2</v>
      </c>
      <c r="K17" s="4">
        <v>1</v>
      </c>
      <c r="L17" s="4">
        <v>0</v>
      </c>
      <c r="M17" s="4">
        <v>0</v>
      </c>
      <c r="N17" s="4">
        <v>1</v>
      </c>
      <c r="O17" s="6">
        <f t="shared" si="6"/>
        <v>100</v>
      </c>
      <c r="P17" s="4">
        <v>0</v>
      </c>
      <c r="Q17" s="4">
        <v>0</v>
      </c>
      <c r="R17" s="4">
        <v>7</v>
      </c>
      <c r="S17" s="4">
        <v>10</v>
      </c>
      <c r="T17" s="4">
        <v>0</v>
      </c>
      <c r="U17" s="4">
        <v>0</v>
      </c>
      <c r="V17" s="4">
        <v>0</v>
      </c>
      <c r="W17" s="4">
        <v>0.5</v>
      </c>
      <c r="X17" s="4">
        <v>0</v>
      </c>
      <c r="Y17" s="4">
        <v>8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  <c r="AJ17" s="4">
        <v>5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2</v>
      </c>
      <c r="AR17" s="4">
        <v>0</v>
      </c>
      <c r="AS17" s="4">
        <v>0</v>
      </c>
      <c r="AT17" s="4">
        <v>0</v>
      </c>
      <c r="AU17" s="17">
        <f t="shared" si="0"/>
        <v>33.5</v>
      </c>
      <c r="AV17" s="4">
        <v>0</v>
      </c>
      <c r="AW17" s="4">
        <v>2</v>
      </c>
      <c r="AX17" s="4">
        <v>0</v>
      </c>
      <c r="AY17" s="4">
        <v>0</v>
      </c>
      <c r="AZ17" s="4">
        <v>0</v>
      </c>
      <c r="BA17" s="4">
        <v>0</v>
      </c>
      <c r="BB17" s="17">
        <f t="shared" si="1"/>
        <v>2</v>
      </c>
      <c r="BC17" s="4">
        <v>0</v>
      </c>
      <c r="BD17" s="4">
        <v>0</v>
      </c>
      <c r="BE17" s="4">
        <v>19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17">
        <f t="shared" si="2"/>
        <v>19</v>
      </c>
      <c r="BM17" s="4">
        <v>0</v>
      </c>
      <c r="BN17" s="4">
        <v>0</v>
      </c>
      <c r="BO17" s="4">
        <v>0</v>
      </c>
      <c r="BP17" s="17">
        <f t="shared" si="3"/>
        <v>0</v>
      </c>
      <c r="BQ17" s="21">
        <f t="shared" si="4"/>
        <v>54.5</v>
      </c>
      <c r="BR17">
        <f t="shared" si="5"/>
        <v>0</v>
      </c>
    </row>
    <row r="18" spans="1:72" x14ac:dyDescent="0.25">
      <c r="A18">
        <v>3</v>
      </c>
      <c r="B18" s="3">
        <v>42590</v>
      </c>
      <c r="C18" t="s">
        <v>8</v>
      </c>
      <c r="D18">
        <v>1</v>
      </c>
      <c r="E18" s="4">
        <v>10</v>
      </c>
      <c r="F18" s="4">
        <v>28</v>
      </c>
      <c r="G18" s="4">
        <v>7</v>
      </c>
      <c r="H18" s="4">
        <v>0</v>
      </c>
      <c r="I18" s="4">
        <v>0</v>
      </c>
      <c r="J18" s="4">
        <v>51</v>
      </c>
      <c r="K18" s="4">
        <v>0</v>
      </c>
      <c r="L18" s="4">
        <v>0</v>
      </c>
      <c r="M18" s="4">
        <v>0</v>
      </c>
      <c r="N18" s="4">
        <v>4</v>
      </c>
      <c r="O18" s="6">
        <f t="shared" si="6"/>
        <v>100</v>
      </c>
      <c r="P18" s="4">
        <v>0</v>
      </c>
      <c r="Q18" s="4">
        <v>0</v>
      </c>
      <c r="R18" s="4">
        <v>0</v>
      </c>
      <c r="S18" s="4">
        <v>0.5</v>
      </c>
      <c r="T18" s="4">
        <v>0</v>
      </c>
      <c r="U18" s="4">
        <v>3</v>
      </c>
      <c r="V18" s="4">
        <v>0</v>
      </c>
      <c r="W18" s="4">
        <v>5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0.5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0.5</v>
      </c>
      <c r="AQ18" s="4">
        <v>3</v>
      </c>
      <c r="AR18" s="4">
        <v>0</v>
      </c>
      <c r="AS18" s="4">
        <v>0</v>
      </c>
      <c r="AT18" s="4">
        <v>0.5</v>
      </c>
      <c r="AU18" s="17">
        <f t="shared" si="0"/>
        <v>13</v>
      </c>
      <c r="AV18" s="4">
        <v>0</v>
      </c>
      <c r="AW18" s="4">
        <v>0</v>
      </c>
      <c r="AX18" s="4">
        <v>0.5</v>
      </c>
      <c r="AY18" s="4">
        <v>0</v>
      </c>
      <c r="AZ18" s="4">
        <v>0</v>
      </c>
      <c r="BA18" s="4">
        <v>0</v>
      </c>
      <c r="BB18" s="17">
        <f t="shared" si="1"/>
        <v>0.5</v>
      </c>
      <c r="BC18" s="4">
        <v>0</v>
      </c>
      <c r="BD18" s="4">
        <v>0</v>
      </c>
      <c r="BE18" s="4">
        <v>10</v>
      </c>
      <c r="BF18" s="4">
        <v>0</v>
      </c>
      <c r="BG18" s="4">
        <v>3</v>
      </c>
      <c r="BH18" s="4">
        <v>0</v>
      </c>
      <c r="BI18" s="4">
        <v>0</v>
      </c>
      <c r="BJ18" s="4">
        <v>0</v>
      </c>
      <c r="BK18" s="4">
        <v>0</v>
      </c>
      <c r="BL18" s="17">
        <f t="shared" si="2"/>
        <v>13</v>
      </c>
      <c r="BM18" s="4">
        <v>0</v>
      </c>
      <c r="BN18" s="4">
        <v>0</v>
      </c>
      <c r="BO18" s="4">
        <v>0</v>
      </c>
      <c r="BP18" s="17">
        <f t="shared" si="3"/>
        <v>0</v>
      </c>
      <c r="BQ18" s="21">
        <f t="shared" si="4"/>
        <v>26.5</v>
      </c>
      <c r="BR18">
        <f t="shared" si="5"/>
        <v>3</v>
      </c>
      <c r="BS18" t="s">
        <v>79</v>
      </c>
    </row>
    <row r="19" spans="1:72" x14ac:dyDescent="0.25">
      <c r="A19">
        <v>3</v>
      </c>
      <c r="B19" s="3">
        <v>42590</v>
      </c>
      <c r="C19" t="s">
        <v>8</v>
      </c>
      <c r="D19">
        <v>2</v>
      </c>
      <c r="E19" s="4">
        <v>10</v>
      </c>
      <c r="F19" s="4">
        <v>38</v>
      </c>
      <c r="G19" s="4">
        <v>6</v>
      </c>
      <c r="H19" s="4">
        <v>0</v>
      </c>
      <c r="I19" s="4">
        <v>0</v>
      </c>
      <c r="J19" s="4">
        <v>45</v>
      </c>
      <c r="K19" s="4">
        <v>0</v>
      </c>
      <c r="L19" s="4">
        <v>0</v>
      </c>
      <c r="M19" s="4">
        <v>0</v>
      </c>
      <c r="N19" s="4">
        <v>1</v>
      </c>
      <c r="O19" s="6">
        <f t="shared" si="6"/>
        <v>100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7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0.5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1</v>
      </c>
      <c r="AQ19" s="4">
        <v>2</v>
      </c>
      <c r="AR19" s="4">
        <v>0</v>
      </c>
      <c r="AS19" s="4">
        <v>0</v>
      </c>
      <c r="AT19" s="4">
        <v>1</v>
      </c>
      <c r="AU19" s="17">
        <f t="shared" si="0"/>
        <v>11.5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17">
        <f t="shared" si="1"/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17">
        <f t="shared" si="2"/>
        <v>0</v>
      </c>
      <c r="BM19" s="4">
        <v>0</v>
      </c>
      <c r="BN19" s="4">
        <v>0</v>
      </c>
      <c r="BO19" s="4">
        <v>0</v>
      </c>
      <c r="BP19" s="17">
        <f t="shared" si="3"/>
        <v>0</v>
      </c>
      <c r="BQ19" s="21">
        <f t="shared" si="4"/>
        <v>11.5</v>
      </c>
      <c r="BR19">
        <f t="shared" si="5"/>
        <v>0</v>
      </c>
    </row>
    <row r="20" spans="1:72" x14ac:dyDescent="0.25">
      <c r="A20">
        <v>3</v>
      </c>
      <c r="B20" s="3">
        <v>42590</v>
      </c>
      <c r="C20" t="s">
        <v>16</v>
      </c>
      <c r="D20">
        <v>1</v>
      </c>
      <c r="E20" s="4">
        <v>4</v>
      </c>
      <c r="F20" s="4">
        <v>5</v>
      </c>
      <c r="G20" s="4">
        <v>5</v>
      </c>
      <c r="H20" s="4">
        <v>63</v>
      </c>
      <c r="I20" s="4">
        <v>0</v>
      </c>
      <c r="J20" s="4">
        <v>18</v>
      </c>
      <c r="K20" s="4">
        <v>3</v>
      </c>
      <c r="L20" s="4">
        <v>0</v>
      </c>
      <c r="M20" s="4">
        <v>2</v>
      </c>
      <c r="N20" s="4">
        <v>0</v>
      </c>
      <c r="O20" s="6">
        <f t="shared" si="6"/>
        <v>100</v>
      </c>
      <c r="P20" s="4">
        <v>0</v>
      </c>
      <c r="Q20" s="4">
        <v>0</v>
      </c>
      <c r="R20" s="4">
        <v>0</v>
      </c>
      <c r="S20" s="4">
        <v>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11</v>
      </c>
      <c r="Z20" s="4">
        <v>0</v>
      </c>
      <c r="AA20" s="4">
        <v>0</v>
      </c>
      <c r="AB20" s="4">
        <v>0</v>
      </c>
      <c r="AC20" s="4">
        <v>0.5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6</v>
      </c>
      <c r="AR20" s="4">
        <v>0</v>
      </c>
      <c r="AS20" s="4">
        <v>0</v>
      </c>
      <c r="AT20" s="4">
        <v>17</v>
      </c>
      <c r="AU20" s="17">
        <f t="shared" si="0"/>
        <v>36.5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17">
        <f t="shared" si="1"/>
        <v>0</v>
      </c>
      <c r="BC20" s="4">
        <v>0</v>
      </c>
      <c r="BD20" s="4">
        <v>0</v>
      </c>
      <c r="BE20" s="4">
        <v>2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17">
        <f t="shared" si="2"/>
        <v>2</v>
      </c>
      <c r="BM20" s="4">
        <v>0</v>
      </c>
      <c r="BN20" s="4">
        <v>0</v>
      </c>
      <c r="BO20" s="4">
        <v>0</v>
      </c>
      <c r="BP20" s="17">
        <f t="shared" si="3"/>
        <v>0</v>
      </c>
      <c r="BQ20" s="21">
        <f t="shared" si="4"/>
        <v>38.5</v>
      </c>
      <c r="BR20">
        <f t="shared" si="5"/>
        <v>0</v>
      </c>
      <c r="BS20" t="s">
        <v>84</v>
      </c>
      <c r="BT20" t="s">
        <v>85</v>
      </c>
    </row>
    <row r="21" spans="1:72" x14ac:dyDescent="0.25">
      <c r="A21">
        <v>3</v>
      </c>
      <c r="B21" s="3">
        <v>42590</v>
      </c>
      <c r="C21" t="s">
        <v>16</v>
      </c>
      <c r="D21">
        <v>2</v>
      </c>
      <c r="E21" s="4">
        <v>4</v>
      </c>
      <c r="F21" s="4">
        <v>0</v>
      </c>
      <c r="G21" s="4">
        <v>0</v>
      </c>
      <c r="H21" s="4">
        <v>92</v>
      </c>
      <c r="I21" s="4">
        <v>0</v>
      </c>
      <c r="J21" s="4">
        <v>4</v>
      </c>
      <c r="K21" s="4">
        <v>0</v>
      </c>
      <c r="L21" s="4">
        <v>0</v>
      </c>
      <c r="M21" s="4">
        <v>0</v>
      </c>
      <c r="N21" s="4">
        <v>0</v>
      </c>
      <c r="O21" s="6">
        <f t="shared" si="6"/>
        <v>100</v>
      </c>
      <c r="P21" s="4">
        <v>0</v>
      </c>
      <c r="Q21" s="4">
        <v>0</v>
      </c>
      <c r="R21" s="4">
        <v>0</v>
      </c>
      <c r="S21" s="4">
        <v>13</v>
      </c>
      <c r="T21" s="4">
        <v>0</v>
      </c>
      <c r="U21" s="4">
        <v>0</v>
      </c>
      <c r="V21" s="4">
        <v>0</v>
      </c>
      <c r="W21" s="4">
        <v>0.5</v>
      </c>
      <c r="X21" s="4">
        <v>0</v>
      </c>
      <c r="Y21" s="4">
        <v>8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1</v>
      </c>
      <c r="AQ21" s="4">
        <v>0</v>
      </c>
      <c r="AR21" s="4">
        <v>0</v>
      </c>
      <c r="AS21" s="4">
        <v>0</v>
      </c>
      <c r="AT21" s="4">
        <v>18</v>
      </c>
      <c r="AU21" s="17">
        <f t="shared" si="0"/>
        <v>40.5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17">
        <f t="shared" si="1"/>
        <v>0</v>
      </c>
      <c r="BC21" s="4">
        <v>0</v>
      </c>
      <c r="BD21" s="4">
        <v>0</v>
      </c>
      <c r="BE21" s="4">
        <v>0</v>
      </c>
      <c r="BF21" s="4">
        <v>0</v>
      </c>
      <c r="BG21" s="4">
        <v>0.5</v>
      </c>
      <c r="BH21" s="4">
        <v>0</v>
      </c>
      <c r="BI21" s="4">
        <v>0</v>
      </c>
      <c r="BJ21" s="4">
        <v>0</v>
      </c>
      <c r="BK21" s="4">
        <v>0.5</v>
      </c>
      <c r="BL21" s="17">
        <f t="shared" si="2"/>
        <v>1</v>
      </c>
      <c r="BM21" s="4">
        <v>0</v>
      </c>
      <c r="BN21" s="4">
        <v>0</v>
      </c>
      <c r="BO21" s="4">
        <v>0</v>
      </c>
      <c r="BP21" s="17">
        <f t="shared" si="3"/>
        <v>0</v>
      </c>
      <c r="BQ21" s="21">
        <f t="shared" si="4"/>
        <v>41.5</v>
      </c>
      <c r="BR21">
        <f t="shared" si="5"/>
        <v>0</v>
      </c>
      <c r="BT21" t="s">
        <v>85</v>
      </c>
    </row>
    <row r="22" spans="1:72" x14ac:dyDescent="0.25">
      <c r="A22">
        <v>3</v>
      </c>
      <c r="B22" s="3">
        <v>42590</v>
      </c>
      <c r="C22" t="s">
        <v>17</v>
      </c>
      <c r="D22">
        <v>1</v>
      </c>
      <c r="E22" s="4">
        <v>7</v>
      </c>
      <c r="F22" s="4">
        <v>3</v>
      </c>
      <c r="G22" s="4">
        <v>2</v>
      </c>
      <c r="H22" s="4">
        <v>81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6</v>
      </c>
      <c r="O22" s="6">
        <f t="shared" si="6"/>
        <v>100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0.5</v>
      </c>
      <c r="AR22" s="4">
        <v>0</v>
      </c>
      <c r="AS22" s="4">
        <v>0</v>
      </c>
      <c r="AT22" s="4">
        <v>0.5</v>
      </c>
      <c r="AU22" s="17">
        <f t="shared" si="0"/>
        <v>4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8</v>
      </c>
      <c r="BB22" s="17">
        <f t="shared" si="1"/>
        <v>8</v>
      </c>
      <c r="BC22" s="4">
        <v>2</v>
      </c>
      <c r="BD22" s="4">
        <v>0</v>
      </c>
      <c r="BE22" s="4">
        <v>16</v>
      </c>
      <c r="BF22" s="4">
        <v>0</v>
      </c>
      <c r="BG22" s="4">
        <v>0</v>
      </c>
      <c r="BH22" s="4">
        <v>2</v>
      </c>
      <c r="BI22" s="4">
        <v>0</v>
      </c>
      <c r="BJ22" s="4">
        <v>0</v>
      </c>
      <c r="BK22" s="4">
        <v>0</v>
      </c>
      <c r="BL22" s="17">
        <f t="shared" si="2"/>
        <v>20</v>
      </c>
      <c r="BM22" s="4">
        <v>0</v>
      </c>
      <c r="BN22" s="4">
        <v>0</v>
      </c>
      <c r="BO22" s="4">
        <v>0</v>
      </c>
      <c r="BP22" s="17">
        <f t="shared" si="3"/>
        <v>0</v>
      </c>
      <c r="BQ22" s="21">
        <f t="shared" si="4"/>
        <v>32</v>
      </c>
      <c r="BR22">
        <f t="shared" si="5"/>
        <v>0</v>
      </c>
      <c r="BS22" t="s">
        <v>86</v>
      </c>
    </row>
    <row r="23" spans="1:72" x14ac:dyDescent="0.25">
      <c r="A23">
        <v>3</v>
      </c>
      <c r="B23" s="3">
        <v>42590</v>
      </c>
      <c r="C23" t="s">
        <v>17</v>
      </c>
      <c r="D23">
        <v>2</v>
      </c>
      <c r="E23" s="4">
        <v>2</v>
      </c>
      <c r="F23" s="4">
        <v>4</v>
      </c>
      <c r="G23" s="4">
        <v>11</v>
      </c>
      <c r="H23" s="4">
        <v>79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4</v>
      </c>
      <c r="O23" s="6">
        <f t="shared" si="6"/>
        <v>100</v>
      </c>
      <c r="P23" s="4">
        <v>0</v>
      </c>
      <c r="Q23" s="4">
        <v>0</v>
      </c>
      <c r="R23" s="4">
        <v>6</v>
      </c>
      <c r="S23" s="4">
        <v>0.5</v>
      </c>
      <c r="T23" s="4">
        <v>0</v>
      </c>
      <c r="U23" s="4">
        <v>0</v>
      </c>
      <c r="V23" s="4">
        <v>0</v>
      </c>
      <c r="W23" s="4">
        <v>0.5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1</v>
      </c>
      <c r="AU23" s="17">
        <f t="shared" si="0"/>
        <v>9</v>
      </c>
      <c r="AV23" s="4">
        <v>3</v>
      </c>
      <c r="AW23" s="4">
        <v>0</v>
      </c>
      <c r="AX23" s="4">
        <v>11</v>
      </c>
      <c r="AY23" s="4">
        <v>0</v>
      </c>
      <c r="AZ23" s="4">
        <v>0</v>
      </c>
      <c r="BA23" s="4">
        <v>2</v>
      </c>
      <c r="BB23" s="17">
        <f t="shared" si="1"/>
        <v>16</v>
      </c>
      <c r="BC23" s="4">
        <v>0.5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17">
        <f t="shared" si="2"/>
        <v>0.5</v>
      </c>
      <c r="BM23" s="4">
        <v>0</v>
      </c>
      <c r="BN23" s="4">
        <v>0</v>
      </c>
      <c r="BO23" s="4">
        <v>0</v>
      </c>
      <c r="BP23" s="17">
        <f t="shared" si="3"/>
        <v>0</v>
      </c>
      <c r="BQ23" s="21">
        <f t="shared" si="4"/>
        <v>25.5</v>
      </c>
      <c r="BR23">
        <f t="shared" si="5"/>
        <v>0</v>
      </c>
      <c r="BT23" t="s">
        <v>112</v>
      </c>
    </row>
    <row r="24" spans="1:72" x14ac:dyDescent="0.25">
      <c r="A24">
        <v>3</v>
      </c>
      <c r="B24" s="3">
        <v>42590</v>
      </c>
      <c r="C24" t="s">
        <v>18</v>
      </c>
      <c r="D24">
        <v>1</v>
      </c>
      <c r="E24" s="4">
        <v>4</v>
      </c>
      <c r="F24" s="4">
        <v>41</v>
      </c>
      <c r="G24" s="4">
        <v>28</v>
      </c>
      <c r="H24" s="4">
        <v>0</v>
      </c>
      <c r="I24" s="4">
        <v>0</v>
      </c>
      <c r="J24" s="4">
        <v>13</v>
      </c>
      <c r="K24" s="4">
        <v>0</v>
      </c>
      <c r="L24" s="4">
        <v>14</v>
      </c>
      <c r="M24" s="4">
        <v>0</v>
      </c>
      <c r="N24" s="4">
        <v>0</v>
      </c>
      <c r="O24" s="6">
        <f t="shared" si="6"/>
        <v>100</v>
      </c>
      <c r="P24" s="4">
        <v>0.5</v>
      </c>
      <c r="Q24" s="4">
        <v>0</v>
      </c>
      <c r="R24" s="4">
        <v>0</v>
      </c>
      <c r="S24" s="4">
        <v>6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  <c r="AB24" s="4">
        <v>3</v>
      </c>
      <c r="AC24" s="4">
        <v>0</v>
      </c>
      <c r="AD24" s="4">
        <v>0</v>
      </c>
      <c r="AE24" s="4">
        <v>0</v>
      </c>
      <c r="AF24" s="4">
        <v>1</v>
      </c>
      <c r="AG24" s="4">
        <v>0</v>
      </c>
      <c r="AH24" s="4">
        <v>0</v>
      </c>
      <c r="AI24" s="4">
        <v>0.5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2</v>
      </c>
      <c r="AQ24" s="4">
        <v>14</v>
      </c>
      <c r="AR24" s="4">
        <v>0</v>
      </c>
      <c r="AS24" s="4">
        <v>0</v>
      </c>
      <c r="AT24" s="4">
        <v>0.5</v>
      </c>
      <c r="AU24" s="17">
        <f t="shared" si="0"/>
        <v>28.5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17">
        <f t="shared" si="1"/>
        <v>0</v>
      </c>
      <c r="BC24" s="4">
        <v>1</v>
      </c>
      <c r="BD24" s="4">
        <v>0</v>
      </c>
      <c r="BE24" s="4">
        <v>1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0.5</v>
      </c>
      <c r="BL24" s="17">
        <f t="shared" si="2"/>
        <v>2.5</v>
      </c>
      <c r="BM24" s="4">
        <v>0</v>
      </c>
      <c r="BN24" s="4">
        <v>0</v>
      </c>
      <c r="BO24" s="4">
        <v>0</v>
      </c>
      <c r="BP24" s="17">
        <f t="shared" si="3"/>
        <v>0</v>
      </c>
      <c r="BQ24" s="21">
        <f t="shared" si="4"/>
        <v>31</v>
      </c>
      <c r="BR24">
        <f t="shared" si="5"/>
        <v>1</v>
      </c>
      <c r="BS24" t="s">
        <v>116</v>
      </c>
    </row>
    <row r="25" spans="1:72" x14ac:dyDescent="0.25">
      <c r="A25">
        <v>3</v>
      </c>
      <c r="B25" s="3">
        <v>42590</v>
      </c>
      <c r="C25" t="s">
        <v>18</v>
      </c>
      <c r="D25">
        <v>2</v>
      </c>
      <c r="E25" s="4">
        <v>12</v>
      </c>
      <c r="F25" s="4">
        <v>49</v>
      </c>
      <c r="G25" s="4">
        <v>8</v>
      </c>
      <c r="H25" s="4">
        <v>0</v>
      </c>
      <c r="I25" s="4">
        <v>0</v>
      </c>
      <c r="J25" s="4">
        <v>11</v>
      </c>
      <c r="K25" s="4">
        <v>0</v>
      </c>
      <c r="L25" s="4">
        <v>20</v>
      </c>
      <c r="M25" s="4">
        <v>0</v>
      </c>
      <c r="N25" s="4">
        <v>0</v>
      </c>
      <c r="O25" s="6">
        <f t="shared" si="6"/>
        <v>100</v>
      </c>
      <c r="P25" s="4">
        <v>4</v>
      </c>
      <c r="Q25" s="4">
        <v>0</v>
      </c>
      <c r="R25" s="4">
        <v>0</v>
      </c>
      <c r="S25" s="4">
        <v>0.5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3</v>
      </c>
      <c r="AC25" s="4">
        <v>0</v>
      </c>
      <c r="AD25" s="4">
        <v>0</v>
      </c>
      <c r="AE25" s="4">
        <v>1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0.5</v>
      </c>
      <c r="AQ25" s="4">
        <v>11</v>
      </c>
      <c r="AR25" s="4">
        <v>0</v>
      </c>
      <c r="AS25" s="4">
        <v>0</v>
      </c>
      <c r="AT25" s="4">
        <v>2</v>
      </c>
      <c r="AU25" s="17">
        <f t="shared" si="0"/>
        <v>23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17">
        <f t="shared" si="1"/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0.5</v>
      </c>
      <c r="BL25" s="17">
        <f t="shared" si="2"/>
        <v>0.5</v>
      </c>
      <c r="BM25" s="4">
        <v>0</v>
      </c>
      <c r="BN25" s="4">
        <v>0</v>
      </c>
      <c r="BO25" s="4">
        <v>0</v>
      </c>
      <c r="BP25" s="17">
        <f t="shared" si="3"/>
        <v>0</v>
      </c>
      <c r="BQ25" s="21">
        <f t="shared" si="4"/>
        <v>23.5</v>
      </c>
      <c r="BR25">
        <f t="shared" si="5"/>
        <v>0</v>
      </c>
    </row>
    <row r="26" spans="1:72" x14ac:dyDescent="0.25">
      <c r="A26">
        <v>4</v>
      </c>
      <c r="B26" s="3">
        <v>42590</v>
      </c>
      <c r="C26" t="s">
        <v>8</v>
      </c>
      <c r="D26">
        <v>1</v>
      </c>
      <c r="E26" s="4">
        <v>15</v>
      </c>
      <c r="F26" s="4">
        <v>18</v>
      </c>
      <c r="G26" s="4">
        <v>12</v>
      </c>
      <c r="H26" s="4">
        <v>0</v>
      </c>
      <c r="I26" s="4">
        <v>0</v>
      </c>
      <c r="J26" s="4">
        <v>54</v>
      </c>
      <c r="K26" s="4">
        <v>0</v>
      </c>
      <c r="L26" s="4">
        <v>0</v>
      </c>
      <c r="M26" s="4">
        <v>0</v>
      </c>
      <c r="N26" s="4">
        <v>1</v>
      </c>
      <c r="O26" s="6">
        <f t="shared" si="6"/>
        <v>100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0.5</v>
      </c>
      <c r="W26" s="4">
        <v>2</v>
      </c>
      <c r="X26" s="4">
        <v>0</v>
      </c>
      <c r="Y26" s="4">
        <v>4</v>
      </c>
      <c r="Z26" s="4">
        <v>0</v>
      </c>
      <c r="AA26" s="4">
        <v>0</v>
      </c>
      <c r="AB26" s="4">
        <v>0</v>
      </c>
      <c r="AC26" s="4">
        <v>0.5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0</v>
      </c>
      <c r="AU26" s="17">
        <f t="shared" si="0"/>
        <v>9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10</v>
      </c>
      <c r="BB26" s="17">
        <f t="shared" si="1"/>
        <v>10</v>
      </c>
      <c r="BC26" s="4">
        <v>0</v>
      </c>
      <c r="BD26" s="4">
        <v>1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17">
        <f t="shared" si="2"/>
        <v>1</v>
      </c>
      <c r="BM26" s="4">
        <v>0</v>
      </c>
      <c r="BN26" s="4">
        <v>0</v>
      </c>
      <c r="BO26" s="4">
        <v>0</v>
      </c>
      <c r="BP26" s="17">
        <f t="shared" si="3"/>
        <v>0</v>
      </c>
      <c r="BQ26" s="21">
        <f t="shared" si="4"/>
        <v>20</v>
      </c>
      <c r="BR26">
        <f t="shared" si="5"/>
        <v>0</v>
      </c>
      <c r="BS26" t="s">
        <v>117</v>
      </c>
    </row>
    <row r="27" spans="1:72" x14ac:dyDescent="0.25">
      <c r="A27">
        <v>4</v>
      </c>
      <c r="B27" s="3">
        <v>42590</v>
      </c>
      <c r="C27" t="s">
        <v>8</v>
      </c>
      <c r="D27">
        <v>2</v>
      </c>
      <c r="E27" s="4">
        <v>15</v>
      </c>
      <c r="F27" s="4">
        <v>8</v>
      </c>
      <c r="G27" s="4">
        <v>7</v>
      </c>
      <c r="H27" s="4">
        <v>0</v>
      </c>
      <c r="I27" s="4">
        <v>0</v>
      </c>
      <c r="J27" s="4">
        <v>68</v>
      </c>
      <c r="K27" s="4">
        <v>0</v>
      </c>
      <c r="L27" s="4">
        <v>0</v>
      </c>
      <c r="M27" s="4">
        <v>1</v>
      </c>
      <c r="N27" s="4">
        <v>1</v>
      </c>
      <c r="O27" s="6">
        <f t="shared" si="6"/>
        <v>100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0.5</v>
      </c>
      <c r="W27" s="4">
        <v>3</v>
      </c>
      <c r="X27" s="4">
        <v>0</v>
      </c>
      <c r="Y27" s="4">
        <v>6</v>
      </c>
      <c r="Z27" s="4">
        <v>0</v>
      </c>
      <c r="AA27" s="4">
        <v>7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3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0</v>
      </c>
      <c r="AU27" s="17">
        <f t="shared" si="0"/>
        <v>20.5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13</v>
      </c>
      <c r="BB27" s="17">
        <f t="shared" si="1"/>
        <v>13</v>
      </c>
      <c r="BC27" s="4">
        <v>1</v>
      </c>
      <c r="BD27" s="4">
        <v>0</v>
      </c>
      <c r="BE27" s="4">
        <v>5</v>
      </c>
      <c r="BF27" s="4">
        <v>0</v>
      </c>
      <c r="BG27" s="4">
        <v>0</v>
      </c>
      <c r="BH27" s="4">
        <v>0</v>
      </c>
      <c r="BI27" s="4">
        <v>1</v>
      </c>
      <c r="BJ27" s="4">
        <v>0</v>
      </c>
      <c r="BK27" s="4">
        <v>0</v>
      </c>
      <c r="BL27" s="17">
        <f t="shared" si="2"/>
        <v>7</v>
      </c>
      <c r="BM27" s="4">
        <v>0</v>
      </c>
      <c r="BN27" s="4">
        <v>0</v>
      </c>
      <c r="BO27" s="4">
        <v>0</v>
      </c>
      <c r="BP27" s="17">
        <f t="shared" si="3"/>
        <v>0</v>
      </c>
      <c r="BQ27" s="21">
        <f t="shared" si="4"/>
        <v>40.5</v>
      </c>
      <c r="BR27">
        <f t="shared" si="5"/>
        <v>0</v>
      </c>
    </row>
    <row r="28" spans="1:72" x14ac:dyDescent="0.25">
      <c r="A28">
        <v>4</v>
      </c>
      <c r="B28" s="3">
        <v>42590</v>
      </c>
      <c r="C28" t="s">
        <v>16</v>
      </c>
      <c r="D28">
        <v>1</v>
      </c>
      <c r="E28" s="4">
        <v>0</v>
      </c>
      <c r="F28" s="4">
        <v>5</v>
      </c>
      <c r="G28" s="4">
        <v>0</v>
      </c>
      <c r="H28" s="4">
        <v>74</v>
      </c>
      <c r="I28" s="4">
        <v>0</v>
      </c>
      <c r="J28" s="4">
        <v>8</v>
      </c>
      <c r="K28" s="4">
        <v>0</v>
      </c>
      <c r="L28" s="4">
        <v>13</v>
      </c>
      <c r="M28" s="4">
        <v>0</v>
      </c>
      <c r="N28" s="4">
        <v>0</v>
      </c>
      <c r="O28" s="6">
        <f t="shared" si="6"/>
        <v>100</v>
      </c>
      <c r="P28" s="4">
        <v>0</v>
      </c>
      <c r="Q28" s="4">
        <v>0</v>
      </c>
      <c r="R28" s="4">
        <v>0</v>
      </c>
      <c r="S28" s="4">
        <v>26</v>
      </c>
      <c r="T28" s="4">
        <v>0.5</v>
      </c>
      <c r="U28" s="4">
        <v>0</v>
      </c>
      <c r="V28" s="4">
        <v>0</v>
      </c>
      <c r="W28" s="4">
        <v>5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3</v>
      </c>
      <c r="AR28" s="4">
        <v>0</v>
      </c>
      <c r="AS28" s="4">
        <v>0</v>
      </c>
      <c r="AT28" s="4">
        <v>0</v>
      </c>
      <c r="AU28" s="17">
        <f t="shared" si="0"/>
        <v>38.5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2</v>
      </c>
      <c r="BB28" s="17">
        <f t="shared" si="1"/>
        <v>2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17">
        <f t="shared" si="2"/>
        <v>0</v>
      </c>
      <c r="BM28" s="4">
        <v>0</v>
      </c>
      <c r="BN28" s="4">
        <v>0</v>
      </c>
      <c r="BO28" s="4">
        <v>0</v>
      </c>
      <c r="BP28" s="17">
        <f t="shared" si="3"/>
        <v>0</v>
      </c>
      <c r="BQ28" s="21">
        <f t="shared" si="4"/>
        <v>40.5</v>
      </c>
      <c r="BR28">
        <f t="shared" si="5"/>
        <v>0.5</v>
      </c>
      <c r="BS28" t="s">
        <v>122</v>
      </c>
    </row>
    <row r="29" spans="1:72" ht="15" customHeight="1" x14ac:dyDescent="0.25">
      <c r="A29">
        <v>4</v>
      </c>
      <c r="B29" s="3">
        <v>42590</v>
      </c>
      <c r="C29" t="s">
        <v>16</v>
      </c>
      <c r="D29">
        <v>2</v>
      </c>
      <c r="E29" s="4">
        <v>6</v>
      </c>
      <c r="F29" s="4">
        <v>0</v>
      </c>
      <c r="G29" s="4">
        <v>7</v>
      </c>
      <c r="H29" s="4">
        <v>70</v>
      </c>
      <c r="I29" s="4">
        <v>0</v>
      </c>
      <c r="J29" s="4">
        <v>17</v>
      </c>
      <c r="K29" s="4">
        <v>0</v>
      </c>
      <c r="L29" s="4">
        <v>0</v>
      </c>
      <c r="M29" s="4">
        <v>0</v>
      </c>
      <c r="N29" s="4">
        <v>0</v>
      </c>
      <c r="O29" s="6">
        <f t="shared" si="6"/>
        <v>100</v>
      </c>
      <c r="P29" s="4">
        <v>0</v>
      </c>
      <c r="Q29" s="4">
        <v>0</v>
      </c>
      <c r="R29" s="4">
        <v>0</v>
      </c>
      <c r="S29" s="4">
        <v>10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2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5</v>
      </c>
      <c r="AR29" s="4">
        <v>0</v>
      </c>
      <c r="AS29" s="4">
        <v>0</v>
      </c>
      <c r="AT29" s="4">
        <v>0</v>
      </c>
      <c r="AU29" s="17">
        <f t="shared" si="0"/>
        <v>18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2</v>
      </c>
      <c r="BB29" s="17">
        <f t="shared" si="1"/>
        <v>2</v>
      </c>
      <c r="BC29" s="4">
        <v>0</v>
      </c>
      <c r="BD29" s="4">
        <v>2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17">
        <f t="shared" si="2"/>
        <v>2</v>
      </c>
      <c r="BM29" s="1">
        <v>1</v>
      </c>
      <c r="BN29" s="4">
        <v>0</v>
      </c>
      <c r="BO29" s="4">
        <v>0</v>
      </c>
      <c r="BP29" s="17">
        <f t="shared" si="3"/>
        <v>1</v>
      </c>
      <c r="BQ29" s="21">
        <f t="shared" si="4"/>
        <v>23</v>
      </c>
      <c r="BR29">
        <f t="shared" si="5"/>
        <v>0</v>
      </c>
    </row>
    <row r="30" spans="1:72" x14ac:dyDescent="0.25">
      <c r="A30">
        <v>4</v>
      </c>
      <c r="B30" s="3">
        <v>42591</v>
      </c>
      <c r="C30" t="s">
        <v>17</v>
      </c>
      <c r="D30">
        <v>1</v>
      </c>
      <c r="E30" s="4">
        <v>4</v>
      </c>
      <c r="F30" s="4">
        <v>5</v>
      </c>
      <c r="G30" s="4">
        <v>4</v>
      </c>
      <c r="H30" s="4">
        <v>84</v>
      </c>
      <c r="I30" s="4">
        <v>0</v>
      </c>
      <c r="J30" s="4">
        <v>0</v>
      </c>
      <c r="K30" s="4">
        <v>3</v>
      </c>
      <c r="L30" s="4">
        <v>0</v>
      </c>
      <c r="M30" s="4">
        <v>0</v>
      </c>
      <c r="N30" s="4">
        <v>0</v>
      </c>
      <c r="O30" s="6">
        <f t="shared" si="6"/>
        <v>100</v>
      </c>
      <c r="P30" s="4">
        <v>0</v>
      </c>
      <c r="Q30" s="4">
        <v>0</v>
      </c>
      <c r="R30" s="4">
        <v>1</v>
      </c>
      <c r="S30" s="4">
        <v>6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3</v>
      </c>
      <c r="AR30" s="4">
        <v>0</v>
      </c>
      <c r="AS30" s="4">
        <v>0</v>
      </c>
      <c r="AT30" s="4">
        <v>0</v>
      </c>
      <c r="AU30" s="17">
        <f t="shared" si="0"/>
        <v>10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10</v>
      </c>
      <c r="BB30" s="17">
        <f t="shared" si="1"/>
        <v>10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17">
        <f t="shared" si="2"/>
        <v>0</v>
      </c>
      <c r="BM30" s="4">
        <v>0</v>
      </c>
      <c r="BN30" s="4">
        <v>0</v>
      </c>
      <c r="BO30" s="4">
        <v>0</v>
      </c>
      <c r="BP30" s="17">
        <f t="shared" si="3"/>
        <v>0</v>
      </c>
      <c r="BQ30" s="21">
        <f t="shared" si="4"/>
        <v>20</v>
      </c>
      <c r="BR30">
        <f t="shared" si="5"/>
        <v>0</v>
      </c>
      <c r="BS30" t="s">
        <v>123</v>
      </c>
    </row>
    <row r="31" spans="1:72" x14ac:dyDescent="0.25">
      <c r="A31">
        <v>4</v>
      </c>
      <c r="B31" s="3">
        <v>42591</v>
      </c>
      <c r="C31" t="s">
        <v>17</v>
      </c>
      <c r="D31">
        <v>2</v>
      </c>
      <c r="E31" s="4">
        <v>9</v>
      </c>
      <c r="F31" s="4">
        <v>6</v>
      </c>
      <c r="G31" s="4">
        <v>9</v>
      </c>
      <c r="H31" s="4">
        <v>76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6">
        <f t="shared" si="6"/>
        <v>100</v>
      </c>
      <c r="P31" s="4">
        <v>0</v>
      </c>
      <c r="Q31" s="4">
        <v>0</v>
      </c>
      <c r="R31" s="4">
        <v>1</v>
      </c>
      <c r="S31" s="4">
        <v>17</v>
      </c>
      <c r="T31" s="4">
        <v>0</v>
      </c>
      <c r="U31" s="4">
        <v>0</v>
      </c>
      <c r="V31" s="4">
        <v>0</v>
      </c>
      <c r="W31" s="4">
        <v>0.5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2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5</v>
      </c>
      <c r="AR31" s="4">
        <v>0</v>
      </c>
      <c r="AS31" s="4">
        <v>0</v>
      </c>
      <c r="AT31" s="4">
        <v>0</v>
      </c>
      <c r="AU31" s="17">
        <f t="shared" si="0"/>
        <v>25.5</v>
      </c>
      <c r="AV31" s="4">
        <v>0</v>
      </c>
      <c r="AW31" s="4">
        <v>0</v>
      </c>
      <c r="AX31" s="4">
        <v>1</v>
      </c>
      <c r="AY31" s="4">
        <v>0</v>
      </c>
      <c r="AZ31" s="4">
        <v>0</v>
      </c>
      <c r="BA31" s="4">
        <v>9</v>
      </c>
      <c r="BB31" s="17">
        <f t="shared" si="1"/>
        <v>10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0.5</v>
      </c>
      <c r="BL31" s="17">
        <f t="shared" si="2"/>
        <v>0.5</v>
      </c>
      <c r="BM31" s="4">
        <v>0</v>
      </c>
      <c r="BN31" s="4">
        <v>0</v>
      </c>
      <c r="BO31" s="4">
        <v>0</v>
      </c>
      <c r="BP31" s="17">
        <f t="shared" si="3"/>
        <v>0</v>
      </c>
      <c r="BQ31" s="21">
        <f t="shared" si="4"/>
        <v>36</v>
      </c>
      <c r="BR31">
        <f t="shared" si="5"/>
        <v>0</v>
      </c>
    </row>
    <row r="32" spans="1:72" x14ac:dyDescent="0.25">
      <c r="A32">
        <v>4</v>
      </c>
      <c r="B32" s="3">
        <v>42591</v>
      </c>
      <c r="C32" t="s">
        <v>18</v>
      </c>
      <c r="D32">
        <v>1</v>
      </c>
      <c r="E32" s="4">
        <v>5</v>
      </c>
      <c r="F32" s="4">
        <v>42</v>
      </c>
      <c r="G32" s="4">
        <v>47</v>
      </c>
      <c r="H32" s="4">
        <v>0</v>
      </c>
      <c r="I32" s="4">
        <v>0</v>
      </c>
      <c r="J32" s="4">
        <v>5</v>
      </c>
      <c r="K32" s="4">
        <v>0</v>
      </c>
      <c r="L32" s="4">
        <v>0</v>
      </c>
      <c r="M32" s="4">
        <v>1</v>
      </c>
      <c r="N32" s="4">
        <v>0</v>
      </c>
      <c r="O32" s="6">
        <f t="shared" si="6"/>
        <v>100</v>
      </c>
      <c r="P32" s="4">
        <v>0</v>
      </c>
      <c r="Q32" s="4">
        <v>0</v>
      </c>
      <c r="R32" s="4">
        <v>2</v>
      </c>
      <c r="S32" s="4">
        <v>0.5</v>
      </c>
      <c r="T32" s="4">
        <v>0</v>
      </c>
      <c r="U32" s="4">
        <v>0</v>
      </c>
      <c r="V32" s="4">
        <v>0</v>
      </c>
      <c r="W32" s="4">
        <v>6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0.5</v>
      </c>
      <c r="AM32" s="4">
        <v>0</v>
      </c>
      <c r="AN32" s="4">
        <v>0</v>
      </c>
      <c r="AO32" s="4">
        <v>0</v>
      </c>
      <c r="AP32" s="4">
        <v>0.5</v>
      </c>
      <c r="AQ32" s="4">
        <v>7</v>
      </c>
      <c r="AR32" s="4">
        <v>0</v>
      </c>
      <c r="AS32" s="4">
        <v>0</v>
      </c>
      <c r="AT32" s="4">
        <v>0</v>
      </c>
      <c r="AU32" s="17">
        <f t="shared" si="0"/>
        <v>16.5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9</v>
      </c>
      <c r="BB32" s="17">
        <f t="shared" si="1"/>
        <v>9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0.5</v>
      </c>
      <c r="BL32" s="17">
        <f t="shared" si="2"/>
        <v>0.5</v>
      </c>
      <c r="BM32" s="4">
        <v>0</v>
      </c>
      <c r="BN32" s="4">
        <v>0</v>
      </c>
      <c r="BO32" s="4">
        <v>0</v>
      </c>
      <c r="BP32" s="17">
        <f t="shared" si="3"/>
        <v>0</v>
      </c>
      <c r="BQ32" s="21">
        <f t="shared" si="4"/>
        <v>26</v>
      </c>
      <c r="BR32">
        <f t="shared" si="5"/>
        <v>0</v>
      </c>
      <c r="BS32" t="s">
        <v>126</v>
      </c>
    </row>
    <row r="33" spans="1:72" x14ac:dyDescent="0.25">
      <c r="A33">
        <v>4</v>
      </c>
      <c r="B33" s="3">
        <v>42591</v>
      </c>
      <c r="C33" t="s">
        <v>18</v>
      </c>
      <c r="D33">
        <v>2</v>
      </c>
      <c r="E33" s="4">
        <v>12</v>
      </c>
      <c r="F33" s="4">
        <v>43</v>
      </c>
      <c r="G33" s="4">
        <v>37</v>
      </c>
      <c r="H33" s="4">
        <v>0</v>
      </c>
      <c r="I33" s="4">
        <v>0</v>
      </c>
      <c r="J33" s="4">
        <v>5</v>
      </c>
      <c r="K33" s="4">
        <v>0</v>
      </c>
      <c r="L33" s="4">
        <v>0</v>
      </c>
      <c r="M33" s="4">
        <v>1</v>
      </c>
      <c r="N33" s="4">
        <v>2</v>
      </c>
      <c r="O33" s="6">
        <f t="shared" si="6"/>
        <v>100</v>
      </c>
      <c r="P33" s="4">
        <v>0</v>
      </c>
      <c r="Q33" s="4">
        <v>0</v>
      </c>
      <c r="R33" s="4">
        <v>0</v>
      </c>
      <c r="S33" s="4">
        <v>3</v>
      </c>
      <c r="T33" s="4">
        <v>0</v>
      </c>
      <c r="U33" s="4">
        <v>0</v>
      </c>
      <c r="V33" s="4">
        <v>1</v>
      </c>
      <c r="W33" s="4">
        <v>9</v>
      </c>
      <c r="X33" s="4"/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4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1</v>
      </c>
      <c r="AR33" s="4">
        <v>0</v>
      </c>
      <c r="AS33" s="4">
        <v>0</v>
      </c>
      <c r="AT33" s="4">
        <v>0</v>
      </c>
      <c r="AU33" s="17">
        <f t="shared" si="0"/>
        <v>18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5</v>
      </c>
      <c r="BB33" s="17">
        <f t="shared" si="1"/>
        <v>5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17">
        <f t="shared" si="2"/>
        <v>0</v>
      </c>
      <c r="BM33" s="4">
        <v>0</v>
      </c>
      <c r="BN33" s="4">
        <v>0</v>
      </c>
      <c r="BO33" s="4">
        <v>0</v>
      </c>
      <c r="BP33" s="17">
        <f t="shared" si="3"/>
        <v>0</v>
      </c>
      <c r="BQ33" s="21">
        <f t="shared" si="4"/>
        <v>23</v>
      </c>
      <c r="BR33">
        <f t="shared" si="5"/>
        <v>0</v>
      </c>
    </row>
    <row r="34" spans="1:72" x14ac:dyDescent="0.25">
      <c r="A34">
        <v>5</v>
      </c>
      <c r="B34" s="3">
        <v>42593</v>
      </c>
      <c r="C34" t="s">
        <v>8</v>
      </c>
      <c r="D34">
        <v>1</v>
      </c>
      <c r="E34" s="4">
        <v>2</v>
      </c>
      <c r="F34" s="4">
        <v>32</v>
      </c>
      <c r="G34" s="4">
        <v>4</v>
      </c>
      <c r="H34" s="4">
        <v>0</v>
      </c>
      <c r="I34" s="4">
        <v>0</v>
      </c>
      <c r="J34" s="4">
        <v>62</v>
      </c>
      <c r="K34" s="4">
        <v>0</v>
      </c>
      <c r="L34" s="4">
        <v>0</v>
      </c>
      <c r="M34" s="4">
        <v>0</v>
      </c>
      <c r="N34" s="4">
        <v>0</v>
      </c>
      <c r="O34" s="6">
        <f t="shared" si="6"/>
        <v>100</v>
      </c>
      <c r="P34" s="4">
        <v>0</v>
      </c>
      <c r="Q34" s="4">
        <v>0</v>
      </c>
      <c r="R34" s="4">
        <v>0</v>
      </c>
      <c r="S34" s="4">
        <v>22</v>
      </c>
      <c r="T34" s="4">
        <v>2</v>
      </c>
      <c r="U34" s="4">
        <v>0</v>
      </c>
      <c r="V34" s="4">
        <v>2</v>
      </c>
      <c r="W34" s="4">
        <v>12</v>
      </c>
      <c r="X34" s="4">
        <v>0</v>
      </c>
      <c r="Y34" s="4">
        <v>13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3</v>
      </c>
      <c r="AN34" s="4">
        <v>0.5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7">
        <f t="shared" si="0"/>
        <v>54.5</v>
      </c>
      <c r="AV34" s="4">
        <v>0</v>
      </c>
      <c r="AW34" s="4">
        <v>0</v>
      </c>
      <c r="AX34" s="4">
        <v>0.5</v>
      </c>
      <c r="AY34" s="4">
        <v>0</v>
      </c>
      <c r="AZ34" s="4">
        <v>0</v>
      </c>
      <c r="BA34" s="4">
        <v>0</v>
      </c>
      <c r="BB34" s="17">
        <f t="shared" si="1"/>
        <v>0.5</v>
      </c>
      <c r="BC34" s="4">
        <v>0</v>
      </c>
      <c r="BD34" s="4">
        <v>0</v>
      </c>
      <c r="BE34" s="4">
        <v>1</v>
      </c>
      <c r="BF34" s="4">
        <v>0</v>
      </c>
      <c r="BG34" s="4">
        <v>3</v>
      </c>
      <c r="BH34" s="4">
        <v>0</v>
      </c>
      <c r="BI34" s="4">
        <v>0</v>
      </c>
      <c r="BJ34" s="4">
        <v>0</v>
      </c>
      <c r="BK34" s="4">
        <v>0</v>
      </c>
      <c r="BL34" s="17">
        <f t="shared" si="2"/>
        <v>4</v>
      </c>
      <c r="BM34" s="4">
        <v>0</v>
      </c>
      <c r="BN34" s="4">
        <v>0</v>
      </c>
      <c r="BO34" s="4">
        <v>0</v>
      </c>
      <c r="BP34" s="17">
        <f t="shared" si="3"/>
        <v>0</v>
      </c>
      <c r="BQ34" s="21">
        <f t="shared" si="4"/>
        <v>59</v>
      </c>
      <c r="BR34">
        <f t="shared" si="5"/>
        <v>2</v>
      </c>
      <c r="BS34" t="s">
        <v>129</v>
      </c>
    </row>
    <row r="35" spans="1:72" x14ac:dyDescent="0.25">
      <c r="A35">
        <v>5</v>
      </c>
      <c r="B35" s="3">
        <v>42593</v>
      </c>
      <c r="C35" t="s">
        <v>8</v>
      </c>
      <c r="D35">
        <v>2</v>
      </c>
      <c r="E35" s="4">
        <v>9</v>
      </c>
      <c r="F35" s="4">
        <v>5</v>
      </c>
      <c r="G35" s="4">
        <v>15</v>
      </c>
      <c r="H35" s="4">
        <v>0</v>
      </c>
      <c r="I35" s="4">
        <v>0</v>
      </c>
      <c r="J35" s="4">
        <v>69</v>
      </c>
      <c r="K35" s="4">
        <v>0</v>
      </c>
      <c r="L35" s="4">
        <v>0</v>
      </c>
      <c r="M35" s="4">
        <v>2</v>
      </c>
      <c r="N35" s="4">
        <v>0</v>
      </c>
      <c r="O35" s="6">
        <f t="shared" si="6"/>
        <v>100</v>
      </c>
      <c r="P35" s="4">
        <v>0</v>
      </c>
      <c r="Q35" s="4">
        <v>0</v>
      </c>
      <c r="R35" s="4">
        <v>0</v>
      </c>
      <c r="S35" s="4">
        <v>10</v>
      </c>
      <c r="T35" s="4">
        <v>1</v>
      </c>
      <c r="U35" s="4">
        <v>0</v>
      </c>
      <c r="V35" s="4">
        <v>1</v>
      </c>
      <c r="W35" s="4">
        <v>2</v>
      </c>
      <c r="X35" s="4">
        <v>0.5</v>
      </c>
      <c r="Y35" s="4">
        <v>0</v>
      </c>
      <c r="Z35" s="4">
        <v>0</v>
      </c>
      <c r="AA35" s="4">
        <v>5</v>
      </c>
      <c r="AB35" s="4">
        <v>4</v>
      </c>
      <c r="AC35" s="4">
        <v>0</v>
      </c>
      <c r="AD35" s="4">
        <v>0</v>
      </c>
      <c r="AE35" s="4">
        <v>1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24</v>
      </c>
      <c r="AN35" s="4">
        <v>0</v>
      </c>
      <c r="AO35" s="4">
        <v>0</v>
      </c>
      <c r="AP35" s="4">
        <v>0</v>
      </c>
      <c r="AQ35" s="4">
        <v>6</v>
      </c>
      <c r="AR35" s="4">
        <v>0</v>
      </c>
      <c r="AS35" s="4">
        <v>0</v>
      </c>
      <c r="AT35" s="4">
        <v>0</v>
      </c>
      <c r="AU35" s="17">
        <f t="shared" si="0"/>
        <v>54.5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17">
        <f t="shared" si="1"/>
        <v>0</v>
      </c>
      <c r="BC35" s="4">
        <v>0</v>
      </c>
      <c r="BD35" s="4">
        <v>0</v>
      </c>
      <c r="BE35" s="4">
        <v>4</v>
      </c>
      <c r="BF35" s="4">
        <v>0</v>
      </c>
      <c r="BG35" s="4">
        <v>21</v>
      </c>
      <c r="BH35" s="4">
        <v>0</v>
      </c>
      <c r="BI35" s="4">
        <v>0</v>
      </c>
      <c r="BJ35" s="4">
        <v>0</v>
      </c>
      <c r="BK35" s="4">
        <v>0</v>
      </c>
      <c r="BL35" s="17">
        <f t="shared" si="2"/>
        <v>25</v>
      </c>
      <c r="BM35" s="4">
        <v>0</v>
      </c>
      <c r="BN35" s="4">
        <v>0</v>
      </c>
      <c r="BO35" s="4">
        <v>0</v>
      </c>
      <c r="BP35" s="17">
        <f t="shared" si="3"/>
        <v>0</v>
      </c>
      <c r="BQ35" s="21">
        <f t="shared" si="4"/>
        <v>79.5</v>
      </c>
      <c r="BR35">
        <f t="shared" si="5"/>
        <v>1</v>
      </c>
    </row>
    <row r="36" spans="1:72" x14ac:dyDescent="0.25">
      <c r="A36">
        <v>5</v>
      </c>
      <c r="B36" s="3">
        <v>42593</v>
      </c>
      <c r="C36" t="s">
        <v>16</v>
      </c>
      <c r="D36">
        <v>1</v>
      </c>
      <c r="E36" s="4">
        <v>3</v>
      </c>
      <c r="F36" s="4">
        <v>0</v>
      </c>
      <c r="G36" s="4">
        <v>32</v>
      </c>
      <c r="H36" s="4">
        <v>45</v>
      </c>
      <c r="I36" s="4">
        <v>0</v>
      </c>
      <c r="J36" s="4">
        <v>16</v>
      </c>
      <c r="K36" s="4">
        <v>0</v>
      </c>
      <c r="L36" s="4">
        <v>0</v>
      </c>
      <c r="M36" s="4">
        <v>0</v>
      </c>
      <c r="N36" s="4">
        <v>4</v>
      </c>
      <c r="O36" s="6">
        <f t="shared" si="6"/>
        <v>100</v>
      </c>
      <c r="P36" s="4">
        <v>0</v>
      </c>
      <c r="Q36" s="4">
        <v>0</v>
      </c>
      <c r="R36" s="4">
        <v>0</v>
      </c>
      <c r="S36" s="4">
        <v>25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3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17">
        <f t="shared" si="0"/>
        <v>29</v>
      </c>
      <c r="AV36" s="4">
        <v>0</v>
      </c>
      <c r="AW36" s="4">
        <v>0</v>
      </c>
      <c r="AX36" s="4">
        <v>6</v>
      </c>
      <c r="AY36" s="4">
        <v>0</v>
      </c>
      <c r="AZ36" s="4">
        <v>0</v>
      </c>
      <c r="BA36" s="4">
        <v>0</v>
      </c>
      <c r="BB36" s="17">
        <f t="shared" si="1"/>
        <v>6</v>
      </c>
      <c r="BC36" s="4">
        <v>0</v>
      </c>
      <c r="BD36" s="4">
        <v>2</v>
      </c>
      <c r="BE36" s="4">
        <v>0.5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17">
        <f t="shared" si="2"/>
        <v>2.5</v>
      </c>
      <c r="BM36" s="4">
        <v>3</v>
      </c>
      <c r="BN36" s="4">
        <v>0</v>
      </c>
      <c r="BO36" s="4">
        <v>0</v>
      </c>
      <c r="BP36" s="17">
        <f t="shared" si="3"/>
        <v>3</v>
      </c>
      <c r="BQ36" s="21">
        <f t="shared" si="4"/>
        <v>40.5</v>
      </c>
      <c r="BR36">
        <f t="shared" si="5"/>
        <v>0</v>
      </c>
      <c r="BS36" t="s">
        <v>131</v>
      </c>
    </row>
    <row r="37" spans="1:72" x14ac:dyDescent="0.25">
      <c r="A37">
        <v>5</v>
      </c>
      <c r="B37" s="3">
        <v>42593</v>
      </c>
      <c r="C37" t="s">
        <v>16</v>
      </c>
      <c r="D37">
        <v>2</v>
      </c>
      <c r="E37" s="4">
        <v>2</v>
      </c>
      <c r="F37" s="4">
        <v>4</v>
      </c>
      <c r="G37" s="4">
        <v>10</v>
      </c>
      <c r="H37" s="4">
        <v>58</v>
      </c>
      <c r="I37" s="4">
        <v>0</v>
      </c>
      <c r="J37" s="4">
        <v>25</v>
      </c>
      <c r="K37" s="4">
        <v>0</v>
      </c>
      <c r="L37" s="4">
        <v>0</v>
      </c>
      <c r="M37" s="4">
        <v>0</v>
      </c>
      <c r="N37" s="4">
        <v>1</v>
      </c>
      <c r="O37" s="6">
        <f t="shared" si="6"/>
        <v>100</v>
      </c>
      <c r="P37" s="4">
        <v>0</v>
      </c>
      <c r="Q37" s="4">
        <v>0</v>
      </c>
      <c r="R37" s="4">
        <v>0</v>
      </c>
      <c r="S37" s="4">
        <v>9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  <c r="AM37" s="4">
        <v>0.5</v>
      </c>
      <c r="AN37" s="4">
        <v>0</v>
      </c>
      <c r="AO37" s="4">
        <v>0</v>
      </c>
      <c r="AP37" s="4">
        <v>0</v>
      </c>
      <c r="AQ37" s="4">
        <v>2</v>
      </c>
      <c r="AR37" s="4">
        <v>0</v>
      </c>
      <c r="AS37" s="4">
        <v>0</v>
      </c>
      <c r="AT37" s="4">
        <v>0</v>
      </c>
      <c r="AU37" s="17">
        <f t="shared" si="0"/>
        <v>14.5</v>
      </c>
      <c r="AV37" s="4">
        <v>0</v>
      </c>
      <c r="AW37" s="4">
        <v>0</v>
      </c>
      <c r="AX37" s="4">
        <v>16</v>
      </c>
      <c r="AY37" s="4">
        <v>0</v>
      </c>
      <c r="AZ37" s="4">
        <v>0</v>
      </c>
      <c r="BA37" s="4">
        <v>0.5</v>
      </c>
      <c r="BB37" s="17">
        <f t="shared" si="1"/>
        <v>16.5</v>
      </c>
      <c r="BC37" s="4">
        <v>0</v>
      </c>
      <c r="BD37" s="4">
        <v>0</v>
      </c>
      <c r="BE37" s="4">
        <v>0.5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17">
        <f t="shared" si="2"/>
        <v>0.5</v>
      </c>
      <c r="BM37" s="4">
        <v>1</v>
      </c>
      <c r="BN37" s="4">
        <v>0</v>
      </c>
      <c r="BO37" s="4">
        <v>0</v>
      </c>
      <c r="BP37" s="17">
        <f t="shared" si="3"/>
        <v>1</v>
      </c>
      <c r="BQ37" s="21">
        <f t="shared" si="4"/>
        <v>32.5</v>
      </c>
      <c r="BR37">
        <f t="shared" si="5"/>
        <v>0</v>
      </c>
    </row>
    <row r="38" spans="1:72" x14ac:dyDescent="0.25">
      <c r="A38">
        <v>5</v>
      </c>
      <c r="B38" s="3">
        <v>42593</v>
      </c>
      <c r="C38" t="s">
        <v>17</v>
      </c>
      <c r="D38">
        <v>1</v>
      </c>
      <c r="E38" s="4">
        <v>13</v>
      </c>
      <c r="F38" s="4">
        <v>4</v>
      </c>
      <c r="G38" s="4">
        <v>9</v>
      </c>
      <c r="H38" s="4">
        <v>74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6">
        <f t="shared" si="6"/>
        <v>100</v>
      </c>
      <c r="P38" s="4">
        <v>0</v>
      </c>
      <c r="Q38" s="4">
        <v>0</v>
      </c>
      <c r="R38" s="4">
        <v>0</v>
      </c>
      <c r="S38" s="4">
        <v>3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41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1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2</v>
      </c>
      <c r="AN38" s="4">
        <v>0</v>
      </c>
      <c r="AO38" s="4">
        <v>0</v>
      </c>
      <c r="AP38" s="4">
        <v>0</v>
      </c>
      <c r="AQ38" s="4">
        <v>0.5</v>
      </c>
      <c r="AR38" s="4">
        <v>0</v>
      </c>
      <c r="AS38" s="4">
        <v>0</v>
      </c>
      <c r="AT38" s="4">
        <v>0</v>
      </c>
      <c r="AU38" s="17">
        <f t="shared" si="0"/>
        <v>47.5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12</v>
      </c>
      <c r="BB38" s="17">
        <f t="shared" si="1"/>
        <v>12</v>
      </c>
      <c r="BC38" s="4">
        <v>0</v>
      </c>
      <c r="BD38" s="4">
        <v>0</v>
      </c>
      <c r="BE38" s="4">
        <v>15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17">
        <f t="shared" si="2"/>
        <v>15</v>
      </c>
      <c r="BM38" s="4">
        <v>0</v>
      </c>
      <c r="BN38" s="4">
        <v>0</v>
      </c>
      <c r="BO38" s="4">
        <v>0</v>
      </c>
      <c r="BP38" s="17">
        <f t="shared" si="3"/>
        <v>0</v>
      </c>
      <c r="BQ38" s="21">
        <f t="shared" si="4"/>
        <v>74.5</v>
      </c>
      <c r="BR38">
        <f t="shared" si="5"/>
        <v>0</v>
      </c>
      <c r="BS38" t="s">
        <v>133</v>
      </c>
    </row>
    <row r="39" spans="1:72" x14ac:dyDescent="0.25">
      <c r="A39">
        <v>5</v>
      </c>
      <c r="B39" s="3">
        <v>42593</v>
      </c>
      <c r="C39" t="s">
        <v>17</v>
      </c>
      <c r="D39">
        <v>2</v>
      </c>
      <c r="E39" s="4">
        <v>4</v>
      </c>
      <c r="F39" s="4">
        <v>4</v>
      </c>
      <c r="G39" s="4">
        <v>29</v>
      </c>
      <c r="H39" s="4">
        <v>56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7</v>
      </c>
      <c r="O39" s="6">
        <f t="shared" si="6"/>
        <v>100</v>
      </c>
      <c r="P39" s="4">
        <v>0</v>
      </c>
      <c r="Q39" s="4">
        <v>0</v>
      </c>
      <c r="R39" s="4">
        <v>0</v>
      </c>
      <c r="S39" s="4">
        <v>12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17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1</v>
      </c>
      <c r="AR39" s="4">
        <v>0</v>
      </c>
      <c r="AS39" s="4">
        <v>0</v>
      </c>
      <c r="AT39" s="4">
        <v>0</v>
      </c>
      <c r="AU39" s="17">
        <f t="shared" si="0"/>
        <v>31</v>
      </c>
      <c r="AV39" s="4">
        <v>0</v>
      </c>
      <c r="AW39" s="4">
        <v>16</v>
      </c>
      <c r="AX39" s="4">
        <v>0</v>
      </c>
      <c r="AY39" s="4">
        <v>0</v>
      </c>
      <c r="AZ39" s="4">
        <v>0</v>
      </c>
      <c r="BA39" s="4">
        <v>5</v>
      </c>
      <c r="BB39" s="17">
        <f t="shared" si="1"/>
        <v>21</v>
      </c>
      <c r="BC39" s="4">
        <v>0</v>
      </c>
      <c r="BD39" s="4">
        <v>0</v>
      </c>
      <c r="BE39" s="4">
        <v>34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17">
        <f t="shared" si="2"/>
        <v>34</v>
      </c>
      <c r="BM39" s="4">
        <v>0</v>
      </c>
      <c r="BN39" s="4">
        <v>0</v>
      </c>
      <c r="BO39" s="4">
        <v>0</v>
      </c>
      <c r="BP39" s="17">
        <f t="shared" si="3"/>
        <v>0</v>
      </c>
      <c r="BQ39" s="21">
        <f t="shared" si="4"/>
        <v>86</v>
      </c>
      <c r="BR39">
        <f t="shared" si="5"/>
        <v>0</v>
      </c>
    </row>
    <row r="40" spans="1:72" x14ac:dyDescent="0.25">
      <c r="A40">
        <v>5</v>
      </c>
      <c r="B40" s="3">
        <v>42593</v>
      </c>
      <c r="C40" t="s">
        <v>18</v>
      </c>
      <c r="D40">
        <v>1</v>
      </c>
      <c r="E40" s="4">
        <v>8</v>
      </c>
      <c r="F40" s="4">
        <v>72</v>
      </c>
      <c r="G40" s="4">
        <v>8</v>
      </c>
      <c r="H40" s="4">
        <v>0</v>
      </c>
      <c r="I40" s="4">
        <v>0</v>
      </c>
      <c r="J40" s="4">
        <v>2</v>
      </c>
      <c r="K40" s="4">
        <v>0</v>
      </c>
      <c r="L40" s="4">
        <v>0</v>
      </c>
      <c r="M40" s="4">
        <v>1</v>
      </c>
      <c r="N40" s="4">
        <v>9</v>
      </c>
      <c r="O40" s="6">
        <f t="shared" si="6"/>
        <v>100</v>
      </c>
      <c r="P40" s="4">
        <v>0.5</v>
      </c>
      <c r="Q40" s="4">
        <v>0</v>
      </c>
      <c r="R40" s="4">
        <v>0</v>
      </c>
      <c r="S40" s="4">
        <v>8</v>
      </c>
      <c r="T40" s="4">
        <v>2</v>
      </c>
      <c r="U40" s="4">
        <v>0</v>
      </c>
      <c r="V40" s="4">
        <v>7</v>
      </c>
      <c r="W40" s="4">
        <v>33</v>
      </c>
      <c r="X40" s="4">
        <v>0</v>
      </c>
      <c r="Y40" s="4">
        <v>3</v>
      </c>
      <c r="Z40" s="4">
        <v>0</v>
      </c>
      <c r="AA40" s="4">
        <v>0</v>
      </c>
      <c r="AB40" s="4">
        <v>0.5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12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17">
        <f t="shared" si="0"/>
        <v>66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17">
        <f t="shared" si="1"/>
        <v>0</v>
      </c>
      <c r="BC40" s="4">
        <v>0</v>
      </c>
      <c r="BD40" s="4">
        <v>0</v>
      </c>
      <c r="BE40" s="4">
        <v>0</v>
      </c>
      <c r="BF40" s="4">
        <v>12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17">
        <f t="shared" si="2"/>
        <v>12</v>
      </c>
      <c r="BM40" s="4">
        <v>0</v>
      </c>
      <c r="BN40" s="4">
        <v>0</v>
      </c>
      <c r="BO40" s="4">
        <v>0</v>
      </c>
      <c r="BP40" s="17">
        <f t="shared" si="3"/>
        <v>0</v>
      </c>
      <c r="BQ40" s="21">
        <f t="shared" si="4"/>
        <v>78</v>
      </c>
      <c r="BR40">
        <f t="shared" si="5"/>
        <v>2</v>
      </c>
      <c r="BS40" t="s">
        <v>135</v>
      </c>
    </row>
    <row r="41" spans="1:72" x14ac:dyDescent="0.25">
      <c r="A41">
        <v>5</v>
      </c>
      <c r="B41" s="3">
        <v>42593</v>
      </c>
      <c r="C41" t="s">
        <v>18</v>
      </c>
      <c r="D41">
        <v>2</v>
      </c>
      <c r="E41" s="4">
        <v>16</v>
      </c>
      <c r="F41" s="4">
        <v>54</v>
      </c>
      <c r="G41" s="4">
        <v>12</v>
      </c>
      <c r="H41" s="4">
        <v>0</v>
      </c>
      <c r="I41" s="4">
        <v>0</v>
      </c>
      <c r="J41" s="4">
        <v>2</v>
      </c>
      <c r="K41" s="4">
        <v>0</v>
      </c>
      <c r="L41" s="4">
        <v>0</v>
      </c>
      <c r="M41" s="4">
        <v>0</v>
      </c>
      <c r="N41" s="4">
        <v>16</v>
      </c>
      <c r="O41" s="6">
        <f t="shared" si="6"/>
        <v>100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4">
        <v>0</v>
      </c>
      <c r="V41" s="4">
        <v>2</v>
      </c>
      <c r="W41" s="4">
        <v>7</v>
      </c>
      <c r="X41" s="4">
        <v>0</v>
      </c>
      <c r="Y41" s="4">
        <v>4</v>
      </c>
      <c r="Z41" s="4">
        <v>0</v>
      </c>
      <c r="AA41" s="4">
        <v>0.5</v>
      </c>
      <c r="AB41" s="4">
        <v>0</v>
      </c>
      <c r="AC41" s="4">
        <v>0</v>
      </c>
      <c r="AD41" s="4">
        <v>0</v>
      </c>
      <c r="AE41" s="4">
        <v>3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2</v>
      </c>
      <c r="AN41" s="4">
        <v>0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2</v>
      </c>
      <c r="AU41" s="17">
        <f t="shared" si="0"/>
        <v>23.5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17">
        <f t="shared" si="1"/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17">
        <f t="shared" si="2"/>
        <v>0</v>
      </c>
      <c r="BM41" s="4">
        <v>0</v>
      </c>
      <c r="BN41" s="4">
        <v>0</v>
      </c>
      <c r="BO41" s="4">
        <v>0</v>
      </c>
      <c r="BP41" s="17">
        <f t="shared" si="3"/>
        <v>0</v>
      </c>
      <c r="BQ41" s="21">
        <f t="shared" si="4"/>
        <v>23.5</v>
      </c>
      <c r="BR41">
        <f t="shared" si="5"/>
        <v>0</v>
      </c>
    </row>
    <row r="42" spans="1:72" x14ac:dyDescent="0.25">
      <c r="A42">
        <v>6</v>
      </c>
      <c r="B42" s="3">
        <v>42591</v>
      </c>
      <c r="C42" t="s">
        <v>8</v>
      </c>
      <c r="D42">
        <v>1</v>
      </c>
      <c r="E42" s="4">
        <v>4</v>
      </c>
      <c r="F42" s="4">
        <v>13</v>
      </c>
      <c r="G42" s="4">
        <v>14</v>
      </c>
      <c r="H42" s="4">
        <v>0</v>
      </c>
      <c r="I42" s="4">
        <v>0</v>
      </c>
      <c r="J42" s="4">
        <v>54</v>
      </c>
      <c r="K42" s="4">
        <v>0</v>
      </c>
      <c r="L42" s="4">
        <v>0</v>
      </c>
      <c r="M42" s="4">
        <v>0</v>
      </c>
      <c r="N42" s="4">
        <v>15</v>
      </c>
      <c r="O42" s="6">
        <f t="shared" si="6"/>
        <v>100</v>
      </c>
      <c r="P42" s="4">
        <v>0</v>
      </c>
      <c r="Q42" s="4">
        <v>0</v>
      </c>
      <c r="R42" s="4">
        <v>0</v>
      </c>
      <c r="S42" s="4">
        <v>7</v>
      </c>
      <c r="T42" s="4">
        <v>0</v>
      </c>
      <c r="U42" s="4">
        <v>0</v>
      </c>
      <c r="V42" s="4">
        <v>0.5</v>
      </c>
      <c r="W42" s="4">
        <v>1</v>
      </c>
      <c r="X42" s="4">
        <v>0</v>
      </c>
      <c r="Y42" s="4">
        <v>0</v>
      </c>
      <c r="Z42" s="4">
        <v>0</v>
      </c>
      <c r="AA42" s="4">
        <v>19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3</v>
      </c>
      <c r="AN42" s="4">
        <v>0</v>
      </c>
      <c r="AO42" s="4">
        <v>0</v>
      </c>
      <c r="AP42" s="4">
        <v>0</v>
      </c>
      <c r="AQ42" s="4">
        <v>0.5</v>
      </c>
      <c r="AR42" s="4">
        <v>0</v>
      </c>
      <c r="AS42" s="4">
        <v>0</v>
      </c>
      <c r="AT42" s="4">
        <v>0</v>
      </c>
      <c r="AU42" s="17">
        <f t="shared" si="0"/>
        <v>31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17">
        <f t="shared" si="1"/>
        <v>0</v>
      </c>
      <c r="BC42" s="4">
        <v>0</v>
      </c>
      <c r="BD42" s="4">
        <v>2</v>
      </c>
      <c r="BE42" s="4">
        <v>0.5</v>
      </c>
      <c r="BF42" s="4">
        <v>0</v>
      </c>
      <c r="BG42" s="4">
        <v>5</v>
      </c>
      <c r="BH42" s="4">
        <v>0</v>
      </c>
      <c r="BI42" s="4">
        <v>0</v>
      </c>
      <c r="BJ42" s="4">
        <v>0.5</v>
      </c>
      <c r="BK42" s="4">
        <v>0</v>
      </c>
      <c r="BL42" s="17">
        <f t="shared" si="2"/>
        <v>8</v>
      </c>
      <c r="BM42" s="4">
        <v>0</v>
      </c>
      <c r="BN42" s="4">
        <v>0</v>
      </c>
      <c r="BO42" s="4">
        <v>0</v>
      </c>
      <c r="BP42" s="17">
        <f t="shared" si="3"/>
        <v>0</v>
      </c>
      <c r="BQ42" s="21">
        <f t="shared" si="4"/>
        <v>39</v>
      </c>
      <c r="BR42">
        <f t="shared" si="5"/>
        <v>0</v>
      </c>
      <c r="BS42" t="s">
        <v>137</v>
      </c>
    </row>
    <row r="43" spans="1:72" x14ac:dyDescent="0.25">
      <c r="A43">
        <v>6</v>
      </c>
      <c r="B43" s="3">
        <v>42591</v>
      </c>
      <c r="C43" t="s">
        <v>8</v>
      </c>
      <c r="D43">
        <v>2</v>
      </c>
      <c r="E43" s="4">
        <v>8</v>
      </c>
      <c r="F43" s="4">
        <v>19</v>
      </c>
      <c r="G43" s="4">
        <v>14</v>
      </c>
      <c r="H43" s="4">
        <v>0</v>
      </c>
      <c r="I43" s="4">
        <v>0</v>
      </c>
      <c r="J43" s="4">
        <v>56</v>
      </c>
      <c r="K43" s="4">
        <v>1</v>
      </c>
      <c r="L43" s="4">
        <v>2</v>
      </c>
      <c r="M43" s="4">
        <v>0</v>
      </c>
      <c r="N43" s="4">
        <v>0</v>
      </c>
      <c r="O43" s="6">
        <f t="shared" si="6"/>
        <v>100</v>
      </c>
      <c r="P43" s="4">
        <v>2</v>
      </c>
      <c r="Q43" s="4">
        <v>0</v>
      </c>
      <c r="R43" s="4">
        <v>7</v>
      </c>
      <c r="S43" s="4">
        <v>11</v>
      </c>
      <c r="T43" s="4">
        <v>0</v>
      </c>
      <c r="U43" s="4">
        <v>0</v>
      </c>
      <c r="V43" s="4">
        <v>1</v>
      </c>
      <c r="W43" s="4">
        <v>0</v>
      </c>
      <c r="X43" s="4">
        <v>0</v>
      </c>
      <c r="Y43" s="4">
        <v>0</v>
      </c>
      <c r="Z43" s="4">
        <v>0</v>
      </c>
      <c r="AA43" s="4">
        <v>2</v>
      </c>
      <c r="AB43" s="4">
        <v>0.5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2</v>
      </c>
      <c r="AN43" s="4">
        <v>0</v>
      </c>
      <c r="AO43" s="4">
        <v>0.5</v>
      </c>
      <c r="AP43" s="4">
        <v>0</v>
      </c>
      <c r="AQ43" s="4">
        <v>2</v>
      </c>
      <c r="AR43" s="4">
        <v>0</v>
      </c>
      <c r="AS43" s="4">
        <v>0</v>
      </c>
      <c r="AT43" s="4">
        <v>0</v>
      </c>
      <c r="AU43" s="17">
        <f t="shared" si="0"/>
        <v>28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17">
        <f t="shared" si="1"/>
        <v>0</v>
      </c>
      <c r="BC43" s="4">
        <v>0</v>
      </c>
      <c r="BD43" s="4">
        <v>0</v>
      </c>
      <c r="BE43" s="4">
        <v>12</v>
      </c>
      <c r="BF43" s="4">
        <v>0</v>
      </c>
      <c r="BG43" s="4">
        <v>2</v>
      </c>
      <c r="BH43" s="4">
        <v>0</v>
      </c>
      <c r="BI43" s="4">
        <v>0</v>
      </c>
      <c r="BJ43" s="4">
        <v>0</v>
      </c>
      <c r="BK43" s="4">
        <v>0</v>
      </c>
      <c r="BL43" s="17">
        <f t="shared" si="2"/>
        <v>14</v>
      </c>
      <c r="BM43" s="4">
        <v>0</v>
      </c>
      <c r="BN43" s="4">
        <v>0</v>
      </c>
      <c r="BO43" s="4">
        <v>0</v>
      </c>
      <c r="BP43" s="17">
        <f t="shared" si="3"/>
        <v>0</v>
      </c>
      <c r="BQ43" s="21">
        <f t="shared" si="4"/>
        <v>42</v>
      </c>
      <c r="BR43">
        <f t="shared" si="5"/>
        <v>0</v>
      </c>
    </row>
    <row r="44" spans="1:72" x14ac:dyDescent="0.25">
      <c r="A44">
        <v>6</v>
      </c>
      <c r="B44" s="3">
        <v>42591</v>
      </c>
      <c r="C44" t="s">
        <v>16</v>
      </c>
      <c r="D44">
        <v>1</v>
      </c>
      <c r="E44" s="4">
        <v>2</v>
      </c>
      <c r="F44" s="4">
        <v>2</v>
      </c>
      <c r="G44" s="4">
        <v>18</v>
      </c>
      <c r="H44" s="4">
        <v>68</v>
      </c>
      <c r="I44" s="4">
        <v>0</v>
      </c>
      <c r="J44" s="4">
        <v>5</v>
      </c>
      <c r="K44" s="4">
        <v>0</v>
      </c>
      <c r="L44" s="4">
        <v>0</v>
      </c>
      <c r="M44" s="4">
        <v>0</v>
      </c>
      <c r="N44" s="4">
        <v>5</v>
      </c>
      <c r="O44" s="6">
        <f t="shared" si="6"/>
        <v>100</v>
      </c>
      <c r="P44" s="4">
        <v>0</v>
      </c>
      <c r="Q44" s="4">
        <v>0</v>
      </c>
      <c r="R44" s="4">
        <v>0</v>
      </c>
      <c r="S44" s="4">
        <v>16</v>
      </c>
      <c r="T44" s="4">
        <v>0</v>
      </c>
      <c r="U44" s="4">
        <v>0</v>
      </c>
      <c r="V44" s="4">
        <v>1</v>
      </c>
      <c r="W44" s="4">
        <v>0.5</v>
      </c>
      <c r="X44" s="4">
        <v>0</v>
      </c>
      <c r="Y44" s="4">
        <v>0</v>
      </c>
      <c r="Z44" s="4">
        <v>0</v>
      </c>
      <c r="AA44" s="4">
        <v>5</v>
      </c>
      <c r="AB44" s="4">
        <v>2</v>
      </c>
      <c r="AC44" s="4">
        <v>0</v>
      </c>
      <c r="AD44" s="4">
        <v>0</v>
      </c>
      <c r="AE44" s="4">
        <v>0</v>
      </c>
      <c r="AF44" s="4">
        <v>0</v>
      </c>
      <c r="AG44" s="4">
        <v>0.5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0.5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7">
        <f t="shared" si="0"/>
        <v>25.5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17">
        <f t="shared" si="1"/>
        <v>0</v>
      </c>
      <c r="BC44" s="4">
        <v>0</v>
      </c>
      <c r="BD44" s="4">
        <v>0</v>
      </c>
      <c r="BE44" s="4">
        <v>1</v>
      </c>
      <c r="BF44" s="4">
        <v>0</v>
      </c>
      <c r="BG44" s="4">
        <v>0</v>
      </c>
      <c r="BH44" s="4">
        <v>0</v>
      </c>
      <c r="BI44" s="4">
        <v>0.5</v>
      </c>
      <c r="BJ44" s="4">
        <v>0</v>
      </c>
      <c r="BK44" s="4">
        <v>0</v>
      </c>
      <c r="BL44" s="17">
        <f t="shared" si="2"/>
        <v>1.5</v>
      </c>
      <c r="BM44" s="4">
        <v>0</v>
      </c>
      <c r="BN44" s="4">
        <v>0</v>
      </c>
      <c r="BO44" s="4">
        <v>0</v>
      </c>
      <c r="BP44" s="17">
        <f t="shared" si="3"/>
        <v>0</v>
      </c>
      <c r="BQ44" s="21">
        <f t="shared" si="4"/>
        <v>27</v>
      </c>
      <c r="BR44">
        <f t="shared" si="5"/>
        <v>0</v>
      </c>
      <c r="BS44" t="s">
        <v>139</v>
      </c>
    </row>
    <row r="45" spans="1:72" x14ac:dyDescent="0.25">
      <c r="A45">
        <v>6</v>
      </c>
      <c r="B45" s="3">
        <v>42591</v>
      </c>
      <c r="C45" t="s">
        <v>16</v>
      </c>
      <c r="D45">
        <v>2</v>
      </c>
      <c r="E45" s="4">
        <v>0</v>
      </c>
      <c r="F45" s="4">
        <v>0</v>
      </c>
      <c r="G45" s="4">
        <v>14</v>
      </c>
      <c r="H45" s="4">
        <v>72</v>
      </c>
      <c r="I45" s="4">
        <v>0</v>
      </c>
      <c r="J45" s="4">
        <v>14</v>
      </c>
      <c r="K45" s="4">
        <v>0</v>
      </c>
      <c r="L45" s="4">
        <v>0</v>
      </c>
      <c r="M45" s="4">
        <v>0</v>
      </c>
      <c r="N45" s="4">
        <v>0</v>
      </c>
      <c r="O45" s="6">
        <f t="shared" si="6"/>
        <v>100</v>
      </c>
      <c r="P45" s="4">
        <v>0</v>
      </c>
      <c r="Q45" s="4">
        <v>0</v>
      </c>
      <c r="R45" s="4">
        <v>0</v>
      </c>
      <c r="S45" s="4">
        <v>18</v>
      </c>
      <c r="T45" s="4">
        <v>0</v>
      </c>
      <c r="U45" s="4">
        <v>1</v>
      </c>
      <c r="V45" s="4">
        <v>1</v>
      </c>
      <c r="W45" s="4">
        <v>0</v>
      </c>
      <c r="X45" s="4">
        <v>0</v>
      </c>
      <c r="Y45" s="4">
        <v>0</v>
      </c>
      <c r="Z45" s="4">
        <v>0</v>
      </c>
      <c r="AA45" s="4">
        <v>18</v>
      </c>
      <c r="AB45" s="4">
        <v>0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2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7">
        <f t="shared" si="0"/>
        <v>41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17">
        <f t="shared" si="1"/>
        <v>0</v>
      </c>
      <c r="BC45" s="4">
        <v>0</v>
      </c>
      <c r="BD45" s="4">
        <v>0</v>
      </c>
      <c r="BE45" s="4">
        <v>8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17">
        <f t="shared" si="2"/>
        <v>8</v>
      </c>
      <c r="BM45" s="4">
        <v>0</v>
      </c>
      <c r="BN45" s="4">
        <v>0</v>
      </c>
      <c r="BO45" s="4">
        <v>0</v>
      </c>
      <c r="BP45" s="17">
        <f t="shared" si="3"/>
        <v>0</v>
      </c>
      <c r="BQ45" s="21">
        <f t="shared" si="4"/>
        <v>49</v>
      </c>
      <c r="BR45">
        <f t="shared" si="5"/>
        <v>1</v>
      </c>
    </row>
    <row r="46" spans="1:72" x14ac:dyDescent="0.25">
      <c r="A46">
        <v>6</v>
      </c>
      <c r="B46" s="3">
        <v>42591</v>
      </c>
      <c r="C46" t="s">
        <v>17</v>
      </c>
      <c r="D46">
        <v>1</v>
      </c>
      <c r="E46" s="4">
        <v>3</v>
      </c>
      <c r="F46" s="4">
        <v>6</v>
      </c>
      <c r="G46" s="4">
        <v>24</v>
      </c>
      <c r="H46" s="4">
        <v>65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2</v>
      </c>
      <c r="O46" s="6">
        <f t="shared" si="6"/>
        <v>100</v>
      </c>
      <c r="P46" s="4">
        <v>0</v>
      </c>
      <c r="Q46" s="4">
        <v>0</v>
      </c>
      <c r="R46" s="4">
        <v>0</v>
      </c>
      <c r="S46" s="4">
        <v>21</v>
      </c>
      <c r="T46" s="4">
        <v>0</v>
      </c>
      <c r="U46" s="4">
        <v>0</v>
      </c>
      <c r="V46" s="4">
        <v>0</v>
      </c>
      <c r="W46" s="4">
        <v>0.5</v>
      </c>
      <c r="X46" s="4">
        <v>1</v>
      </c>
      <c r="Y46" s="4">
        <v>0</v>
      </c>
      <c r="Z46" s="4">
        <v>0</v>
      </c>
      <c r="AA46" s="4">
        <v>1</v>
      </c>
      <c r="AB46" s="4">
        <v>2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0.5</v>
      </c>
      <c r="AN46" s="4">
        <v>0</v>
      </c>
      <c r="AO46" s="4">
        <v>0</v>
      </c>
      <c r="AP46" s="4">
        <v>0</v>
      </c>
      <c r="AQ46" s="4">
        <v>1</v>
      </c>
      <c r="AR46" s="4">
        <v>0</v>
      </c>
      <c r="AS46" s="4">
        <v>0</v>
      </c>
      <c r="AT46" s="4">
        <v>0</v>
      </c>
      <c r="AU46" s="17">
        <f t="shared" si="0"/>
        <v>27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2</v>
      </c>
      <c r="BB46" s="17">
        <f t="shared" si="1"/>
        <v>2</v>
      </c>
      <c r="BC46" s="4">
        <v>0</v>
      </c>
      <c r="BD46" s="4">
        <v>0</v>
      </c>
      <c r="BE46" s="4">
        <v>9</v>
      </c>
      <c r="BF46" s="4">
        <v>0</v>
      </c>
      <c r="BG46" s="4">
        <v>0</v>
      </c>
      <c r="BH46" s="4">
        <v>1</v>
      </c>
      <c r="BI46" s="4">
        <v>0</v>
      </c>
      <c r="BJ46" s="4">
        <v>0</v>
      </c>
      <c r="BK46" s="4">
        <v>0</v>
      </c>
      <c r="BL46" s="17">
        <f t="shared" si="2"/>
        <v>10</v>
      </c>
      <c r="BM46" s="4">
        <v>0</v>
      </c>
      <c r="BN46" s="4">
        <v>0</v>
      </c>
      <c r="BO46" s="4">
        <v>0</v>
      </c>
      <c r="BP46" s="17">
        <f t="shared" si="3"/>
        <v>0</v>
      </c>
      <c r="BQ46" s="21">
        <f t="shared" si="4"/>
        <v>39</v>
      </c>
      <c r="BR46">
        <f t="shared" si="5"/>
        <v>0</v>
      </c>
      <c r="BS46" t="s">
        <v>141</v>
      </c>
    </row>
    <row r="47" spans="1:72" x14ac:dyDescent="0.25">
      <c r="A47">
        <v>6</v>
      </c>
      <c r="B47" s="3">
        <v>42591</v>
      </c>
      <c r="C47" t="s">
        <v>17</v>
      </c>
      <c r="D47">
        <v>2</v>
      </c>
      <c r="E47" s="4">
        <v>0</v>
      </c>
      <c r="F47" s="4">
        <v>4</v>
      </c>
      <c r="G47" s="4">
        <v>4</v>
      </c>
      <c r="H47" s="4">
        <v>89</v>
      </c>
      <c r="I47" s="4">
        <v>0</v>
      </c>
      <c r="J47" s="4">
        <v>2</v>
      </c>
      <c r="K47" s="4">
        <v>0</v>
      </c>
      <c r="L47" s="4">
        <v>0</v>
      </c>
      <c r="M47" s="4">
        <v>1</v>
      </c>
      <c r="N47" s="4">
        <v>0</v>
      </c>
      <c r="O47" s="6">
        <f t="shared" si="6"/>
        <v>100</v>
      </c>
      <c r="P47" s="4">
        <v>0</v>
      </c>
      <c r="Q47" s="4">
        <v>0</v>
      </c>
      <c r="R47" s="4">
        <v>0</v>
      </c>
      <c r="S47" s="4">
        <v>15</v>
      </c>
      <c r="T47" s="4">
        <v>0</v>
      </c>
      <c r="U47" s="4">
        <v>0</v>
      </c>
      <c r="V47" s="4">
        <v>0.5</v>
      </c>
      <c r="W47" s="4">
        <v>0</v>
      </c>
      <c r="X47" s="4">
        <v>1</v>
      </c>
      <c r="Y47" s="4">
        <v>0</v>
      </c>
      <c r="Z47" s="4">
        <v>0</v>
      </c>
      <c r="AA47" s="4">
        <v>8</v>
      </c>
      <c r="AB47" s="4">
        <v>4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1</v>
      </c>
      <c r="AI47" s="4">
        <v>0</v>
      </c>
      <c r="AJ47" s="4">
        <v>0</v>
      </c>
      <c r="AK47" s="4">
        <v>0</v>
      </c>
      <c r="AL47" s="4">
        <v>0</v>
      </c>
      <c r="AM47" s="4">
        <v>0.5</v>
      </c>
      <c r="AN47" s="4">
        <v>0</v>
      </c>
      <c r="AO47" s="4">
        <v>0</v>
      </c>
      <c r="AP47" s="4">
        <v>0</v>
      </c>
      <c r="AQ47" s="4">
        <v>1</v>
      </c>
      <c r="AR47" s="4">
        <v>0</v>
      </c>
      <c r="AS47" s="4">
        <v>0.5</v>
      </c>
      <c r="AT47" s="4">
        <v>0</v>
      </c>
      <c r="AU47" s="17">
        <f t="shared" si="0"/>
        <v>31.5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1</v>
      </c>
      <c r="BB47" s="17">
        <f t="shared" si="1"/>
        <v>1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17">
        <f t="shared" si="2"/>
        <v>0</v>
      </c>
      <c r="BM47" s="4">
        <v>0</v>
      </c>
      <c r="BN47" s="4">
        <v>0</v>
      </c>
      <c r="BO47" s="4">
        <v>0</v>
      </c>
      <c r="BP47" s="17">
        <f t="shared" si="3"/>
        <v>0</v>
      </c>
      <c r="BQ47" s="21">
        <f t="shared" si="4"/>
        <v>32.5</v>
      </c>
      <c r="BR47">
        <f t="shared" si="5"/>
        <v>0</v>
      </c>
    </row>
    <row r="48" spans="1:72" x14ac:dyDescent="0.25">
      <c r="A48">
        <v>6</v>
      </c>
      <c r="B48" s="3">
        <v>42591</v>
      </c>
      <c r="C48" t="s">
        <v>18</v>
      </c>
      <c r="D48">
        <v>1</v>
      </c>
      <c r="E48" s="4">
        <v>6</v>
      </c>
      <c r="F48" s="4">
        <v>73</v>
      </c>
      <c r="G48" s="4">
        <v>21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6">
        <f t="shared" si="6"/>
        <v>100</v>
      </c>
      <c r="P48" s="4">
        <v>0</v>
      </c>
      <c r="Q48" s="4">
        <v>0</v>
      </c>
      <c r="R48" s="4">
        <v>0</v>
      </c>
      <c r="S48" s="4">
        <v>19</v>
      </c>
      <c r="T48" s="4">
        <v>0</v>
      </c>
      <c r="U48" s="4">
        <v>0</v>
      </c>
      <c r="V48" s="4">
        <v>1</v>
      </c>
      <c r="W48" s="4">
        <v>2</v>
      </c>
      <c r="X48" s="4">
        <v>0</v>
      </c>
      <c r="Y48" s="4">
        <v>0</v>
      </c>
      <c r="Z48" s="4">
        <v>0</v>
      </c>
      <c r="AA48" s="4">
        <v>6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1</v>
      </c>
      <c r="AR48" s="4">
        <v>0</v>
      </c>
      <c r="AS48" s="4">
        <v>0</v>
      </c>
      <c r="AT48" s="4">
        <v>0</v>
      </c>
      <c r="AU48" s="17">
        <f t="shared" si="0"/>
        <v>31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17">
        <f t="shared" si="1"/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17">
        <f t="shared" si="2"/>
        <v>0</v>
      </c>
      <c r="BM48" s="4">
        <v>0</v>
      </c>
      <c r="BN48" s="4">
        <v>0</v>
      </c>
      <c r="BO48" s="4">
        <v>0</v>
      </c>
      <c r="BP48" s="17">
        <f t="shared" si="3"/>
        <v>0</v>
      </c>
      <c r="BQ48" s="21">
        <f t="shared" si="4"/>
        <v>31</v>
      </c>
      <c r="BR48">
        <f t="shared" si="5"/>
        <v>0</v>
      </c>
      <c r="BS48" t="s">
        <v>12</v>
      </c>
      <c r="BT48" t="s">
        <v>144</v>
      </c>
    </row>
    <row r="49" spans="1:72" x14ac:dyDescent="0.25">
      <c r="A49">
        <v>6</v>
      </c>
      <c r="B49" s="3">
        <v>42591</v>
      </c>
      <c r="C49" t="s">
        <v>18</v>
      </c>
      <c r="D49">
        <v>2</v>
      </c>
      <c r="E49" s="4">
        <v>7</v>
      </c>
      <c r="F49" s="4">
        <v>67</v>
      </c>
      <c r="G49" s="4">
        <v>22</v>
      </c>
      <c r="H49" s="4">
        <v>0</v>
      </c>
      <c r="I49" s="4">
        <v>0</v>
      </c>
      <c r="J49" s="4">
        <v>1</v>
      </c>
      <c r="K49" s="4">
        <v>2</v>
      </c>
      <c r="L49" s="4">
        <v>0</v>
      </c>
      <c r="M49" s="4">
        <v>1</v>
      </c>
      <c r="N49" s="4">
        <v>0</v>
      </c>
      <c r="O49" s="6">
        <f t="shared" si="6"/>
        <v>100</v>
      </c>
      <c r="P49" s="4">
        <v>4</v>
      </c>
      <c r="Q49" s="4">
        <v>0.5</v>
      </c>
      <c r="R49" s="4">
        <v>0</v>
      </c>
      <c r="S49" s="4">
        <v>17</v>
      </c>
      <c r="T49" s="4">
        <v>0</v>
      </c>
      <c r="U49" s="4">
        <v>0</v>
      </c>
      <c r="V49" s="4">
        <v>0.5</v>
      </c>
      <c r="W49" s="4">
        <v>1</v>
      </c>
      <c r="X49" s="4">
        <v>0</v>
      </c>
      <c r="Y49" s="4">
        <v>0</v>
      </c>
      <c r="Z49" s="4">
        <v>0</v>
      </c>
      <c r="AA49" s="4">
        <v>12</v>
      </c>
      <c r="AB49" s="4">
        <v>1</v>
      </c>
      <c r="AC49" s="4">
        <v>0</v>
      </c>
      <c r="AD49" s="4">
        <v>0</v>
      </c>
      <c r="AE49" s="4">
        <v>1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0</v>
      </c>
      <c r="AQ49" s="4">
        <v>3</v>
      </c>
      <c r="AR49" s="4">
        <v>0</v>
      </c>
      <c r="AS49" s="4">
        <v>0</v>
      </c>
      <c r="AT49" s="4">
        <v>1</v>
      </c>
      <c r="AU49" s="17">
        <f t="shared" si="0"/>
        <v>42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0.5</v>
      </c>
      <c r="BB49" s="17">
        <f>SUM(AV49:BA49)</f>
        <v>0.5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17">
        <f t="shared" si="2"/>
        <v>0</v>
      </c>
      <c r="BM49" s="4">
        <v>0</v>
      </c>
      <c r="BN49" s="4">
        <v>0</v>
      </c>
      <c r="BO49" s="4">
        <v>0</v>
      </c>
      <c r="BP49" s="17">
        <f>SUM(BM49:BO49)</f>
        <v>0</v>
      </c>
      <c r="BQ49" s="21">
        <f t="shared" si="4"/>
        <v>42.5</v>
      </c>
      <c r="BR49">
        <f t="shared" si="5"/>
        <v>0</v>
      </c>
    </row>
    <row r="50" spans="1:72" x14ac:dyDescent="0.25">
      <c r="B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8"/>
      <c r="AV50" s="4"/>
      <c r="AW50" s="4"/>
      <c r="AX50" s="4"/>
      <c r="AY50" s="4"/>
      <c r="AZ50" s="4"/>
      <c r="BA50" s="4"/>
      <c r="BB50" s="8"/>
      <c r="BC50" s="4"/>
      <c r="BD50" s="4"/>
      <c r="BE50" s="4"/>
      <c r="BF50" s="4"/>
      <c r="BG50" s="4"/>
      <c r="BH50" s="4"/>
      <c r="BI50" s="4"/>
      <c r="BJ50" s="4"/>
      <c r="BK50" s="4"/>
      <c r="BL50" s="8"/>
      <c r="BM50" s="4"/>
      <c r="BN50" s="4"/>
      <c r="BO50" s="4"/>
      <c r="BP50" s="8"/>
      <c r="BQ50" s="8"/>
    </row>
    <row r="51" spans="1:72" x14ac:dyDescent="0.25">
      <c r="B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8"/>
      <c r="AV51" s="4"/>
      <c r="AW51" s="4"/>
      <c r="AX51" s="4"/>
      <c r="AY51" s="4"/>
      <c r="AZ51" s="4"/>
      <c r="BA51" s="4"/>
      <c r="BB51" s="8"/>
      <c r="BC51" s="4"/>
      <c r="BD51" s="4"/>
      <c r="BE51" s="4"/>
      <c r="BF51" s="4"/>
      <c r="BG51" s="4"/>
      <c r="BH51" s="4"/>
      <c r="BI51" s="4"/>
      <c r="BJ51" s="4"/>
      <c r="BK51" s="4"/>
      <c r="BL51" s="8"/>
      <c r="BM51" s="4"/>
      <c r="BN51" s="4"/>
      <c r="BO51" s="4"/>
      <c r="BP51" s="8"/>
      <c r="BQ51" s="8"/>
    </row>
    <row r="52" spans="1:72" x14ac:dyDescent="0.25">
      <c r="B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8"/>
      <c r="AV52" s="4"/>
      <c r="AW52" s="4"/>
      <c r="AX52" s="4"/>
      <c r="AY52" s="4"/>
      <c r="AZ52" s="4"/>
      <c r="BA52" s="4"/>
      <c r="BB52" s="8"/>
      <c r="BC52" s="4"/>
      <c r="BD52" s="4"/>
      <c r="BE52" s="4"/>
      <c r="BF52" s="4"/>
      <c r="BG52" s="4"/>
      <c r="BH52" s="4"/>
      <c r="BI52" s="4"/>
      <c r="BJ52" s="4"/>
      <c r="BK52" s="4"/>
      <c r="BL52" s="8"/>
      <c r="BM52" s="4"/>
      <c r="BN52" s="4"/>
      <c r="BO52" s="4"/>
      <c r="BP52" s="8"/>
      <c r="BQ52" s="8"/>
    </row>
    <row r="53" spans="1:72" x14ac:dyDescent="0.25">
      <c r="B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8"/>
      <c r="AV53" s="4"/>
      <c r="AW53" s="4"/>
      <c r="AX53" s="4"/>
      <c r="AY53" s="4"/>
      <c r="AZ53" s="4"/>
      <c r="BA53" s="4"/>
      <c r="BB53" s="8"/>
      <c r="BC53" s="4"/>
      <c r="BD53" s="4"/>
      <c r="BE53" s="4"/>
      <c r="BF53" s="4"/>
      <c r="BG53" s="4"/>
      <c r="BH53" s="4"/>
      <c r="BI53" s="4"/>
      <c r="BJ53" s="4"/>
      <c r="BK53" s="4"/>
      <c r="BL53" s="8"/>
      <c r="BM53" s="4"/>
      <c r="BN53" s="4"/>
      <c r="BO53" s="4"/>
      <c r="BP53" s="8"/>
      <c r="BQ53" s="8"/>
    </row>
    <row r="54" spans="1:72" x14ac:dyDescent="0.25">
      <c r="B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8"/>
      <c r="AV54" s="4"/>
      <c r="AW54" s="4"/>
      <c r="AX54" s="4"/>
      <c r="AY54" s="4"/>
      <c r="AZ54" s="4"/>
      <c r="BA54" s="4"/>
      <c r="BB54" s="8"/>
      <c r="BC54" s="4"/>
      <c r="BD54" s="4"/>
      <c r="BE54" s="4"/>
      <c r="BF54" s="4"/>
      <c r="BG54" s="4"/>
      <c r="BH54" s="4"/>
      <c r="BI54" s="4"/>
      <c r="BJ54" s="4"/>
      <c r="BK54" s="4"/>
      <c r="BL54" s="8"/>
      <c r="BM54" s="4"/>
      <c r="BN54" s="4"/>
      <c r="BO54" s="4"/>
      <c r="BP54" s="8"/>
      <c r="BQ54" s="8"/>
    </row>
    <row r="55" spans="1:72" x14ac:dyDescent="0.25">
      <c r="B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8"/>
      <c r="AV55" s="4"/>
      <c r="AW55" s="4"/>
      <c r="AX55" s="4"/>
      <c r="AY55" s="4"/>
      <c r="AZ55" s="4"/>
      <c r="BA55" s="4"/>
      <c r="BB55" s="8"/>
      <c r="BC55" s="4"/>
      <c r="BD55" s="4"/>
      <c r="BE55" s="4"/>
      <c r="BF55" s="4"/>
      <c r="BG55" s="4"/>
      <c r="BH55" s="4"/>
      <c r="BI55" s="4"/>
      <c r="BJ55" s="4"/>
      <c r="BK55" s="4"/>
      <c r="BL55" s="8"/>
      <c r="BM55" s="4"/>
      <c r="BN55" s="4"/>
      <c r="BO55" s="4"/>
      <c r="BP55" s="8"/>
      <c r="BQ55" s="8"/>
    </row>
    <row r="56" spans="1:72" x14ac:dyDescent="0.25">
      <c r="B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8"/>
      <c r="AV56" s="4"/>
      <c r="AW56" s="4"/>
      <c r="AX56" s="4"/>
      <c r="AY56" s="4"/>
      <c r="AZ56" s="4"/>
      <c r="BA56" s="4"/>
      <c r="BB56" s="8"/>
      <c r="BC56" s="4"/>
      <c r="BD56" s="4"/>
      <c r="BE56" s="4"/>
      <c r="BF56" s="4"/>
      <c r="BG56" s="4"/>
      <c r="BH56" s="4"/>
      <c r="BI56" s="4"/>
      <c r="BJ56" s="4"/>
      <c r="BK56" s="4"/>
      <c r="BL56" s="8"/>
      <c r="BM56" s="4"/>
      <c r="BN56" s="4"/>
      <c r="BO56" s="4"/>
      <c r="BP56" s="8"/>
      <c r="BQ56" s="8"/>
    </row>
    <row r="57" spans="1:72" x14ac:dyDescent="0.25">
      <c r="B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8"/>
      <c r="AV57" s="4"/>
      <c r="AW57" s="4"/>
      <c r="AX57" s="4"/>
      <c r="AY57" s="4"/>
      <c r="AZ57" s="4"/>
      <c r="BA57" s="4"/>
      <c r="BB57" s="8"/>
      <c r="BC57" s="4"/>
      <c r="BD57" s="4"/>
      <c r="BE57" s="4"/>
      <c r="BF57" s="4"/>
      <c r="BG57" s="4"/>
      <c r="BH57" s="4"/>
      <c r="BI57" s="4"/>
      <c r="BJ57" s="4"/>
      <c r="BK57" s="4"/>
      <c r="BL57" s="8"/>
      <c r="BM57" s="4"/>
      <c r="BN57" s="4"/>
      <c r="BO57" s="4"/>
      <c r="BP57" s="8"/>
      <c r="BQ57" s="8"/>
    </row>
    <row r="58" spans="1:72" x14ac:dyDescent="0.25">
      <c r="B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8"/>
      <c r="AV58" s="4"/>
      <c r="AW58" s="4"/>
      <c r="AX58" s="4"/>
      <c r="AY58" s="4"/>
      <c r="AZ58" s="4"/>
      <c r="BA58" s="4"/>
      <c r="BB58" s="8"/>
      <c r="BC58" s="4"/>
      <c r="BD58" s="4"/>
      <c r="BE58" s="4"/>
      <c r="BF58" s="4"/>
      <c r="BG58" s="4"/>
      <c r="BH58" s="4"/>
      <c r="BI58" s="4"/>
      <c r="BJ58" s="4"/>
      <c r="BK58" s="4"/>
      <c r="BL58" s="8"/>
      <c r="BM58" s="4"/>
      <c r="BN58" s="4"/>
      <c r="BO58" s="4"/>
      <c r="BP58" s="8"/>
      <c r="BQ58" s="8"/>
    </row>
    <row r="59" spans="1:72" x14ac:dyDescent="0.25">
      <c r="B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8"/>
      <c r="AV59" s="4"/>
      <c r="AW59" s="4"/>
      <c r="AX59" s="4"/>
      <c r="AY59" s="4"/>
      <c r="AZ59" s="4"/>
      <c r="BA59" s="4"/>
      <c r="BB59" s="8"/>
      <c r="BC59" s="4"/>
      <c r="BD59" s="4"/>
      <c r="BE59" s="4"/>
      <c r="BF59" s="4"/>
      <c r="BG59" s="4"/>
      <c r="BH59" s="4"/>
      <c r="BI59" s="4"/>
      <c r="BJ59" s="4"/>
      <c r="BK59" s="4"/>
      <c r="BL59" s="8"/>
      <c r="BM59" s="4"/>
      <c r="BN59" s="4"/>
      <c r="BO59" s="4"/>
      <c r="BP59" s="8"/>
      <c r="BQ59" s="8"/>
      <c r="BT59" s="2"/>
    </row>
    <row r="60" spans="1:72" x14ac:dyDescent="0.25">
      <c r="B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8"/>
      <c r="AV60" s="4"/>
      <c r="AW60" s="4"/>
      <c r="AX60" s="4"/>
      <c r="AY60" s="4"/>
      <c r="AZ60" s="4"/>
      <c r="BA60" s="4"/>
      <c r="BB60" s="8"/>
      <c r="BC60" s="4"/>
      <c r="BD60" s="4"/>
      <c r="BE60" s="4"/>
      <c r="BF60" s="4"/>
      <c r="BG60" s="4"/>
      <c r="BH60" s="4"/>
      <c r="BI60" s="4"/>
      <c r="BJ60" s="4"/>
      <c r="BK60" s="4"/>
      <c r="BL60" s="8"/>
      <c r="BM60" s="4"/>
      <c r="BN60" s="4"/>
      <c r="BO60" s="4"/>
      <c r="BP60" s="8"/>
      <c r="BQ60" s="8"/>
      <c r="BT60" s="2"/>
    </row>
    <row r="61" spans="1:72" x14ac:dyDescent="0.25">
      <c r="B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8"/>
      <c r="AV61" s="4"/>
      <c r="AW61" s="4"/>
      <c r="AX61" s="4"/>
      <c r="AY61" s="4"/>
      <c r="AZ61" s="4"/>
      <c r="BA61" s="4"/>
      <c r="BB61" s="8"/>
      <c r="BC61" s="4"/>
      <c r="BD61" s="4"/>
      <c r="BE61" s="4"/>
      <c r="BF61" s="4"/>
      <c r="BG61" s="4"/>
      <c r="BH61" s="4"/>
      <c r="BI61" s="4"/>
      <c r="BJ61" s="4"/>
      <c r="BK61" s="4"/>
      <c r="BL61" s="8"/>
      <c r="BM61" s="4"/>
      <c r="BN61" s="4"/>
      <c r="BO61" s="4"/>
      <c r="BP61" s="8"/>
      <c r="BQ61" s="8"/>
      <c r="BT61" s="2"/>
    </row>
    <row r="62" spans="1:72" x14ac:dyDescent="0.25">
      <c r="B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8"/>
      <c r="AV62" s="4"/>
      <c r="AW62" s="4"/>
      <c r="AX62" s="4"/>
      <c r="AY62" s="4"/>
      <c r="AZ62" s="4"/>
      <c r="BA62" s="4"/>
      <c r="BB62" s="8"/>
      <c r="BC62" s="4"/>
      <c r="BD62" s="4"/>
      <c r="BE62" s="4"/>
      <c r="BF62" s="4"/>
      <c r="BG62" s="4"/>
      <c r="BH62" s="4"/>
      <c r="BI62" s="4"/>
      <c r="BJ62" s="4"/>
      <c r="BK62" s="4"/>
      <c r="BL62" s="8"/>
      <c r="BM62" s="4"/>
      <c r="BN62" s="4"/>
      <c r="BO62" s="4"/>
      <c r="BP62" s="8"/>
      <c r="BQ62" s="8"/>
      <c r="BT62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workbookViewId="0">
      <selection activeCell="M22" sqref="M22"/>
    </sheetView>
  </sheetViews>
  <sheetFormatPr defaultRowHeight="15" x14ac:dyDescent="0.25"/>
  <cols>
    <col min="1" max="1" width="12.28515625" style="41" customWidth="1"/>
    <col min="2" max="9" width="7.140625" style="59" customWidth="1"/>
    <col min="10" max="12" width="9.140625" style="41"/>
    <col min="13" max="13" width="11.5703125" style="41" bestFit="1" customWidth="1"/>
    <col min="14" max="16384" width="9.140625" style="41"/>
  </cols>
  <sheetData>
    <row r="1" spans="1:9" x14ac:dyDescent="0.25">
      <c r="A1" s="40" t="s">
        <v>235</v>
      </c>
      <c r="B1" s="45" t="s">
        <v>238</v>
      </c>
      <c r="C1" s="45" t="s">
        <v>239</v>
      </c>
      <c r="D1" s="45" t="s">
        <v>240</v>
      </c>
      <c r="E1" s="45" t="s">
        <v>241</v>
      </c>
      <c r="F1" s="45" t="s">
        <v>242</v>
      </c>
      <c r="G1" s="45" t="s">
        <v>243</v>
      </c>
      <c r="H1" s="45" t="s">
        <v>244</v>
      </c>
      <c r="I1" s="45" t="s">
        <v>245</v>
      </c>
    </row>
    <row r="2" spans="1:9" x14ac:dyDescent="0.25">
      <c r="A2" s="43" t="s">
        <v>10</v>
      </c>
      <c r="B2" s="46">
        <v>48</v>
      </c>
      <c r="C2" s="47">
        <v>26.541666666666668</v>
      </c>
      <c r="D2" s="47">
        <v>25.5</v>
      </c>
      <c r="E2" s="48">
        <v>4</v>
      </c>
      <c r="F2" s="48">
        <v>66</v>
      </c>
      <c r="G2" s="47">
        <v>16.625</v>
      </c>
      <c r="H2" s="47">
        <v>25.5</v>
      </c>
      <c r="I2" s="47">
        <v>35.75</v>
      </c>
    </row>
    <row r="3" spans="1:9" x14ac:dyDescent="0.25">
      <c r="A3" s="43" t="s">
        <v>36</v>
      </c>
      <c r="B3" s="46">
        <v>48</v>
      </c>
      <c r="C3" s="47">
        <v>10.28125</v>
      </c>
      <c r="D3" s="47">
        <v>10</v>
      </c>
      <c r="E3" s="48">
        <v>0</v>
      </c>
      <c r="F3" s="48">
        <v>28</v>
      </c>
      <c r="G3" s="47">
        <v>2</v>
      </c>
      <c r="H3" s="47">
        <v>10</v>
      </c>
      <c r="I3" s="47">
        <v>16</v>
      </c>
    </row>
    <row r="4" spans="1:9" x14ac:dyDescent="0.25">
      <c r="A4" s="43" t="s">
        <v>222</v>
      </c>
      <c r="B4" s="46">
        <v>48</v>
      </c>
      <c r="C4" s="47">
        <v>3.15625</v>
      </c>
      <c r="D4" s="47">
        <v>1</v>
      </c>
      <c r="E4" s="48">
        <v>0</v>
      </c>
      <c r="F4" s="48">
        <v>33</v>
      </c>
      <c r="G4" s="47">
        <v>0</v>
      </c>
      <c r="H4" s="47">
        <v>1</v>
      </c>
      <c r="I4" s="47">
        <v>2.75</v>
      </c>
    </row>
    <row r="5" spans="1:9" x14ac:dyDescent="0.25">
      <c r="A5" s="43" t="s">
        <v>67</v>
      </c>
      <c r="B5" s="46">
        <v>48</v>
      </c>
      <c r="C5" s="47">
        <v>2.6041666666666665</v>
      </c>
      <c r="D5" s="47">
        <v>0</v>
      </c>
      <c r="E5" s="48">
        <v>0</v>
      </c>
      <c r="F5" s="48">
        <v>41</v>
      </c>
      <c r="G5" s="47">
        <v>0</v>
      </c>
      <c r="H5" s="47">
        <v>0</v>
      </c>
      <c r="I5" s="47">
        <v>2</v>
      </c>
    </row>
    <row r="6" spans="1:9" x14ac:dyDescent="0.25">
      <c r="A6" s="43" t="s">
        <v>110</v>
      </c>
      <c r="B6" s="46">
        <v>48</v>
      </c>
      <c r="C6" s="47">
        <v>2.15625</v>
      </c>
      <c r="D6" s="47">
        <v>1</v>
      </c>
      <c r="E6" s="48">
        <v>0</v>
      </c>
      <c r="F6" s="48">
        <v>14</v>
      </c>
      <c r="G6" s="47">
        <v>0</v>
      </c>
      <c r="H6" s="47">
        <v>1</v>
      </c>
      <c r="I6" s="47">
        <v>3</v>
      </c>
    </row>
    <row r="7" spans="1:9" x14ac:dyDescent="0.25">
      <c r="A7" s="43" t="s">
        <v>56</v>
      </c>
      <c r="B7" s="46">
        <v>48</v>
      </c>
      <c r="C7" s="47">
        <v>2.0416666666666665</v>
      </c>
      <c r="D7" s="47">
        <v>0</v>
      </c>
      <c r="E7" s="48">
        <v>0</v>
      </c>
      <c r="F7" s="48">
        <v>19</v>
      </c>
      <c r="G7" s="47">
        <v>0</v>
      </c>
      <c r="H7" s="47">
        <v>0</v>
      </c>
      <c r="I7" s="47">
        <v>2</v>
      </c>
    </row>
    <row r="8" spans="1:9" x14ac:dyDescent="0.25">
      <c r="A8" s="43" t="s">
        <v>193</v>
      </c>
      <c r="B8" s="46">
        <v>48</v>
      </c>
      <c r="C8" s="47">
        <v>1.1458333333333333</v>
      </c>
      <c r="D8" s="47">
        <v>0</v>
      </c>
      <c r="E8" s="48">
        <v>0</v>
      </c>
      <c r="F8" s="48">
        <v>24</v>
      </c>
      <c r="G8" s="47">
        <v>0</v>
      </c>
      <c r="H8" s="47">
        <v>0</v>
      </c>
      <c r="I8" s="49">
        <v>0.5</v>
      </c>
    </row>
    <row r="9" spans="1:9" x14ac:dyDescent="0.25">
      <c r="A9" s="42" t="s">
        <v>211</v>
      </c>
      <c r="B9" s="50">
        <v>48</v>
      </c>
      <c r="C9" s="51">
        <v>0.90625</v>
      </c>
      <c r="D9" s="52">
        <v>0</v>
      </c>
      <c r="E9" s="53">
        <v>0</v>
      </c>
      <c r="F9" s="53">
        <v>18</v>
      </c>
      <c r="G9" s="52">
        <v>0</v>
      </c>
      <c r="H9" s="52">
        <v>0</v>
      </c>
      <c r="I9" s="52">
        <v>0</v>
      </c>
    </row>
    <row r="10" spans="1:9" x14ac:dyDescent="0.25">
      <c r="A10" s="42" t="s">
        <v>26</v>
      </c>
      <c r="B10" s="50">
        <v>48</v>
      </c>
      <c r="C10" s="51">
        <v>0.65625</v>
      </c>
      <c r="D10" s="52">
        <v>0</v>
      </c>
      <c r="E10" s="53">
        <v>0</v>
      </c>
      <c r="F10" s="53">
        <v>5</v>
      </c>
      <c r="G10" s="52">
        <v>0</v>
      </c>
      <c r="H10" s="52">
        <v>0</v>
      </c>
      <c r="I10" s="51">
        <v>0.875</v>
      </c>
    </row>
    <row r="11" spans="1:9" x14ac:dyDescent="0.25">
      <c r="A11" s="42" t="s">
        <v>63</v>
      </c>
      <c r="B11" s="50">
        <v>48</v>
      </c>
      <c r="C11" s="51">
        <v>0.625</v>
      </c>
      <c r="D11" s="52">
        <v>0</v>
      </c>
      <c r="E11" s="53">
        <v>0</v>
      </c>
      <c r="F11" s="53">
        <v>7</v>
      </c>
      <c r="G11" s="52">
        <v>0</v>
      </c>
      <c r="H11" s="52">
        <v>0</v>
      </c>
      <c r="I11" s="52">
        <v>0</v>
      </c>
    </row>
    <row r="12" spans="1:9" x14ac:dyDescent="0.25">
      <c r="A12" s="42" t="s">
        <v>49</v>
      </c>
      <c r="B12" s="50">
        <v>48</v>
      </c>
      <c r="C12" s="51">
        <v>0.46875</v>
      </c>
      <c r="D12" s="52">
        <v>0</v>
      </c>
      <c r="E12" s="53">
        <v>0</v>
      </c>
      <c r="F12" s="53">
        <v>7</v>
      </c>
      <c r="G12" s="52">
        <v>0</v>
      </c>
      <c r="H12" s="52">
        <v>0</v>
      </c>
      <c r="I12" s="51">
        <v>0.5</v>
      </c>
    </row>
    <row r="13" spans="1:9" x14ac:dyDescent="0.25">
      <c r="A13" s="42" t="s">
        <v>66</v>
      </c>
      <c r="B13" s="50">
        <v>48</v>
      </c>
      <c r="C13" s="51">
        <v>0.44791666666666669</v>
      </c>
      <c r="D13" s="52">
        <v>0</v>
      </c>
      <c r="E13" s="53">
        <v>0</v>
      </c>
      <c r="F13" s="53">
        <v>10</v>
      </c>
      <c r="G13" s="52">
        <v>0</v>
      </c>
      <c r="H13" s="52">
        <v>0</v>
      </c>
      <c r="I13" s="52">
        <v>0</v>
      </c>
    </row>
    <row r="14" spans="1:9" x14ac:dyDescent="0.25">
      <c r="A14" s="42" t="s">
        <v>42</v>
      </c>
      <c r="B14" s="50">
        <v>48</v>
      </c>
      <c r="C14" s="51">
        <v>0.36458333333333331</v>
      </c>
      <c r="D14" s="52">
        <v>0</v>
      </c>
      <c r="E14" s="53">
        <v>0</v>
      </c>
      <c r="F14" s="53">
        <v>6</v>
      </c>
      <c r="G14" s="52">
        <v>0</v>
      </c>
      <c r="H14" s="52">
        <v>0</v>
      </c>
      <c r="I14" s="52">
        <v>0</v>
      </c>
    </row>
    <row r="15" spans="1:9" x14ac:dyDescent="0.25">
      <c r="A15" s="42" t="s">
        <v>61</v>
      </c>
      <c r="B15" s="50">
        <v>48</v>
      </c>
      <c r="C15" s="51">
        <v>0.34375</v>
      </c>
      <c r="D15" s="52">
        <v>0</v>
      </c>
      <c r="E15" s="53">
        <v>0</v>
      </c>
      <c r="F15" s="53">
        <v>3</v>
      </c>
      <c r="G15" s="52">
        <v>0</v>
      </c>
      <c r="H15" s="52">
        <v>0</v>
      </c>
      <c r="I15" s="51">
        <v>0.5</v>
      </c>
    </row>
    <row r="16" spans="1:9" x14ac:dyDescent="0.25">
      <c r="A16" s="42" t="s">
        <v>60</v>
      </c>
      <c r="B16" s="50">
        <v>47</v>
      </c>
      <c r="C16" s="51">
        <v>0.28723404255319152</v>
      </c>
      <c r="D16" s="52">
        <v>0</v>
      </c>
      <c r="E16" s="53">
        <v>0</v>
      </c>
      <c r="F16" s="53">
        <v>6</v>
      </c>
      <c r="G16" s="52">
        <v>0</v>
      </c>
      <c r="H16" s="52">
        <v>0</v>
      </c>
      <c r="I16" s="52">
        <v>0</v>
      </c>
    </row>
    <row r="17" spans="1:13" x14ac:dyDescent="0.25">
      <c r="A17" s="42" t="s">
        <v>172</v>
      </c>
      <c r="B17" s="50">
        <v>48</v>
      </c>
      <c r="C17" s="51">
        <v>0.22916666666666666</v>
      </c>
      <c r="D17" s="52">
        <v>0</v>
      </c>
      <c r="E17" s="53">
        <v>0</v>
      </c>
      <c r="F17" s="53">
        <v>5</v>
      </c>
      <c r="G17" s="52">
        <v>0</v>
      </c>
      <c r="H17" s="52">
        <v>0</v>
      </c>
      <c r="I17" s="52">
        <v>0</v>
      </c>
    </row>
    <row r="18" spans="1:13" x14ac:dyDescent="0.25">
      <c r="A18" s="42" t="s">
        <v>46</v>
      </c>
      <c r="B18" s="50">
        <v>48</v>
      </c>
      <c r="C18" s="51">
        <v>0.14583333333333334</v>
      </c>
      <c r="D18" s="52">
        <v>0</v>
      </c>
      <c r="E18" s="53">
        <v>0</v>
      </c>
      <c r="F18" s="53">
        <v>2</v>
      </c>
      <c r="G18" s="52">
        <v>0</v>
      </c>
      <c r="H18" s="52">
        <v>0</v>
      </c>
      <c r="I18" s="52">
        <v>0</v>
      </c>
    </row>
    <row r="19" spans="1:13" x14ac:dyDescent="0.25">
      <c r="A19" s="42" t="s">
        <v>48</v>
      </c>
      <c r="B19" s="50">
        <v>48</v>
      </c>
      <c r="C19" s="51">
        <v>0.125</v>
      </c>
      <c r="D19" s="52">
        <v>0</v>
      </c>
      <c r="E19" s="53">
        <v>0</v>
      </c>
      <c r="F19" s="53">
        <v>2</v>
      </c>
      <c r="G19" s="52">
        <v>0</v>
      </c>
      <c r="H19" s="52">
        <v>0</v>
      </c>
      <c r="I19" s="52">
        <v>0</v>
      </c>
    </row>
    <row r="20" spans="1:13" x14ac:dyDescent="0.25">
      <c r="A20" s="42" t="s">
        <v>187</v>
      </c>
      <c r="B20" s="50">
        <v>48</v>
      </c>
      <c r="C20" s="51">
        <v>0.125</v>
      </c>
      <c r="D20" s="52">
        <v>0</v>
      </c>
      <c r="E20" s="53">
        <v>0</v>
      </c>
      <c r="F20" s="53">
        <v>2</v>
      </c>
      <c r="G20" s="52">
        <v>0</v>
      </c>
      <c r="H20" s="52">
        <v>0</v>
      </c>
      <c r="I20" s="52">
        <v>0</v>
      </c>
    </row>
    <row r="21" spans="1:13" x14ac:dyDescent="0.25">
      <c r="A21" s="42" t="s">
        <v>236</v>
      </c>
      <c r="B21" s="50">
        <v>48</v>
      </c>
      <c r="C21" s="51">
        <v>0.10416666666666667</v>
      </c>
      <c r="D21" s="52">
        <v>0</v>
      </c>
      <c r="E21" s="53">
        <v>0</v>
      </c>
      <c r="F21" s="53">
        <v>4</v>
      </c>
      <c r="G21" s="52">
        <v>0</v>
      </c>
      <c r="H21" s="52">
        <v>0</v>
      </c>
      <c r="I21" s="52">
        <v>0</v>
      </c>
      <c r="M21" s="41">
        <f>16/29</f>
        <v>0.55172413793103448</v>
      </c>
    </row>
    <row r="22" spans="1:13" x14ac:dyDescent="0.25">
      <c r="A22" s="42" t="s">
        <v>181</v>
      </c>
      <c r="B22" s="50">
        <v>48</v>
      </c>
      <c r="C22" s="51">
        <v>0.10416666666666667</v>
      </c>
      <c r="D22" s="52">
        <v>0</v>
      </c>
      <c r="E22" s="53">
        <v>0</v>
      </c>
      <c r="F22" s="53">
        <v>3</v>
      </c>
      <c r="G22" s="52">
        <v>0</v>
      </c>
      <c r="H22" s="52">
        <v>0</v>
      </c>
      <c r="I22" s="52">
        <v>0</v>
      </c>
    </row>
    <row r="23" spans="1:13" x14ac:dyDescent="0.25">
      <c r="A23" s="42" t="s">
        <v>164</v>
      </c>
      <c r="B23" s="50">
        <v>48</v>
      </c>
      <c r="C23" s="51">
        <v>5.2083333333333336E-2</v>
      </c>
      <c r="D23" s="52">
        <v>0</v>
      </c>
      <c r="E23" s="53">
        <v>0</v>
      </c>
      <c r="F23" s="53">
        <v>1</v>
      </c>
      <c r="G23" s="52">
        <v>0</v>
      </c>
      <c r="H23" s="52">
        <v>0</v>
      </c>
      <c r="I23" s="52">
        <v>0</v>
      </c>
    </row>
    <row r="24" spans="1:13" ht="24.75" x14ac:dyDescent="0.25">
      <c r="A24" s="42" t="s">
        <v>237</v>
      </c>
      <c r="B24" s="50">
        <v>48</v>
      </c>
      <c r="C24" s="51">
        <v>4.1666666666666664E-2</v>
      </c>
      <c r="D24" s="52">
        <v>0</v>
      </c>
      <c r="E24" s="53">
        <v>0</v>
      </c>
      <c r="F24" s="53">
        <v>2</v>
      </c>
      <c r="G24" s="52">
        <v>0</v>
      </c>
      <c r="H24" s="52">
        <v>0</v>
      </c>
      <c r="I24" s="52">
        <v>0</v>
      </c>
    </row>
    <row r="25" spans="1:13" x14ac:dyDescent="0.25">
      <c r="A25" s="42" t="s">
        <v>166</v>
      </c>
      <c r="B25" s="50">
        <v>48</v>
      </c>
      <c r="C25" s="51">
        <v>3.125E-2</v>
      </c>
      <c r="D25" s="52">
        <v>0</v>
      </c>
      <c r="E25" s="53">
        <v>0</v>
      </c>
      <c r="F25" s="53">
        <v>1</v>
      </c>
      <c r="G25" s="52">
        <v>0</v>
      </c>
      <c r="H25" s="52">
        <v>0</v>
      </c>
      <c r="I25" s="52">
        <v>0</v>
      </c>
    </row>
    <row r="26" spans="1:13" x14ac:dyDescent="0.25">
      <c r="A26" s="42" t="s">
        <v>53</v>
      </c>
      <c r="B26" s="50">
        <v>48</v>
      </c>
      <c r="C26" s="51">
        <v>2.0833333333333332E-2</v>
      </c>
      <c r="D26" s="52">
        <v>0</v>
      </c>
      <c r="E26" s="53">
        <v>0</v>
      </c>
      <c r="F26" s="53">
        <v>1</v>
      </c>
      <c r="G26" s="52">
        <v>0</v>
      </c>
      <c r="H26" s="52">
        <v>0</v>
      </c>
      <c r="I26" s="52">
        <v>0</v>
      </c>
    </row>
    <row r="27" spans="1:13" x14ac:dyDescent="0.25">
      <c r="A27" s="42" t="s">
        <v>179</v>
      </c>
      <c r="B27" s="50">
        <v>48</v>
      </c>
      <c r="C27" s="51">
        <v>2.0833333333333332E-2</v>
      </c>
      <c r="D27" s="52">
        <v>0</v>
      </c>
      <c r="E27" s="53">
        <v>0</v>
      </c>
      <c r="F27" s="53">
        <v>1</v>
      </c>
      <c r="G27" s="52">
        <v>0</v>
      </c>
      <c r="H27" s="52">
        <v>0</v>
      </c>
      <c r="I27" s="52">
        <v>0</v>
      </c>
    </row>
    <row r="28" spans="1:13" x14ac:dyDescent="0.25">
      <c r="A28" s="42" t="s">
        <v>102</v>
      </c>
      <c r="B28" s="50">
        <v>48</v>
      </c>
      <c r="C28" s="51">
        <v>1.0416666666666666E-2</v>
      </c>
      <c r="D28" s="52">
        <v>0</v>
      </c>
      <c r="E28" s="53">
        <v>0</v>
      </c>
      <c r="F28" s="54">
        <v>0.5</v>
      </c>
      <c r="G28" s="52">
        <v>0</v>
      </c>
      <c r="H28" s="52">
        <v>0</v>
      </c>
      <c r="I28" s="52">
        <v>0</v>
      </c>
    </row>
    <row r="29" spans="1:13" x14ac:dyDescent="0.25">
      <c r="A29" s="42" t="s">
        <v>169</v>
      </c>
      <c r="B29" s="50">
        <v>48</v>
      </c>
      <c r="C29" s="51">
        <v>1.0416666666666666E-2</v>
      </c>
      <c r="D29" s="52">
        <v>0</v>
      </c>
      <c r="E29" s="53">
        <v>0</v>
      </c>
      <c r="F29" s="54">
        <v>0.5</v>
      </c>
      <c r="G29" s="52">
        <v>0</v>
      </c>
      <c r="H29" s="52">
        <v>0</v>
      </c>
      <c r="I29" s="52">
        <v>0</v>
      </c>
    </row>
    <row r="30" spans="1:13" x14ac:dyDescent="0.25">
      <c r="A30" s="42" t="s">
        <v>191</v>
      </c>
      <c r="B30" s="50">
        <v>48</v>
      </c>
      <c r="C30" s="51">
        <v>1.0416666666666666E-2</v>
      </c>
      <c r="D30" s="52">
        <v>0</v>
      </c>
      <c r="E30" s="53">
        <v>0</v>
      </c>
      <c r="F30" s="54">
        <v>0.5</v>
      </c>
      <c r="G30" s="52">
        <v>0</v>
      </c>
      <c r="H30" s="52">
        <v>0</v>
      </c>
      <c r="I30" s="52">
        <v>0</v>
      </c>
    </row>
    <row r="31" spans="1:13" x14ac:dyDescent="0.25">
      <c r="A31" s="42" t="s">
        <v>197</v>
      </c>
      <c r="B31" s="50">
        <v>48</v>
      </c>
      <c r="C31" s="51">
        <v>1.0416666666666666E-2</v>
      </c>
      <c r="D31" s="52">
        <v>0</v>
      </c>
      <c r="E31" s="53">
        <v>0</v>
      </c>
      <c r="F31" s="54">
        <v>0.5</v>
      </c>
      <c r="G31" s="52">
        <v>0</v>
      </c>
      <c r="H31" s="52">
        <v>0</v>
      </c>
      <c r="I31" s="52">
        <v>0</v>
      </c>
    </row>
    <row r="32" spans="1:13" x14ac:dyDescent="0.25">
      <c r="A32" s="42" t="s">
        <v>205</v>
      </c>
      <c r="B32" s="50">
        <v>48</v>
      </c>
      <c r="C32" s="51">
        <v>1.0416666666666666E-2</v>
      </c>
      <c r="D32" s="52">
        <v>0</v>
      </c>
      <c r="E32" s="53">
        <v>0</v>
      </c>
      <c r="F32" s="54">
        <v>0.5</v>
      </c>
      <c r="G32" s="52">
        <v>0</v>
      </c>
      <c r="H32" s="52">
        <v>0</v>
      </c>
      <c r="I32" s="52">
        <v>0</v>
      </c>
    </row>
    <row r="33" spans="1:9" x14ac:dyDescent="0.25">
      <c r="A33" s="42" t="s">
        <v>143</v>
      </c>
      <c r="B33" s="50">
        <v>48</v>
      </c>
      <c r="C33" s="51">
        <v>1.0416666666666666E-2</v>
      </c>
      <c r="D33" s="52">
        <v>0</v>
      </c>
      <c r="E33" s="53">
        <v>0</v>
      </c>
      <c r="F33" s="54">
        <v>0.5</v>
      </c>
      <c r="G33" s="52">
        <v>0</v>
      </c>
      <c r="H33" s="52">
        <v>0</v>
      </c>
      <c r="I33" s="52">
        <v>0</v>
      </c>
    </row>
    <row r="34" spans="1:9" x14ac:dyDescent="0.25">
      <c r="A34" s="42"/>
      <c r="B34" s="50"/>
      <c r="C34" s="51"/>
      <c r="D34" s="52"/>
      <c r="E34" s="53"/>
      <c r="F34" s="54"/>
      <c r="G34" s="52"/>
      <c r="H34" s="52"/>
      <c r="I34" s="52"/>
    </row>
    <row r="35" spans="1:9" x14ac:dyDescent="0.25">
      <c r="A35" s="43" t="s">
        <v>11</v>
      </c>
      <c r="B35" s="46">
        <v>48</v>
      </c>
      <c r="C35" s="47">
        <v>5.833333333333333</v>
      </c>
      <c r="D35" s="47">
        <v>2</v>
      </c>
      <c r="E35" s="48">
        <v>0</v>
      </c>
      <c r="F35" s="48">
        <v>61</v>
      </c>
      <c r="G35" s="47">
        <v>0</v>
      </c>
      <c r="H35" s="47">
        <v>2</v>
      </c>
      <c r="I35" s="47">
        <v>9.75</v>
      </c>
    </row>
    <row r="36" spans="1:9" x14ac:dyDescent="0.25">
      <c r="A36" s="43" t="s">
        <v>29</v>
      </c>
      <c r="B36" s="46">
        <v>48</v>
      </c>
      <c r="C36" s="47">
        <v>3.6458333333333335</v>
      </c>
      <c r="D36" s="49">
        <v>0.75</v>
      </c>
      <c r="E36" s="48">
        <v>0</v>
      </c>
      <c r="F36" s="48">
        <v>28</v>
      </c>
      <c r="G36" s="47">
        <v>0</v>
      </c>
      <c r="H36" s="49">
        <v>0.75</v>
      </c>
      <c r="I36" s="47">
        <v>5.75</v>
      </c>
    </row>
    <row r="37" spans="1:9" x14ac:dyDescent="0.25">
      <c r="A37" s="43" t="s">
        <v>28</v>
      </c>
      <c r="B37" s="46">
        <v>48</v>
      </c>
      <c r="C37" s="49">
        <v>0.91666666666666663</v>
      </c>
      <c r="D37" s="47">
        <v>0</v>
      </c>
      <c r="E37" s="48">
        <v>0</v>
      </c>
      <c r="F37" s="48">
        <v>33</v>
      </c>
      <c r="G37" s="47">
        <v>0</v>
      </c>
      <c r="H37" s="47">
        <v>0</v>
      </c>
      <c r="I37" s="47">
        <v>0</v>
      </c>
    </row>
    <row r="38" spans="1:9" x14ac:dyDescent="0.25">
      <c r="A38" s="43" t="s">
        <v>80</v>
      </c>
      <c r="B38" s="46">
        <v>48</v>
      </c>
      <c r="C38" s="49">
        <v>0.72916666666666663</v>
      </c>
      <c r="D38" s="47">
        <v>0</v>
      </c>
      <c r="E38" s="48">
        <v>0</v>
      </c>
      <c r="F38" s="48">
        <v>16</v>
      </c>
      <c r="G38" s="47">
        <v>0</v>
      </c>
      <c r="H38" s="47">
        <v>0</v>
      </c>
      <c r="I38" s="47">
        <v>0</v>
      </c>
    </row>
    <row r="39" spans="1:9" x14ac:dyDescent="0.25">
      <c r="A39" s="43" t="s">
        <v>78</v>
      </c>
      <c r="B39" s="46">
        <v>48</v>
      </c>
      <c r="C39" s="49">
        <v>0.375</v>
      </c>
      <c r="D39" s="47">
        <v>0</v>
      </c>
      <c r="E39" s="48">
        <v>0</v>
      </c>
      <c r="F39" s="48">
        <v>16</v>
      </c>
      <c r="G39" s="47">
        <v>0</v>
      </c>
      <c r="H39" s="47">
        <v>0</v>
      </c>
      <c r="I39" s="47">
        <v>0</v>
      </c>
    </row>
    <row r="40" spans="1:9" x14ac:dyDescent="0.25">
      <c r="A40" s="43" t="s">
        <v>57</v>
      </c>
      <c r="B40" s="46">
        <v>48</v>
      </c>
      <c r="C40" s="49">
        <v>0.10416666666666667</v>
      </c>
      <c r="D40" s="47">
        <v>0</v>
      </c>
      <c r="E40" s="48">
        <v>0</v>
      </c>
      <c r="F40" s="48">
        <v>4</v>
      </c>
      <c r="G40" s="47">
        <v>0</v>
      </c>
      <c r="H40" s="47">
        <v>0</v>
      </c>
      <c r="I40" s="47">
        <v>0</v>
      </c>
    </row>
    <row r="41" spans="1:9" x14ac:dyDescent="0.25">
      <c r="A41" s="43" t="s">
        <v>113</v>
      </c>
      <c r="B41" s="46">
        <v>48</v>
      </c>
      <c r="C41" s="49">
        <v>6.25E-2</v>
      </c>
      <c r="D41" s="47">
        <v>0</v>
      </c>
      <c r="E41" s="48">
        <v>0</v>
      </c>
      <c r="F41" s="48">
        <v>3</v>
      </c>
      <c r="G41" s="47">
        <v>0</v>
      </c>
      <c r="H41" s="47">
        <v>0</v>
      </c>
      <c r="I41" s="47">
        <v>0</v>
      </c>
    </row>
    <row r="42" spans="1:9" x14ac:dyDescent="0.25">
      <c r="A42" s="42"/>
      <c r="B42" s="50"/>
      <c r="C42" s="51"/>
      <c r="D42" s="52"/>
      <c r="E42" s="53"/>
      <c r="F42" s="53"/>
      <c r="G42" s="52"/>
      <c r="H42" s="52"/>
      <c r="I42" s="52"/>
    </row>
    <row r="43" spans="1:9" ht="24.75" x14ac:dyDescent="0.25">
      <c r="A43" s="44" t="s">
        <v>13</v>
      </c>
      <c r="B43" s="55">
        <v>48</v>
      </c>
      <c r="C43" s="56">
        <v>7.583333333333333</v>
      </c>
      <c r="D43" s="56">
        <v>4</v>
      </c>
      <c r="E43" s="57">
        <v>0</v>
      </c>
      <c r="F43" s="57">
        <v>34</v>
      </c>
      <c r="G43" s="58">
        <v>0.5</v>
      </c>
      <c r="H43" s="56">
        <v>4</v>
      </c>
      <c r="I43" s="56">
        <v>12.75</v>
      </c>
    </row>
    <row r="44" spans="1:9" x14ac:dyDescent="0.25">
      <c r="A44" s="44" t="s">
        <v>12</v>
      </c>
      <c r="B44" s="55">
        <v>48</v>
      </c>
      <c r="C44" s="56">
        <v>5.5</v>
      </c>
      <c r="D44" s="56">
        <v>1.5</v>
      </c>
      <c r="E44" s="57">
        <v>0</v>
      </c>
      <c r="F44" s="57">
        <v>34</v>
      </c>
      <c r="G44" s="56">
        <v>0</v>
      </c>
      <c r="H44" s="56">
        <v>1.5</v>
      </c>
      <c r="I44" s="56">
        <v>10.75</v>
      </c>
    </row>
    <row r="45" spans="1:9" x14ac:dyDescent="0.25">
      <c r="A45" s="44" t="s">
        <v>27</v>
      </c>
      <c r="B45" s="55">
        <v>48</v>
      </c>
      <c r="C45" s="56">
        <v>1.34375</v>
      </c>
      <c r="D45" s="56">
        <v>0</v>
      </c>
      <c r="E45" s="57">
        <v>0</v>
      </c>
      <c r="F45" s="57">
        <v>21</v>
      </c>
      <c r="G45" s="56">
        <v>0</v>
      </c>
      <c r="H45" s="56">
        <v>0</v>
      </c>
      <c r="I45" s="56">
        <v>0</v>
      </c>
    </row>
    <row r="46" spans="1:9" x14ac:dyDescent="0.25">
      <c r="A46" s="44" t="s">
        <v>136</v>
      </c>
      <c r="B46" s="55">
        <v>48</v>
      </c>
      <c r="C46" s="58">
        <v>0.25</v>
      </c>
      <c r="D46" s="56">
        <v>0</v>
      </c>
      <c r="E46" s="57">
        <v>0</v>
      </c>
      <c r="F46" s="57">
        <v>12</v>
      </c>
      <c r="G46" s="56">
        <v>0</v>
      </c>
      <c r="H46" s="56">
        <v>0</v>
      </c>
      <c r="I46" s="56">
        <v>0</v>
      </c>
    </row>
    <row r="47" spans="1:9" x14ac:dyDescent="0.25">
      <c r="A47" s="44" t="s">
        <v>118</v>
      </c>
      <c r="B47" s="55">
        <v>48</v>
      </c>
      <c r="C47" s="58">
        <v>0.14583333333333334</v>
      </c>
      <c r="D47" s="56">
        <v>0</v>
      </c>
      <c r="E47" s="57">
        <v>0</v>
      </c>
      <c r="F47" s="57">
        <v>2</v>
      </c>
      <c r="G47" s="56">
        <v>0</v>
      </c>
      <c r="H47" s="56">
        <v>0</v>
      </c>
      <c r="I47" s="56">
        <v>0</v>
      </c>
    </row>
    <row r="48" spans="1:9" x14ac:dyDescent="0.25">
      <c r="A48" s="44" t="s">
        <v>76</v>
      </c>
      <c r="B48" s="55">
        <v>48</v>
      </c>
      <c r="C48" s="58">
        <v>0.11458333333333333</v>
      </c>
      <c r="D48" s="56">
        <v>0</v>
      </c>
      <c r="E48" s="57">
        <v>0</v>
      </c>
      <c r="F48" s="57">
        <v>2</v>
      </c>
      <c r="G48" s="56">
        <v>0</v>
      </c>
      <c r="H48" s="56">
        <v>0</v>
      </c>
      <c r="I48" s="56">
        <v>0</v>
      </c>
    </row>
    <row r="49" spans="1:9" x14ac:dyDescent="0.25">
      <c r="A49" s="44" t="s">
        <v>72</v>
      </c>
      <c r="B49" s="55">
        <v>48</v>
      </c>
      <c r="C49" s="58">
        <v>0.11458333333333333</v>
      </c>
      <c r="D49" s="56">
        <v>0</v>
      </c>
      <c r="E49" s="57">
        <v>0</v>
      </c>
      <c r="F49" s="57">
        <v>2</v>
      </c>
      <c r="G49" s="56">
        <v>0</v>
      </c>
      <c r="H49" s="56">
        <v>0</v>
      </c>
      <c r="I49" s="56">
        <v>0</v>
      </c>
    </row>
    <row r="50" spans="1:9" x14ac:dyDescent="0.25">
      <c r="A50" s="42" t="s">
        <v>125</v>
      </c>
      <c r="B50" s="50">
        <v>48</v>
      </c>
      <c r="C50" s="51">
        <v>5.2083333333333336E-2</v>
      </c>
      <c r="D50" s="52">
        <v>0</v>
      </c>
      <c r="E50" s="53">
        <v>0</v>
      </c>
      <c r="F50" s="54">
        <v>0.5</v>
      </c>
      <c r="G50" s="52">
        <v>0</v>
      </c>
      <c r="H50" s="52">
        <v>0</v>
      </c>
      <c r="I50" s="52">
        <v>0</v>
      </c>
    </row>
    <row r="51" spans="1:9" x14ac:dyDescent="0.25">
      <c r="A51" s="42" t="s">
        <v>148</v>
      </c>
      <c r="B51" s="50">
        <v>48</v>
      </c>
      <c r="C51" s="51">
        <v>3.125E-2</v>
      </c>
      <c r="D51" s="52">
        <v>0</v>
      </c>
      <c r="E51" s="53">
        <v>0</v>
      </c>
      <c r="F51" s="53">
        <v>1</v>
      </c>
      <c r="G51" s="52">
        <v>0</v>
      </c>
      <c r="H51" s="52">
        <v>0</v>
      </c>
      <c r="I51" s="52">
        <v>0</v>
      </c>
    </row>
    <row r="52" spans="1:9" x14ac:dyDescent="0.25">
      <c r="A52" s="42" t="s">
        <v>73</v>
      </c>
      <c r="B52" s="50">
        <v>48</v>
      </c>
      <c r="C52" s="51">
        <v>3.125E-2</v>
      </c>
      <c r="D52" s="52">
        <v>0</v>
      </c>
      <c r="E52" s="53">
        <v>0</v>
      </c>
      <c r="F52" s="53">
        <v>1</v>
      </c>
      <c r="G52" s="52">
        <v>0</v>
      </c>
      <c r="H52" s="52">
        <v>0</v>
      </c>
      <c r="I52" s="52">
        <v>0</v>
      </c>
    </row>
    <row r="53" spans="1:9" x14ac:dyDescent="0.25">
      <c r="A53" s="42"/>
      <c r="B53" s="50"/>
      <c r="C53" s="52"/>
      <c r="D53" s="52"/>
      <c r="E53" s="53"/>
      <c r="F53" s="53"/>
      <c r="G53" s="51"/>
      <c r="H53" s="52"/>
      <c r="I53" s="52"/>
    </row>
    <row r="54" spans="1:9" x14ac:dyDescent="0.25">
      <c r="A54" s="42" t="s">
        <v>70</v>
      </c>
      <c r="B54" s="50">
        <v>48</v>
      </c>
      <c r="C54" s="51">
        <v>0.11458333333333333</v>
      </c>
      <c r="D54" s="52">
        <v>0</v>
      </c>
      <c r="E54" s="53">
        <v>0</v>
      </c>
      <c r="F54" s="53">
        <v>3</v>
      </c>
      <c r="G54" s="52">
        <v>0</v>
      </c>
      <c r="H54" s="52">
        <v>0</v>
      </c>
      <c r="I54" s="52">
        <v>0</v>
      </c>
    </row>
    <row r="55" spans="1:9" x14ac:dyDescent="0.25">
      <c r="A55" s="42" t="s">
        <v>71</v>
      </c>
      <c r="B55" s="50">
        <v>48</v>
      </c>
      <c r="C55" s="52">
        <v>0</v>
      </c>
      <c r="D55" s="52">
        <v>0</v>
      </c>
      <c r="E55" s="53">
        <v>0</v>
      </c>
      <c r="F55" s="53">
        <v>0</v>
      </c>
      <c r="G55" s="52">
        <v>0</v>
      </c>
      <c r="H55" s="52">
        <v>0</v>
      </c>
      <c r="I55" s="52">
        <v>0</v>
      </c>
    </row>
    <row r="56" spans="1:9" x14ac:dyDescent="0.25">
      <c r="A56" s="42" t="s">
        <v>54</v>
      </c>
      <c r="B56" s="50">
        <v>48</v>
      </c>
      <c r="C56" s="51">
        <v>1.0416666666666666E-2</v>
      </c>
      <c r="D56" s="52">
        <v>0</v>
      </c>
      <c r="E56" s="53">
        <v>0</v>
      </c>
      <c r="F56" s="54">
        <v>0.5</v>
      </c>
      <c r="G56" s="52">
        <v>0</v>
      </c>
      <c r="H56" s="52">
        <v>0</v>
      </c>
      <c r="I56" s="52">
        <v>0</v>
      </c>
    </row>
    <row r="57" spans="1:9" ht="24.75" x14ac:dyDescent="0.25">
      <c r="A57" s="42" t="s">
        <v>14</v>
      </c>
      <c r="B57" s="50">
        <v>48</v>
      </c>
      <c r="C57" s="51">
        <v>0.125</v>
      </c>
      <c r="D57" s="52">
        <v>0</v>
      </c>
      <c r="E57" s="53">
        <v>0</v>
      </c>
      <c r="F57" s="53">
        <v>3</v>
      </c>
      <c r="G57" s="52">
        <v>0</v>
      </c>
      <c r="H57" s="52">
        <v>0</v>
      </c>
      <c r="I57" s="52">
        <v>0</v>
      </c>
    </row>
    <row r="58" spans="1:9" x14ac:dyDescent="0.25">
      <c r="A58" s="42" t="s">
        <v>50</v>
      </c>
      <c r="B58" s="50">
        <v>48</v>
      </c>
      <c r="C58" s="52">
        <v>40.083333333333336</v>
      </c>
      <c r="D58" s="52">
        <v>38</v>
      </c>
      <c r="E58" s="53">
        <v>11.5</v>
      </c>
      <c r="F58" s="53">
        <v>97.5</v>
      </c>
      <c r="G58" s="52">
        <v>26.625</v>
      </c>
      <c r="H58" s="52">
        <v>38</v>
      </c>
      <c r="I58" s="52">
        <v>46.5</v>
      </c>
    </row>
    <row r="59" spans="1:9" x14ac:dyDescent="0.25">
      <c r="A59" s="42" t="s">
        <v>38</v>
      </c>
      <c r="B59" s="50">
        <v>48</v>
      </c>
      <c r="C59" s="51">
        <v>0.58333333333333337</v>
      </c>
      <c r="D59" s="52">
        <v>0</v>
      </c>
      <c r="E59" s="53">
        <v>0</v>
      </c>
      <c r="F59" s="53">
        <v>6</v>
      </c>
      <c r="G59" s="52">
        <v>0</v>
      </c>
      <c r="H59" s="52">
        <v>0</v>
      </c>
      <c r="I59" s="51">
        <v>0.5</v>
      </c>
    </row>
  </sheetData>
  <sortState xmlns:xlrd2="http://schemas.microsoft.com/office/spreadsheetml/2017/richdata2" ref="A44:I53">
    <sortCondition descending="1" ref="C44:C5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workbookViewId="0">
      <selection activeCell="P25" sqref="P25"/>
    </sheetView>
  </sheetViews>
  <sheetFormatPr defaultRowHeight="15" x14ac:dyDescent="0.25"/>
  <cols>
    <col min="3" max="3" width="15" bestFit="1" customWidth="1"/>
  </cols>
  <sheetData>
    <row r="1" spans="1:20" x14ac:dyDescent="0.25">
      <c r="A1" t="s">
        <v>37</v>
      </c>
    </row>
    <row r="2" spans="1:20" x14ac:dyDescent="0.25">
      <c r="A2" t="s">
        <v>38</v>
      </c>
    </row>
    <row r="3" spans="1:20" x14ac:dyDescent="0.25">
      <c r="E3" t="s">
        <v>119</v>
      </c>
      <c r="F3" s="60" t="s">
        <v>42</v>
      </c>
      <c r="G3" s="61"/>
      <c r="H3" s="62"/>
      <c r="I3" s="60" t="s">
        <v>43</v>
      </c>
      <c r="J3" s="61"/>
      <c r="K3" s="62"/>
      <c r="L3" s="60" t="s">
        <v>53</v>
      </c>
      <c r="M3" s="61"/>
      <c r="N3" s="62"/>
      <c r="O3" s="60" t="s">
        <v>58</v>
      </c>
      <c r="P3" s="61"/>
      <c r="Q3" s="62"/>
      <c r="R3" s="60" t="s">
        <v>134</v>
      </c>
      <c r="S3" s="61"/>
      <c r="T3" s="62"/>
    </row>
    <row r="4" spans="1:20" ht="15.75" thickBot="1" x14ac:dyDescent="0.3">
      <c r="A4" s="10" t="s">
        <v>15</v>
      </c>
      <c r="B4" s="10" t="s">
        <v>0</v>
      </c>
      <c r="C4" s="10" t="s">
        <v>1</v>
      </c>
      <c r="D4" s="11" t="s">
        <v>2</v>
      </c>
      <c r="E4" s="10"/>
      <c r="F4" s="22" t="s">
        <v>39</v>
      </c>
      <c r="G4" s="10" t="s">
        <v>40</v>
      </c>
      <c r="H4" s="23" t="s">
        <v>41</v>
      </c>
      <c r="I4" s="22" t="s">
        <v>39</v>
      </c>
      <c r="J4" s="10" t="s">
        <v>40</v>
      </c>
      <c r="K4" s="23" t="s">
        <v>41</v>
      </c>
      <c r="L4" s="22" t="s">
        <v>39</v>
      </c>
      <c r="M4" s="10" t="s">
        <v>40</v>
      </c>
      <c r="N4" s="23" t="s">
        <v>41</v>
      </c>
      <c r="O4" s="22" t="s">
        <v>39</v>
      </c>
      <c r="P4" s="10" t="s">
        <v>40</v>
      </c>
      <c r="Q4" s="23" t="s">
        <v>41</v>
      </c>
      <c r="R4" s="22" t="s">
        <v>39</v>
      </c>
      <c r="S4" s="10" t="s">
        <v>40</v>
      </c>
      <c r="T4" s="23" t="s">
        <v>41</v>
      </c>
    </row>
    <row r="5" spans="1:20" x14ac:dyDescent="0.25">
      <c r="A5">
        <v>1</v>
      </c>
      <c r="B5" s="3"/>
      <c r="C5" t="s">
        <v>8</v>
      </c>
      <c r="D5" s="9">
        <v>1</v>
      </c>
      <c r="F5" s="24" t="s">
        <v>44</v>
      </c>
      <c r="G5" t="s">
        <v>44</v>
      </c>
      <c r="H5" s="25"/>
      <c r="I5" s="24"/>
      <c r="K5" s="25"/>
      <c r="L5" s="24"/>
      <c r="N5" s="25"/>
      <c r="O5" s="24"/>
      <c r="Q5" s="25"/>
      <c r="R5" s="24"/>
      <c r="T5" s="25"/>
    </row>
    <row r="6" spans="1:20" x14ac:dyDescent="0.25">
      <c r="A6">
        <v>1</v>
      </c>
      <c r="B6" s="3"/>
      <c r="C6" t="s">
        <v>16</v>
      </c>
      <c r="D6" s="9">
        <v>1</v>
      </c>
      <c r="F6" s="24" t="s">
        <v>52</v>
      </c>
      <c r="G6" t="s">
        <v>52</v>
      </c>
      <c r="H6" s="25"/>
      <c r="I6" s="24"/>
      <c r="K6" s="25"/>
      <c r="L6" s="24"/>
      <c r="N6" s="25" t="s">
        <v>44</v>
      </c>
      <c r="O6" s="24"/>
      <c r="Q6" s="25"/>
      <c r="R6" s="24"/>
      <c r="T6" s="25"/>
    </row>
    <row r="7" spans="1:20" x14ac:dyDescent="0.25">
      <c r="A7">
        <v>1</v>
      </c>
      <c r="B7" s="3"/>
      <c r="C7" t="s">
        <v>17</v>
      </c>
      <c r="D7" s="9">
        <v>1</v>
      </c>
      <c r="F7" s="24"/>
      <c r="H7" s="25"/>
      <c r="I7" s="24" t="s">
        <v>44</v>
      </c>
      <c r="J7" t="s">
        <v>44</v>
      </c>
      <c r="K7" s="25" t="s">
        <v>44</v>
      </c>
      <c r="L7" s="24"/>
      <c r="N7" s="25"/>
      <c r="O7" s="24" t="s">
        <v>44</v>
      </c>
      <c r="Q7" s="25" t="s">
        <v>44</v>
      </c>
      <c r="R7" s="24"/>
      <c r="T7" s="25"/>
    </row>
    <row r="8" spans="1:20" x14ac:dyDescent="0.25">
      <c r="A8">
        <v>1</v>
      </c>
      <c r="B8" s="3"/>
      <c r="C8" t="s">
        <v>18</v>
      </c>
      <c r="D8" s="9">
        <v>1</v>
      </c>
      <c r="F8" s="24" t="s">
        <v>44</v>
      </c>
      <c r="G8" t="s">
        <v>44</v>
      </c>
      <c r="H8" s="25"/>
      <c r="I8" s="24"/>
      <c r="K8" s="25"/>
      <c r="L8" s="24"/>
      <c r="N8" s="25"/>
      <c r="O8" s="24"/>
      <c r="Q8" s="25"/>
      <c r="R8" s="24"/>
      <c r="T8" s="25"/>
    </row>
    <row r="9" spans="1:20" x14ac:dyDescent="0.25">
      <c r="A9">
        <v>2</v>
      </c>
      <c r="B9" s="3"/>
      <c r="C9" t="s">
        <v>8</v>
      </c>
      <c r="D9" s="9">
        <v>1</v>
      </c>
      <c r="F9" s="24" t="s">
        <v>44</v>
      </c>
      <c r="G9" t="s">
        <v>44</v>
      </c>
      <c r="H9" s="25"/>
      <c r="I9" s="24"/>
      <c r="K9" s="25"/>
      <c r="L9" s="24"/>
      <c r="N9" s="25"/>
      <c r="O9" s="24"/>
      <c r="Q9" s="25"/>
      <c r="R9" s="24"/>
      <c r="T9" s="25"/>
    </row>
    <row r="10" spans="1:20" x14ac:dyDescent="0.25">
      <c r="A10">
        <v>2</v>
      </c>
      <c r="B10" s="3"/>
      <c r="C10" t="s">
        <v>16</v>
      </c>
      <c r="D10" s="9">
        <v>1</v>
      </c>
      <c r="F10" s="24"/>
      <c r="H10" s="25"/>
      <c r="I10" s="24"/>
      <c r="K10" s="25"/>
      <c r="L10" s="24"/>
      <c r="N10" s="25"/>
      <c r="O10" s="24" t="s">
        <v>44</v>
      </c>
      <c r="P10" t="s">
        <v>44</v>
      </c>
      <c r="Q10" s="25"/>
      <c r="R10" s="24"/>
      <c r="T10" s="25"/>
    </row>
    <row r="11" spans="1:20" x14ac:dyDescent="0.25">
      <c r="A11">
        <v>2</v>
      </c>
      <c r="B11" s="3"/>
      <c r="C11" t="s">
        <v>17</v>
      </c>
      <c r="D11" s="9">
        <v>1</v>
      </c>
      <c r="F11" s="24" t="s">
        <v>52</v>
      </c>
      <c r="G11" t="s">
        <v>52</v>
      </c>
      <c r="H11" s="25" t="s">
        <v>52</v>
      </c>
      <c r="I11" s="24"/>
      <c r="K11" s="25"/>
      <c r="L11" s="24"/>
      <c r="M11" t="s">
        <v>52</v>
      </c>
      <c r="N11" s="25"/>
      <c r="O11" s="24"/>
      <c r="Q11" s="25"/>
      <c r="R11" s="24"/>
      <c r="T11" s="25"/>
    </row>
    <row r="12" spans="1:20" x14ac:dyDescent="0.25">
      <c r="A12">
        <v>2</v>
      </c>
      <c r="B12" s="3"/>
      <c r="C12" t="s">
        <v>18</v>
      </c>
      <c r="D12" s="9">
        <v>1</v>
      </c>
      <c r="F12" s="24" t="s">
        <v>75</v>
      </c>
      <c r="G12" t="s">
        <v>75</v>
      </c>
      <c r="H12" s="25"/>
      <c r="I12" s="24"/>
      <c r="K12" s="25"/>
      <c r="L12" s="24"/>
      <c r="N12" s="25"/>
      <c r="O12" s="24"/>
      <c r="Q12" s="25"/>
      <c r="R12" s="24"/>
      <c r="T12" s="25"/>
    </row>
    <row r="13" spans="1:20" x14ac:dyDescent="0.25">
      <c r="A13">
        <v>3</v>
      </c>
      <c r="B13" s="3"/>
      <c r="C13" t="s">
        <v>8</v>
      </c>
      <c r="D13" s="9">
        <v>1</v>
      </c>
      <c r="F13" s="24" t="s">
        <v>44</v>
      </c>
      <c r="G13" t="s">
        <v>44</v>
      </c>
      <c r="H13" s="25"/>
      <c r="I13" s="24"/>
      <c r="K13" s="25"/>
      <c r="L13" s="24"/>
      <c r="N13" s="25"/>
      <c r="O13" s="24"/>
      <c r="Q13" s="25"/>
      <c r="R13" s="24"/>
      <c r="T13" s="25"/>
    </row>
    <row r="14" spans="1:20" x14ac:dyDescent="0.25">
      <c r="A14">
        <v>3</v>
      </c>
      <c r="B14" s="3"/>
      <c r="C14" t="s">
        <v>16</v>
      </c>
      <c r="D14" s="9">
        <v>1</v>
      </c>
      <c r="F14" s="24" t="s">
        <v>44</v>
      </c>
      <c r="G14" t="s">
        <v>44</v>
      </c>
      <c r="H14" s="25"/>
      <c r="I14" s="24"/>
      <c r="K14" s="25"/>
      <c r="L14" s="24"/>
      <c r="N14" s="25"/>
      <c r="O14" s="24"/>
      <c r="Q14" s="25"/>
      <c r="R14" s="24"/>
      <c r="T14" s="25"/>
    </row>
    <row r="15" spans="1:20" x14ac:dyDescent="0.25">
      <c r="A15">
        <v>3</v>
      </c>
      <c r="B15" s="3"/>
      <c r="C15" t="s">
        <v>17</v>
      </c>
      <c r="D15" s="9">
        <v>1</v>
      </c>
      <c r="F15" s="24"/>
      <c r="G15" t="s">
        <v>44</v>
      </c>
      <c r="H15" s="25"/>
      <c r="I15" s="24"/>
      <c r="K15" s="25"/>
      <c r="L15" s="24"/>
      <c r="N15" s="25"/>
      <c r="O15" s="24"/>
      <c r="Q15" s="25"/>
      <c r="R15" s="24"/>
      <c r="T15" s="25"/>
    </row>
    <row r="16" spans="1:20" x14ac:dyDescent="0.25">
      <c r="A16">
        <v>3</v>
      </c>
      <c r="B16" s="3"/>
      <c r="C16" t="s">
        <v>18</v>
      </c>
      <c r="D16" s="9">
        <v>1</v>
      </c>
      <c r="F16" s="24" t="s">
        <v>44</v>
      </c>
      <c r="G16" t="s">
        <v>44</v>
      </c>
      <c r="H16" s="25"/>
      <c r="I16" s="24"/>
      <c r="K16" s="25"/>
      <c r="L16" s="24"/>
      <c r="N16" s="25"/>
      <c r="O16" s="24"/>
      <c r="Q16" s="25"/>
      <c r="R16" s="24"/>
      <c r="T16" s="25"/>
    </row>
    <row r="17" spans="1:20" x14ac:dyDescent="0.25">
      <c r="A17">
        <v>4</v>
      </c>
      <c r="B17" s="3"/>
      <c r="C17" t="s">
        <v>8</v>
      </c>
      <c r="D17" s="9">
        <v>1</v>
      </c>
      <c r="F17" s="24"/>
      <c r="H17" s="25"/>
      <c r="I17" s="24"/>
      <c r="K17" s="25"/>
      <c r="L17" s="24"/>
      <c r="M17" t="s">
        <v>44</v>
      </c>
      <c r="N17" s="25"/>
      <c r="O17" s="24"/>
      <c r="Q17" s="25"/>
      <c r="R17" s="24"/>
      <c r="T17" s="25"/>
    </row>
    <row r="18" spans="1:20" x14ac:dyDescent="0.25">
      <c r="A18">
        <v>4</v>
      </c>
      <c r="B18" s="3"/>
      <c r="C18" t="s">
        <v>16</v>
      </c>
      <c r="D18" s="9">
        <v>1</v>
      </c>
      <c r="F18" s="24"/>
      <c r="H18" s="25"/>
      <c r="I18" s="24"/>
      <c r="K18" s="25"/>
      <c r="L18" s="24" t="s">
        <v>44</v>
      </c>
      <c r="N18" s="25"/>
      <c r="O18" s="24"/>
      <c r="Q18" s="25"/>
      <c r="R18" s="24"/>
      <c r="T18" s="25"/>
    </row>
    <row r="19" spans="1:20" x14ac:dyDescent="0.25">
      <c r="A19">
        <v>4</v>
      </c>
      <c r="B19" s="3"/>
      <c r="C19" t="s">
        <v>17</v>
      </c>
      <c r="D19" s="9">
        <v>1</v>
      </c>
      <c r="E19" t="s">
        <v>124</v>
      </c>
      <c r="F19" s="24"/>
      <c r="H19" s="25"/>
      <c r="I19" s="24"/>
      <c r="K19" s="25"/>
      <c r="L19" s="24"/>
      <c r="N19" s="25"/>
      <c r="O19" s="24"/>
      <c r="Q19" s="25"/>
      <c r="R19" s="24"/>
      <c r="T19" s="25"/>
    </row>
    <row r="20" spans="1:20" x14ac:dyDescent="0.25">
      <c r="A20">
        <v>4</v>
      </c>
      <c r="B20" s="3"/>
      <c r="C20" t="s">
        <v>18</v>
      </c>
      <c r="D20" s="9">
        <v>1</v>
      </c>
      <c r="F20" s="24"/>
      <c r="G20" t="s">
        <v>44</v>
      </c>
      <c r="H20" s="25"/>
      <c r="I20" s="24"/>
      <c r="K20" s="25"/>
      <c r="L20" s="24" t="s">
        <v>44</v>
      </c>
      <c r="N20" s="25"/>
      <c r="O20" s="24"/>
      <c r="Q20" s="25"/>
      <c r="R20" s="24"/>
      <c r="T20" s="25"/>
    </row>
    <row r="21" spans="1:20" x14ac:dyDescent="0.25">
      <c r="A21">
        <v>5</v>
      </c>
      <c r="B21" s="3"/>
      <c r="C21" t="s">
        <v>8</v>
      </c>
      <c r="D21" s="9">
        <v>1</v>
      </c>
      <c r="F21" s="24"/>
      <c r="H21" s="25"/>
      <c r="I21" s="24"/>
      <c r="J21" t="s">
        <v>44</v>
      </c>
      <c r="K21" s="25"/>
      <c r="L21" s="24" t="s">
        <v>44</v>
      </c>
      <c r="N21" s="25"/>
      <c r="O21" s="24"/>
      <c r="Q21" s="25"/>
      <c r="R21" s="24"/>
      <c r="T21" s="25"/>
    </row>
    <row r="22" spans="1:20" x14ac:dyDescent="0.25">
      <c r="A22">
        <v>5</v>
      </c>
      <c r="B22" s="3"/>
      <c r="C22" t="s">
        <v>16</v>
      </c>
      <c r="D22" s="9">
        <v>1</v>
      </c>
      <c r="E22" t="s">
        <v>124</v>
      </c>
      <c r="F22" s="24"/>
      <c r="H22" s="25"/>
      <c r="I22" s="24"/>
      <c r="K22" s="25"/>
      <c r="L22" s="24"/>
      <c r="N22" s="25"/>
      <c r="O22" s="24"/>
      <c r="Q22" s="25"/>
      <c r="R22" s="24"/>
      <c r="T22" s="25"/>
    </row>
    <row r="23" spans="1:20" x14ac:dyDescent="0.25">
      <c r="A23">
        <v>5</v>
      </c>
      <c r="B23" s="3"/>
      <c r="C23" t="s">
        <v>17</v>
      </c>
      <c r="D23" s="9">
        <v>1</v>
      </c>
      <c r="F23" s="24"/>
      <c r="H23" s="25"/>
      <c r="I23" s="24"/>
      <c r="K23" s="25"/>
      <c r="L23" s="24"/>
      <c r="N23" s="25"/>
      <c r="O23" s="24"/>
      <c r="Q23" s="25"/>
      <c r="R23" s="24"/>
      <c r="T23" s="25" t="s">
        <v>44</v>
      </c>
    </row>
    <row r="24" spans="1:20" x14ac:dyDescent="0.25">
      <c r="A24">
        <v>5</v>
      </c>
      <c r="B24" s="3"/>
      <c r="C24" t="s">
        <v>18</v>
      </c>
      <c r="D24" s="9">
        <v>1</v>
      </c>
      <c r="E24" t="s">
        <v>124</v>
      </c>
      <c r="F24" s="24"/>
      <c r="H24" s="25"/>
      <c r="I24" s="24"/>
      <c r="K24" s="25"/>
      <c r="L24" s="24"/>
      <c r="N24" s="25"/>
      <c r="O24" s="24"/>
      <c r="Q24" s="25"/>
      <c r="R24" s="24"/>
      <c r="T24" s="25"/>
    </row>
    <row r="25" spans="1:20" x14ac:dyDescent="0.25">
      <c r="A25">
        <v>6</v>
      </c>
      <c r="B25" s="3"/>
      <c r="C25" t="s">
        <v>8</v>
      </c>
      <c r="D25" s="9">
        <v>1</v>
      </c>
      <c r="F25" s="24"/>
      <c r="H25" s="25"/>
      <c r="I25" s="24"/>
      <c r="K25" s="25"/>
      <c r="L25" s="24" t="s">
        <v>44</v>
      </c>
      <c r="N25" s="25"/>
      <c r="O25" s="24"/>
      <c r="Q25" s="25"/>
      <c r="R25" s="24"/>
      <c r="T25" s="25"/>
    </row>
    <row r="26" spans="1:20" x14ac:dyDescent="0.25">
      <c r="A26">
        <v>6</v>
      </c>
      <c r="B26" s="3"/>
      <c r="C26" t="s">
        <v>16</v>
      </c>
      <c r="D26" s="9">
        <v>1</v>
      </c>
      <c r="F26" s="24"/>
      <c r="G26" t="s">
        <v>44</v>
      </c>
      <c r="H26" s="25"/>
      <c r="I26" s="24"/>
      <c r="K26" s="25"/>
      <c r="L26" s="24" t="s">
        <v>75</v>
      </c>
      <c r="N26" s="25"/>
      <c r="O26" s="24"/>
      <c r="Q26" s="25"/>
      <c r="R26" s="24"/>
      <c r="T26" s="25"/>
    </row>
    <row r="27" spans="1:20" x14ac:dyDescent="0.25">
      <c r="A27">
        <v>6</v>
      </c>
      <c r="B27" s="3"/>
      <c r="C27" t="s">
        <v>17</v>
      </c>
      <c r="D27" s="9">
        <v>1</v>
      </c>
      <c r="F27" s="24"/>
      <c r="H27" s="25"/>
      <c r="I27" s="24"/>
      <c r="K27" s="25"/>
      <c r="L27" s="24" t="s">
        <v>75</v>
      </c>
      <c r="N27" s="25"/>
      <c r="O27" s="24"/>
      <c r="Q27" s="25"/>
      <c r="R27" s="24"/>
      <c r="T27" s="25"/>
    </row>
    <row r="28" spans="1:20" x14ac:dyDescent="0.25">
      <c r="A28">
        <v>6</v>
      </c>
      <c r="B28" s="3"/>
      <c r="C28" t="s">
        <v>18</v>
      </c>
      <c r="D28" s="9">
        <v>1</v>
      </c>
      <c r="E28" t="s">
        <v>124</v>
      </c>
      <c r="F28" s="24"/>
      <c r="H28" s="25"/>
      <c r="I28" s="24"/>
      <c r="K28" s="25"/>
      <c r="L28" s="24"/>
      <c r="N28" s="25"/>
      <c r="O28" s="24"/>
      <c r="Q28" s="25"/>
      <c r="R28" s="24"/>
      <c r="T28" s="25"/>
    </row>
  </sheetData>
  <mergeCells count="5"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E10" sqref="E10"/>
    </sheetView>
  </sheetViews>
  <sheetFormatPr defaultRowHeight="15" x14ac:dyDescent="0.25"/>
  <cols>
    <col min="1" max="1" width="18.5703125" style="26" bestFit="1" customWidth="1"/>
    <col min="2" max="2" width="17.140625" style="26" customWidth="1"/>
    <col min="3" max="3" width="12.140625" style="26" customWidth="1"/>
    <col min="4" max="4" width="11.140625" style="26" customWidth="1"/>
    <col min="5" max="5" width="34" style="26" customWidth="1"/>
    <col min="6" max="6" width="15.7109375" style="26" customWidth="1"/>
    <col min="7" max="7" width="17.28515625" style="26" customWidth="1"/>
    <col min="8" max="16384" width="9.140625" style="26"/>
  </cols>
  <sheetData>
    <row r="1" spans="1:6" ht="30.75" thickBot="1" x14ac:dyDescent="0.3">
      <c r="A1" s="29" t="s">
        <v>89</v>
      </c>
      <c r="B1" s="30" t="s">
        <v>90</v>
      </c>
      <c r="C1" s="30" t="s">
        <v>91</v>
      </c>
      <c r="D1" s="30" t="s">
        <v>151</v>
      </c>
      <c r="E1" s="30" t="s">
        <v>3</v>
      </c>
      <c r="F1" s="31" t="s">
        <v>221</v>
      </c>
    </row>
    <row r="2" spans="1:6" ht="30" x14ac:dyDescent="0.25">
      <c r="A2" s="28" t="s">
        <v>140</v>
      </c>
      <c r="B2" s="28" t="s">
        <v>165</v>
      </c>
      <c r="C2" s="28" t="s">
        <v>166</v>
      </c>
      <c r="D2" s="28" t="s">
        <v>167</v>
      </c>
      <c r="E2" s="28"/>
      <c r="F2" s="28" t="s">
        <v>174</v>
      </c>
    </row>
    <row r="3" spans="1:6" x14ac:dyDescent="0.25">
      <c r="A3" s="27" t="s">
        <v>115</v>
      </c>
      <c r="B3" s="27" t="s">
        <v>168</v>
      </c>
      <c r="C3" s="27" t="s">
        <v>169</v>
      </c>
      <c r="D3" s="27" t="s">
        <v>170</v>
      </c>
      <c r="E3" s="27" t="s">
        <v>176</v>
      </c>
      <c r="F3" s="27" t="s">
        <v>175</v>
      </c>
    </row>
    <row r="4" spans="1:6" ht="33.75" customHeight="1" x14ac:dyDescent="0.25">
      <c r="A4" s="27" t="s">
        <v>64</v>
      </c>
      <c r="B4" s="27" t="s">
        <v>171</v>
      </c>
      <c r="C4" s="27" t="s">
        <v>172</v>
      </c>
      <c r="D4" s="27" t="s">
        <v>173</v>
      </c>
      <c r="E4" s="27"/>
      <c r="F4" s="27" t="s">
        <v>177</v>
      </c>
    </row>
    <row r="5" spans="1:6" ht="33" customHeight="1" x14ac:dyDescent="0.25">
      <c r="A5" s="27" t="s">
        <v>142</v>
      </c>
      <c r="B5" s="27" t="s">
        <v>178</v>
      </c>
      <c r="C5" s="27" t="s">
        <v>179</v>
      </c>
      <c r="D5" s="27" t="s">
        <v>163</v>
      </c>
      <c r="E5" s="27" t="s">
        <v>162</v>
      </c>
      <c r="F5" s="27" t="s">
        <v>177</v>
      </c>
    </row>
    <row r="6" spans="1:6" ht="45" x14ac:dyDescent="0.25">
      <c r="A6" s="27" t="s">
        <v>120</v>
      </c>
      <c r="B6" s="27" t="s">
        <v>180</v>
      </c>
      <c r="C6" s="27" t="s">
        <v>181</v>
      </c>
      <c r="D6" s="27" t="s">
        <v>182</v>
      </c>
      <c r="E6" s="27" t="s">
        <v>183</v>
      </c>
      <c r="F6" s="27" t="s">
        <v>177</v>
      </c>
    </row>
    <row r="7" spans="1:6" ht="30.75" customHeight="1" x14ac:dyDescent="0.25">
      <c r="A7" s="27" t="s">
        <v>161</v>
      </c>
      <c r="B7" s="27" t="s">
        <v>184</v>
      </c>
      <c r="C7" s="27" t="s">
        <v>185</v>
      </c>
      <c r="D7" s="27" t="s">
        <v>186</v>
      </c>
      <c r="E7" s="27"/>
      <c r="F7" s="27" t="s">
        <v>177</v>
      </c>
    </row>
    <row r="8" spans="1:6" ht="20.25" customHeight="1" x14ac:dyDescent="0.25">
      <c r="A8" s="27" t="s">
        <v>98</v>
      </c>
      <c r="B8" s="27" t="s">
        <v>99</v>
      </c>
      <c r="C8" s="27" t="s">
        <v>49</v>
      </c>
      <c r="D8" s="27"/>
      <c r="E8" s="27"/>
      <c r="F8" s="27" t="s">
        <v>174</v>
      </c>
    </row>
    <row r="9" spans="1:6" ht="45" x14ac:dyDescent="0.25">
      <c r="A9" s="27" t="s">
        <v>83</v>
      </c>
      <c r="B9" s="27" t="s">
        <v>187</v>
      </c>
      <c r="C9" s="27" t="s">
        <v>188</v>
      </c>
      <c r="D9" s="27"/>
      <c r="E9" s="27" t="s">
        <v>189</v>
      </c>
      <c r="F9" s="27" t="s">
        <v>224</v>
      </c>
    </row>
    <row r="10" spans="1:6" ht="45" x14ac:dyDescent="0.25">
      <c r="A10" s="27" t="s">
        <v>103</v>
      </c>
      <c r="B10" s="27" t="s">
        <v>233</v>
      </c>
      <c r="C10" s="27" t="s">
        <v>222</v>
      </c>
      <c r="D10" s="27" t="s">
        <v>234</v>
      </c>
      <c r="E10" s="27"/>
      <c r="F10" s="27"/>
    </row>
    <row r="11" spans="1:6" ht="36.75" customHeight="1" x14ac:dyDescent="0.25">
      <c r="A11" s="27" t="s">
        <v>127</v>
      </c>
      <c r="B11" s="27" t="s">
        <v>190</v>
      </c>
      <c r="C11" s="27" t="s">
        <v>191</v>
      </c>
      <c r="D11" s="27" t="s">
        <v>192</v>
      </c>
      <c r="E11" s="27"/>
      <c r="F11" s="27" t="s">
        <v>177</v>
      </c>
    </row>
    <row r="12" spans="1:6" ht="45" customHeight="1" x14ac:dyDescent="0.25">
      <c r="A12" s="27" t="s">
        <v>132</v>
      </c>
      <c r="B12" s="27" t="s">
        <v>180</v>
      </c>
      <c r="C12" s="27" t="s">
        <v>181</v>
      </c>
      <c r="D12" s="27" t="s">
        <v>182</v>
      </c>
      <c r="E12" s="27" t="s">
        <v>225</v>
      </c>
      <c r="F12" s="27" t="s">
        <v>177</v>
      </c>
    </row>
    <row r="13" spans="1:6" x14ac:dyDescent="0.25">
      <c r="A13" s="27" t="s">
        <v>128</v>
      </c>
      <c r="B13" s="27" t="s">
        <v>193</v>
      </c>
      <c r="C13" s="27" t="s">
        <v>193</v>
      </c>
      <c r="D13" s="27" t="s">
        <v>194</v>
      </c>
      <c r="E13" s="27" t="s">
        <v>195</v>
      </c>
      <c r="F13" s="27"/>
    </row>
    <row r="14" spans="1:6" ht="30" x14ac:dyDescent="0.25">
      <c r="A14" s="27" t="s">
        <v>100</v>
      </c>
      <c r="B14" s="27" t="s">
        <v>101</v>
      </c>
      <c r="C14" s="27" t="s">
        <v>102</v>
      </c>
      <c r="D14" s="27"/>
      <c r="E14" s="27"/>
      <c r="F14" s="27"/>
    </row>
    <row r="15" spans="1:6" ht="31.5" customHeight="1" x14ac:dyDescent="0.25">
      <c r="A15" s="27" t="s">
        <v>130</v>
      </c>
      <c r="B15" s="27" t="s">
        <v>196</v>
      </c>
      <c r="C15" s="27" t="s">
        <v>197</v>
      </c>
      <c r="D15" s="27" t="s">
        <v>198</v>
      </c>
      <c r="E15" s="27" t="s">
        <v>199</v>
      </c>
      <c r="F15" s="27" t="s">
        <v>177</v>
      </c>
    </row>
    <row r="16" spans="1:6" ht="30" x14ac:dyDescent="0.25">
      <c r="A16" s="27" t="s">
        <v>154</v>
      </c>
      <c r="B16" s="27" t="s">
        <v>200</v>
      </c>
      <c r="C16" s="27" t="s">
        <v>57</v>
      </c>
      <c r="D16" s="27" t="s">
        <v>201</v>
      </c>
      <c r="E16" s="27" t="s">
        <v>202</v>
      </c>
      <c r="F16" s="27"/>
    </row>
    <row r="17" spans="1:6" ht="30" x14ac:dyDescent="0.25">
      <c r="A17" s="27" t="s">
        <v>157</v>
      </c>
      <c r="B17" s="27" t="s">
        <v>158</v>
      </c>
      <c r="C17" s="27" t="s">
        <v>164</v>
      </c>
      <c r="D17" s="27" t="s">
        <v>203</v>
      </c>
      <c r="E17" s="27" t="s">
        <v>226</v>
      </c>
      <c r="F17" s="27"/>
    </row>
    <row r="18" spans="1:6" ht="45" x14ac:dyDescent="0.25">
      <c r="A18" s="27" t="s">
        <v>96</v>
      </c>
      <c r="B18" s="27" t="s">
        <v>97</v>
      </c>
      <c r="C18" s="27" t="s">
        <v>67</v>
      </c>
      <c r="D18" s="27"/>
      <c r="E18" s="27"/>
      <c r="F18" s="27" t="s">
        <v>174</v>
      </c>
    </row>
    <row r="19" spans="1:6" x14ac:dyDescent="0.25">
      <c r="A19" s="27" t="s">
        <v>156</v>
      </c>
      <c r="B19" s="27" t="s">
        <v>92</v>
      </c>
      <c r="C19" s="27" t="s">
        <v>93</v>
      </c>
      <c r="D19" s="27"/>
      <c r="E19" s="27"/>
      <c r="F19" s="27" t="s">
        <v>174</v>
      </c>
    </row>
    <row r="20" spans="1:6" ht="45" x14ac:dyDescent="0.25">
      <c r="A20" s="27" t="s">
        <v>138</v>
      </c>
      <c r="B20" s="27" t="s">
        <v>204</v>
      </c>
      <c r="C20" s="27" t="s">
        <v>205</v>
      </c>
      <c r="D20" s="27" t="s">
        <v>206</v>
      </c>
      <c r="E20" s="27"/>
      <c r="F20" s="27" t="s">
        <v>174</v>
      </c>
    </row>
    <row r="21" spans="1:6" ht="120" x14ac:dyDescent="0.25">
      <c r="A21" s="27" t="s">
        <v>69</v>
      </c>
      <c r="B21" s="27" t="s">
        <v>187</v>
      </c>
      <c r="C21" s="27" t="s">
        <v>188</v>
      </c>
      <c r="D21" s="27"/>
      <c r="E21" s="27" t="s">
        <v>227</v>
      </c>
      <c r="F21" s="27" t="s">
        <v>174</v>
      </c>
    </row>
    <row r="22" spans="1:6" ht="30" x14ac:dyDescent="0.25">
      <c r="A22" s="27" t="s">
        <v>155</v>
      </c>
      <c r="B22" s="27" t="s">
        <v>190</v>
      </c>
      <c r="C22" s="27" t="s">
        <v>191</v>
      </c>
      <c r="D22" s="27" t="s">
        <v>207</v>
      </c>
      <c r="E22" s="27" t="s">
        <v>228</v>
      </c>
      <c r="F22" s="27" t="s">
        <v>174</v>
      </c>
    </row>
    <row r="23" spans="1:6" ht="30" x14ac:dyDescent="0.25">
      <c r="A23" s="27" t="s">
        <v>106</v>
      </c>
      <c r="B23" s="27" t="s">
        <v>107</v>
      </c>
      <c r="C23" s="27" t="s">
        <v>56</v>
      </c>
      <c r="D23" s="27"/>
      <c r="E23" s="27"/>
      <c r="F23" s="27" t="s">
        <v>174</v>
      </c>
    </row>
    <row r="24" spans="1:6" ht="75" x14ac:dyDescent="0.25">
      <c r="A24" s="27" t="s">
        <v>25</v>
      </c>
      <c r="B24" s="27" t="s">
        <v>153</v>
      </c>
      <c r="C24" s="27"/>
      <c r="D24" s="27"/>
      <c r="E24" s="27" t="s">
        <v>208</v>
      </c>
      <c r="F24" s="27" t="s">
        <v>174</v>
      </c>
    </row>
    <row r="25" spans="1:6" ht="30" x14ac:dyDescent="0.25">
      <c r="A25" s="27" t="s">
        <v>104</v>
      </c>
      <c r="B25" s="27" t="s">
        <v>105</v>
      </c>
      <c r="C25" s="27" t="s">
        <v>46</v>
      </c>
      <c r="D25" s="27"/>
      <c r="E25" s="27"/>
      <c r="F25" s="27" t="s">
        <v>174</v>
      </c>
    </row>
    <row r="26" spans="1:6" x14ac:dyDescent="0.25">
      <c r="A26" s="27" t="s">
        <v>81</v>
      </c>
      <c r="B26" s="27" t="s">
        <v>209</v>
      </c>
      <c r="C26" s="27" t="s">
        <v>42</v>
      </c>
      <c r="D26" s="27"/>
      <c r="E26" s="27"/>
      <c r="F26" s="27"/>
    </row>
    <row r="27" spans="1:6" ht="30" x14ac:dyDescent="0.25">
      <c r="A27" s="27" t="s">
        <v>87</v>
      </c>
      <c r="B27" s="27" t="s">
        <v>88</v>
      </c>
      <c r="C27" s="27" t="s">
        <v>26</v>
      </c>
      <c r="D27" s="27"/>
      <c r="E27" s="27"/>
      <c r="F27" s="27"/>
    </row>
    <row r="28" spans="1:6" ht="32.25" customHeight="1" x14ac:dyDescent="0.25">
      <c r="A28" s="27" t="s">
        <v>108</v>
      </c>
      <c r="B28" s="27" t="s">
        <v>210</v>
      </c>
      <c r="C28" s="27" t="s">
        <v>211</v>
      </c>
      <c r="D28" s="27" t="s">
        <v>152</v>
      </c>
      <c r="E28" s="27"/>
      <c r="F28" s="27" t="s">
        <v>177</v>
      </c>
    </row>
    <row r="29" spans="1:6" x14ac:dyDescent="0.25">
      <c r="A29" s="27" t="s">
        <v>94</v>
      </c>
      <c r="B29" s="27" t="s">
        <v>95</v>
      </c>
      <c r="C29" s="27" t="s">
        <v>48</v>
      </c>
      <c r="D29" s="27"/>
      <c r="E29" s="27"/>
      <c r="F29" s="27"/>
    </row>
    <row r="30" spans="1:6" ht="30" x14ac:dyDescent="0.25">
      <c r="A30" s="27" t="s">
        <v>159</v>
      </c>
      <c r="B30" s="27" t="s">
        <v>212</v>
      </c>
      <c r="C30" s="27" t="s">
        <v>213</v>
      </c>
      <c r="D30" s="27" t="s">
        <v>214</v>
      </c>
      <c r="E30" s="27"/>
      <c r="F30" s="27" t="s">
        <v>215</v>
      </c>
    </row>
    <row r="31" spans="1:6" ht="30" x14ac:dyDescent="0.25">
      <c r="A31" s="27" t="s">
        <v>160</v>
      </c>
      <c r="B31" s="27" t="s">
        <v>216</v>
      </c>
      <c r="C31" s="27"/>
      <c r="D31" s="27"/>
      <c r="E31" s="27" t="s">
        <v>229</v>
      </c>
      <c r="F31" s="27"/>
    </row>
    <row r="32" spans="1:6" x14ac:dyDescent="0.25">
      <c r="A32" s="27" t="s">
        <v>82</v>
      </c>
      <c r="B32" s="27" t="s">
        <v>217</v>
      </c>
      <c r="C32" s="27" t="s">
        <v>27</v>
      </c>
      <c r="D32" s="27"/>
      <c r="E32" s="27" t="s">
        <v>231</v>
      </c>
      <c r="F32" s="27" t="s">
        <v>215</v>
      </c>
    </row>
    <row r="33" spans="1:6" ht="75" x14ac:dyDescent="0.25">
      <c r="A33" s="27" t="s">
        <v>109</v>
      </c>
      <c r="B33" s="27" t="s">
        <v>218</v>
      </c>
      <c r="C33" s="27"/>
      <c r="D33" s="27"/>
      <c r="E33" s="27" t="s">
        <v>232</v>
      </c>
      <c r="F33" s="27"/>
    </row>
    <row r="34" spans="1:6" ht="30" x14ac:dyDescent="0.25">
      <c r="A34" s="27" t="s">
        <v>114</v>
      </c>
      <c r="B34" s="27" t="s">
        <v>216</v>
      </c>
      <c r="C34" s="27"/>
      <c r="D34" s="27"/>
      <c r="E34" s="27" t="s">
        <v>229</v>
      </c>
      <c r="F34" s="27"/>
    </row>
    <row r="35" spans="1:6" ht="30" x14ac:dyDescent="0.25">
      <c r="A35" s="27" t="s">
        <v>111</v>
      </c>
      <c r="B35" s="27" t="s">
        <v>219</v>
      </c>
      <c r="C35" s="27" t="s">
        <v>72</v>
      </c>
      <c r="D35" s="27"/>
      <c r="E35" s="27" t="s">
        <v>230</v>
      </c>
      <c r="F35" s="27" t="s">
        <v>215</v>
      </c>
    </row>
    <row r="36" spans="1:6" x14ac:dyDescent="0.25">
      <c r="A36" s="27" t="s">
        <v>121</v>
      </c>
      <c r="B36" s="27" t="s">
        <v>220</v>
      </c>
      <c r="C36" s="27" t="s">
        <v>148</v>
      </c>
      <c r="D36" s="27"/>
      <c r="E36" s="27"/>
      <c r="F36" s="27" t="s">
        <v>215</v>
      </c>
    </row>
    <row r="37" spans="1:6" ht="30" x14ac:dyDescent="0.25">
      <c r="A37" s="27" t="s">
        <v>77</v>
      </c>
      <c r="B37" s="27" t="s">
        <v>158</v>
      </c>
      <c r="C37" s="27" t="s">
        <v>164</v>
      </c>
      <c r="D37" s="27"/>
      <c r="E37" s="27"/>
      <c r="F37" s="27"/>
    </row>
  </sheetData>
  <sortState xmlns:xlrd2="http://schemas.microsoft.com/office/spreadsheetml/2017/richdata2" ref="A2:E37">
    <sortCondition ref="A2"/>
  </sortState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33E2-71B9-4A75-BD9A-8840BAEA4926}">
  <dimension ref="A1:AZ62"/>
  <sheetViews>
    <sheetView tabSelected="1" workbookViewId="0">
      <pane xSplit="2" topLeftCell="C1" activePane="topRight" state="frozen"/>
      <selection pane="topRight" activeCell="AD1" sqref="AD1"/>
    </sheetView>
  </sheetViews>
  <sheetFormatPr defaultRowHeight="15" x14ac:dyDescent="0.25"/>
  <cols>
    <col min="2" max="2" width="15" bestFit="1" customWidth="1"/>
    <col min="3" max="3" width="8.140625" style="9" bestFit="1" customWidth="1"/>
    <col min="4" max="4" width="8.140625" bestFit="1" customWidth="1"/>
    <col min="5" max="5" width="8.28515625" customWidth="1"/>
    <col min="6" max="6" width="7.42578125" bestFit="1" customWidth="1"/>
    <col min="7" max="7" width="8.42578125" bestFit="1" customWidth="1"/>
    <col min="8" max="8" width="7.5703125" bestFit="1" customWidth="1"/>
    <col min="9" max="9" width="6.85546875" bestFit="1" customWidth="1"/>
    <col min="10" max="10" width="6.7109375" customWidth="1"/>
    <col min="11" max="11" width="9.140625" customWidth="1"/>
    <col min="12" max="13" width="7.7109375" customWidth="1"/>
    <col min="14" max="14" width="8" customWidth="1"/>
    <col min="15" max="22" width="7.7109375" customWidth="1"/>
    <col min="23" max="23" width="8.140625" customWidth="1"/>
    <col min="24" max="26" width="7.7109375" customWidth="1"/>
    <col min="27" max="27" width="8.140625" customWidth="1"/>
    <col min="28" max="29" width="7.7109375" customWidth="1"/>
    <col min="30" max="30" width="9.5703125" customWidth="1"/>
    <col min="31" max="31" width="10" customWidth="1"/>
    <col min="32" max="32" width="11.7109375" customWidth="1"/>
    <col min="33" max="34" width="7.7109375" customWidth="1"/>
    <col min="35" max="35" width="7.42578125" customWidth="1"/>
    <col min="36" max="36" width="7.42578125" bestFit="1" customWidth="1"/>
    <col min="37" max="37" width="8.5703125" bestFit="1" customWidth="1"/>
    <col min="38" max="38" width="8.85546875" bestFit="1" customWidth="1"/>
    <col min="39" max="39" width="8.140625" bestFit="1" customWidth="1"/>
    <col min="40" max="40" width="7.7109375" customWidth="1"/>
    <col min="41" max="42" width="9.5703125" customWidth="1"/>
    <col min="43" max="43" width="9.5703125" bestFit="1" customWidth="1"/>
    <col min="44" max="44" width="9.5703125" customWidth="1"/>
    <col min="45" max="45" width="7" bestFit="1" customWidth="1"/>
    <col min="46" max="46" width="6.7109375" customWidth="1"/>
    <col min="47" max="47" width="7.28515625" customWidth="1"/>
    <col min="48" max="48" width="6.7109375" customWidth="1"/>
    <col min="49" max="49" width="7.28515625" customWidth="1"/>
    <col min="50" max="50" width="7.5703125" bestFit="1" customWidth="1"/>
    <col min="51" max="51" width="7.42578125" bestFit="1" customWidth="1"/>
    <col min="52" max="52" width="7.140625" bestFit="1" customWidth="1"/>
  </cols>
  <sheetData>
    <row r="1" spans="1:52" s="10" customFormat="1" ht="45" customHeight="1" thickBot="1" x14ac:dyDescent="0.3">
      <c r="A1" s="10" t="s">
        <v>15</v>
      </c>
      <c r="B1" s="10" t="s">
        <v>1</v>
      </c>
      <c r="C1" s="11" t="s">
        <v>2</v>
      </c>
      <c r="D1" s="15" t="s">
        <v>246</v>
      </c>
      <c r="E1" s="15" t="s">
        <v>247</v>
      </c>
      <c r="F1" s="15" t="s">
        <v>248</v>
      </c>
      <c r="G1" s="15" t="s">
        <v>249</v>
      </c>
      <c r="H1" s="15" t="s">
        <v>250</v>
      </c>
      <c r="I1" s="15" t="s">
        <v>251</v>
      </c>
      <c r="J1" s="15" t="s">
        <v>252</v>
      </c>
      <c r="K1" s="15" t="s">
        <v>253</v>
      </c>
      <c r="L1" s="15" t="s">
        <v>254</v>
      </c>
      <c r="M1" s="15" t="s">
        <v>255</v>
      </c>
      <c r="N1" s="20" t="s">
        <v>256</v>
      </c>
      <c r="O1" s="15" t="s">
        <v>257</v>
      </c>
      <c r="P1" s="15" t="s">
        <v>258</v>
      </c>
      <c r="Q1" s="15" t="s">
        <v>259</v>
      </c>
      <c r="R1" s="12" t="s">
        <v>260</v>
      </c>
      <c r="S1" s="15" t="s">
        <v>261</v>
      </c>
      <c r="T1" s="15" t="s">
        <v>262</v>
      </c>
      <c r="U1" s="15" t="s">
        <v>263</v>
      </c>
      <c r="V1" s="15" t="s">
        <v>264</v>
      </c>
      <c r="W1" s="15" t="s">
        <v>265</v>
      </c>
      <c r="X1" s="15" t="s">
        <v>266</v>
      </c>
      <c r="Y1" s="15" t="s">
        <v>267</v>
      </c>
      <c r="Z1" s="15" t="s">
        <v>268</v>
      </c>
      <c r="AA1" s="15" t="s">
        <v>269</v>
      </c>
      <c r="AB1" s="15" t="s">
        <v>270</v>
      </c>
      <c r="AC1" s="15" t="s">
        <v>271</v>
      </c>
      <c r="AD1" s="15" t="s">
        <v>292</v>
      </c>
      <c r="AE1" s="10" t="s">
        <v>272</v>
      </c>
      <c r="AF1" s="12" t="s">
        <v>273</v>
      </c>
      <c r="AG1" s="12" t="s">
        <v>143</v>
      </c>
      <c r="AH1" s="12" t="s">
        <v>274</v>
      </c>
      <c r="AI1" s="15" t="s">
        <v>275</v>
      </c>
      <c r="AJ1" s="15" t="s">
        <v>291</v>
      </c>
      <c r="AK1" s="15" t="s">
        <v>276</v>
      </c>
      <c r="AL1" s="15" t="s">
        <v>277</v>
      </c>
      <c r="AM1" s="15" t="s">
        <v>278</v>
      </c>
      <c r="AN1" s="15" t="s">
        <v>279</v>
      </c>
      <c r="AO1" s="15" t="s">
        <v>280</v>
      </c>
      <c r="AP1" s="15" t="s">
        <v>281</v>
      </c>
      <c r="AQ1" s="15" t="s">
        <v>282</v>
      </c>
      <c r="AR1" s="15" t="s">
        <v>283</v>
      </c>
      <c r="AS1" s="15" t="s">
        <v>290</v>
      </c>
      <c r="AT1" s="15" t="s">
        <v>284</v>
      </c>
      <c r="AU1" s="15" t="s">
        <v>293</v>
      </c>
      <c r="AV1" s="15" t="s">
        <v>285</v>
      </c>
      <c r="AW1" s="15" t="s">
        <v>286</v>
      </c>
      <c r="AX1" s="15" t="s">
        <v>287</v>
      </c>
      <c r="AY1" s="15" t="s">
        <v>288</v>
      </c>
      <c r="AZ1" s="15" t="s">
        <v>289</v>
      </c>
    </row>
    <row r="2" spans="1:52" x14ac:dyDescent="0.25">
      <c r="A2">
        <v>1</v>
      </c>
      <c r="B2" t="s">
        <v>8</v>
      </c>
      <c r="C2" s="9">
        <v>1</v>
      </c>
      <c r="D2" s="4">
        <v>0</v>
      </c>
      <c r="E2" s="4">
        <v>0</v>
      </c>
      <c r="F2" s="4">
        <v>0</v>
      </c>
      <c r="G2" s="4">
        <v>0.5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3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33</v>
      </c>
      <c r="AM2" s="4">
        <v>0</v>
      </c>
      <c r="AN2" s="4">
        <v>28</v>
      </c>
      <c r="AO2" s="4">
        <v>0</v>
      </c>
      <c r="AP2" s="4">
        <v>0</v>
      </c>
      <c r="AQ2" s="4">
        <v>14</v>
      </c>
      <c r="AR2" s="4">
        <v>0</v>
      </c>
      <c r="AS2" s="4">
        <v>18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</row>
    <row r="3" spans="1:52" x14ac:dyDescent="0.25">
      <c r="A3">
        <v>1</v>
      </c>
      <c r="B3" t="s">
        <v>8</v>
      </c>
      <c r="C3" s="9">
        <v>2</v>
      </c>
      <c r="D3" s="4">
        <v>0</v>
      </c>
      <c r="E3" s="4">
        <v>0</v>
      </c>
      <c r="F3" s="4">
        <v>0</v>
      </c>
      <c r="G3" s="4">
        <v>1</v>
      </c>
      <c r="H3" s="4">
        <v>0.5</v>
      </c>
      <c r="I3" s="4">
        <v>4</v>
      </c>
      <c r="J3" s="4">
        <v>0</v>
      </c>
      <c r="K3" s="4">
        <v>2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8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4</v>
      </c>
      <c r="AM3" s="4">
        <v>0</v>
      </c>
      <c r="AN3" s="4">
        <v>0.5</v>
      </c>
      <c r="AO3" s="4">
        <v>0</v>
      </c>
      <c r="AP3" s="4">
        <v>0</v>
      </c>
      <c r="AQ3" s="4">
        <v>13</v>
      </c>
      <c r="AR3" s="4">
        <v>0</v>
      </c>
      <c r="AS3" s="4">
        <v>12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</row>
    <row r="4" spans="1:52" x14ac:dyDescent="0.25">
      <c r="A4">
        <v>1</v>
      </c>
      <c r="B4" t="s">
        <v>16</v>
      </c>
      <c r="C4" s="9">
        <v>1</v>
      </c>
      <c r="D4" s="4">
        <v>0</v>
      </c>
      <c r="E4" s="4">
        <v>0</v>
      </c>
      <c r="F4" s="4">
        <v>0</v>
      </c>
      <c r="G4" s="4">
        <v>10</v>
      </c>
      <c r="H4" s="4">
        <v>0</v>
      </c>
      <c r="I4" s="4">
        <v>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0.5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5</v>
      </c>
      <c r="AO4" s="4">
        <v>0</v>
      </c>
      <c r="AP4" s="4">
        <v>0</v>
      </c>
      <c r="AQ4" s="4">
        <v>11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</row>
    <row r="5" spans="1:52" x14ac:dyDescent="0.25">
      <c r="A5">
        <v>1</v>
      </c>
      <c r="B5" t="s">
        <v>16</v>
      </c>
      <c r="C5" s="9">
        <v>2</v>
      </c>
      <c r="D5" s="4">
        <v>0</v>
      </c>
      <c r="E5" s="4">
        <v>0</v>
      </c>
      <c r="F5" s="4">
        <v>0</v>
      </c>
      <c r="G5" s="4">
        <v>15</v>
      </c>
      <c r="H5" s="4">
        <v>0</v>
      </c>
      <c r="I5" s="4">
        <v>0</v>
      </c>
      <c r="J5" s="4">
        <v>0.5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0.5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0.5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1</v>
      </c>
      <c r="AO5" s="4">
        <v>0</v>
      </c>
      <c r="AP5" s="4">
        <v>0</v>
      </c>
      <c r="AQ5" s="4">
        <v>11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0.5</v>
      </c>
    </row>
    <row r="6" spans="1:52" x14ac:dyDescent="0.25">
      <c r="A6">
        <v>1</v>
      </c>
      <c r="B6" t="s">
        <v>17</v>
      </c>
      <c r="C6" s="9">
        <v>1</v>
      </c>
      <c r="D6" s="4">
        <v>0</v>
      </c>
      <c r="E6" s="4">
        <v>0</v>
      </c>
      <c r="F6" s="4">
        <v>0</v>
      </c>
      <c r="G6" s="4">
        <v>10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0.5</v>
      </c>
      <c r="O6" s="4">
        <v>0.5</v>
      </c>
      <c r="P6" s="4">
        <v>0.5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0.5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0.5</v>
      </c>
      <c r="AN6" s="4">
        <v>3</v>
      </c>
      <c r="AO6" s="4">
        <v>0</v>
      </c>
      <c r="AP6" s="4">
        <v>0</v>
      </c>
      <c r="AQ6" s="4">
        <v>17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</row>
    <row r="7" spans="1:52" x14ac:dyDescent="0.25">
      <c r="A7">
        <v>1</v>
      </c>
      <c r="B7" t="s">
        <v>17</v>
      </c>
      <c r="C7" s="9">
        <v>2</v>
      </c>
      <c r="D7" s="4">
        <v>0</v>
      </c>
      <c r="E7" s="4">
        <v>0</v>
      </c>
      <c r="F7" s="4">
        <v>0</v>
      </c>
      <c r="G7" s="4">
        <v>11</v>
      </c>
      <c r="H7" s="4">
        <v>0</v>
      </c>
      <c r="I7" s="4">
        <v>0</v>
      </c>
      <c r="J7" s="4">
        <v>0</v>
      </c>
      <c r="K7" s="4">
        <v>0</v>
      </c>
      <c r="L7" s="4">
        <v>3</v>
      </c>
      <c r="M7" s="4">
        <v>0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0.5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13</v>
      </c>
      <c r="AO7" s="4">
        <v>0</v>
      </c>
      <c r="AP7" s="4">
        <v>0</v>
      </c>
      <c r="AQ7" s="4">
        <v>8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</row>
    <row r="8" spans="1:52" x14ac:dyDescent="0.25">
      <c r="A8">
        <v>1</v>
      </c>
      <c r="B8" t="s">
        <v>18</v>
      </c>
      <c r="C8" s="9">
        <v>2</v>
      </c>
      <c r="D8" s="4">
        <v>0</v>
      </c>
      <c r="E8" s="4">
        <v>0</v>
      </c>
      <c r="F8" s="4">
        <v>0</v>
      </c>
      <c r="G8" s="4">
        <v>11</v>
      </c>
      <c r="H8" s="4">
        <v>0.5</v>
      </c>
      <c r="I8" s="4">
        <v>3</v>
      </c>
      <c r="J8" s="4">
        <v>0.5</v>
      </c>
      <c r="K8" s="4">
        <v>1</v>
      </c>
      <c r="L8" s="4">
        <v>0</v>
      </c>
      <c r="M8" s="4">
        <v>0</v>
      </c>
      <c r="N8" s="1">
        <v>0.5</v>
      </c>
      <c r="O8" s="4">
        <v>0</v>
      </c>
      <c r="P8" s="4">
        <v>5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10</v>
      </c>
      <c r="AO8" s="4">
        <v>0</v>
      </c>
      <c r="AP8" s="4">
        <v>0</v>
      </c>
      <c r="AQ8" s="4">
        <v>15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</row>
    <row r="9" spans="1:52" x14ac:dyDescent="0.25">
      <c r="A9">
        <v>1</v>
      </c>
      <c r="B9" t="s">
        <v>18</v>
      </c>
      <c r="C9" s="9">
        <v>1</v>
      </c>
      <c r="D9" s="4">
        <v>0</v>
      </c>
      <c r="E9" s="4">
        <v>0</v>
      </c>
      <c r="F9" s="4">
        <v>0</v>
      </c>
      <c r="G9" s="4">
        <v>2</v>
      </c>
      <c r="H9" s="4">
        <v>0.5</v>
      </c>
      <c r="I9" s="4">
        <v>0</v>
      </c>
      <c r="J9" s="4">
        <v>0.5</v>
      </c>
      <c r="K9" s="4">
        <v>1</v>
      </c>
      <c r="L9" s="4">
        <v>0</v>
      </c>
      <c r="M9" s="4">
        <v>0</v>
      </c>
      <c r="N9" s="4">
        <v>0.5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5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7</v>
      </c>
      <c r="AM9" s="4">
        <v>0</v>
      </c>
      <c r="AN9" s="4">
        <v>12</v>
      </c>
      <c r="AO9" s="4">
        <v>0</v>
      </c>
      <c r="AP9" s="4">
        <v>0</v>
      </c>
      <c r="AQ9" s="4">
        <v>6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</row>
    <row r="10" spans="1:52" x14ac:dyDescent="0.25">
      <c r="A10">
        <v>2</v>
      </c>
      <c r="B10" t="s">
        <v>8</v>
      </c>
      <c r="C10" s="9">
        <v>1</v>
      </c>
      <c r="D10" s="4">
        <v>0</v>
      </c>
      <c r="E10" s="4">
        <v>0</v>
      </c>
      <c r="F10" s="4">
        <v>0.5</v>
      </c>
      <c r="G10" s="4">
        <v>23</v>
      </c>
      <c r="H10" s="4">
        <v>0</v>
      </c>
      <c r="I10" s="4">
        <v>0</v>
      </c>
      <c r="J10" s="4">
        <v>0</v>
      </c>
      <c r="K10" s="4">
        <v>16</v>
      </c>
      <c r="L10" s="4">
        <v>0</v>
      </c>
      <c r="M10" s="4">
        <v>0</v>
      </c>
      <c r="N10" s="4">
        <v>0</v>
      </c>
      <c r="O10" s="4">
        <v>6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0.5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</row>
    <row r="11" spans="1:52" x14ac:dyDescent="0.25">
      <c r="A11">
        <v>2</v>
      </c>
      <c r="B11" t="s">
        <v>8</v>
      </c>
      <c r="C11" s="9">
        <v>2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0.5</v>
      </c>
      <c r="J11" s="4">
        <v>0.5</v>
      </c>
      <c r="K11" s="4">
        <v>13</v>
      </c>
      <c r="L11" s="4">
        <v>2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0.5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</row>
    <row r="12" spans="1:52" x14ac:dyDescent="0.25">
      <c r="A12">
        <v>2</v>
      </c>
      <c r="B12" t="s">
        <v>16</v>
      </c>
      <c r="C12" s="9">
        <v>1</v>
      </c>
      <c r="D12" s="4">
        <v>0.5</v>
      </c>
      <c r="E12" s="4">
        <v>0</v>
      </c>
      <c r="F12" s="4">
        <v>2</v>
      </c>
      <c r="G12" s="4">
        <v>16</v>
      </c>
      <c r="H12" s="4">
        <v>0</v>
      </c>
      <c r="I12" s="4">
        <v>0</v>
      </c>
      <c r="J12" s="4">
        <v>0</v>
      </c>
      <c r="K12" s="4">
        <v>0</v>
      </c>
      <c r="L12" s="4">
        <v>6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4</v>
      </c>
      <c r="AN12" s="4">
        <v>3</v>
      </c>
      <c r="AO12" s="4">
        <v>0</v>
      </c>
      <c r="AP12" s="4">
        <v>0</v>
      </c>
      <c r="AQ12" s="4">
        <v>16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</row>
    <row r="13" spans="1:52" x14ac:dyDescent="0.25">
      <c r="A13">
        <v>2</v>
      </c>
      <c r="B13" t="s">
        <v>16</v>
      </c>
      <c r="C13" s="9">
        <v>2</v>
      </c>
      <c r="D13" s="4">
        <v>10</v>
      </c>
      <c r="E13" s="4">
        <v>0</v>
      </c>
      <c r="F13" s="4">
        <v>0.5</v>
      </c>
      <c r="G13" s="4">
        <v>28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0.5</v>
      </c>
      <c r="AN13" s="4">
        <v>6</v>
      </c>
      <c r="AO13" s="4">
        <v>0</v>
      </c>
      <c r="AP13" s="4">
        <v>0</v>
      </c>
      <c r="AQ13" s="4">
        <v>6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</row>
    <row r="14" spans="1:52" x14ac:dyDescent="0.25">
      <c r="A14">
        <v>2</v>
      </c>
      <c r="B14" t="s">
        <v>17</v>
      </c>
      <c r="C14" s="9">
        <v>1</v>
      </c>
      <c r="D14" s="4">
        <v>0</v>
      </c>
      <c r="E14" s="4">
        <v>0</v>
      </c>
      <c r="F14" s="4">
        <v>0</v>
      </c>
      <c r="G14" s="4">
        <v>27</v>
      </c>
      <c r="H14" s="4">
        <v>0</v>
      </c>
      <c r="I14" s="4">
        <v>0</v>
      </c>
      <c r="J14" s="4">
        <v>0</v>
      </c>
      <c r="K14" s="4">
        <v>0.5</v>
      </c>
      <c r="L14" s="4">
        <v>0</v>
      </c>
      <c r="M14" s="4">
        <v>0</v>
      </c>
      <c r="N14" s="4">
        <v>0</v>
      </c>
      <c r="O14" s="4">
        <v>2</v>
      </c>
      <c r="P14" s="4">
        <v>2</v>
      </c>
      <c r="Q14" s="4">
        <v>0</v>
      </c>
      <c r="R14" s="4">
        <v>0</v>
      </c>
      <c r="S14" s="4">
        <v>0.5</v>
      </c>
      <c r="T14" s="4">
        <v>0</v>
      </c>
      <c r="U14" s="4">
        <v>0</v>
      </c>
      <c r="V14" s="4">
        <v>0</v>
      </c>
      <c r="W14" s="4">
        <v>0</v>
      </c>
      <c r="X14" s="4">
        <v>0.5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0.5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2</v>
      </c>
      <c r="AR14" s="4">
        <v>0</v>
      </c>
      <c r="AS14" s="4">
        <v>0</v>
      </c>
      <c r="AT14" s="4">
        <v>2</v>
      </c>
      <c r="AU14" s="4">
        <v>0</v>
      </c>
      <c r="AV14" s="4">
        <v>0</v>
      </c>
      <c r="AW14" s="4">
        <v>0</v>
      </c>
      <c r="AX14" s="4">
        <v>0.5</v>
      </c>
      <c r="AY14" s="4">
        <v>0</v>
      </c>
      <c r="AZ14" s="4">
        <v>0</v>
      </c>
    </row>
    <row r="15" spans="1:52" x14ac:dyDescent="0.25">
      <c r="A15">
        <v>2</v>
      </c>
      <c r="B15" t="s">
        <v>17</v>
      </c>
      <c r="C15" s="9">
        <v>2</v>
      </c>
      <c r="D15" s="4">
        <v>0</v>
      </c>
      <c r="E15" s="4">
        <v>0</v>
      </c>
      <c r="F15" s="4">
        <v>0</v>
      </c>
      <c r="G15" s="4">
        <v>15</v>
      </c>
      <c r="H15" s="4">
        <v>0</v>
      </c>
      <c r="I15" s="4">
        <v>0</v>
      </c>
      <c r="J15" s="4">
        <v>0.5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0.5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0.5</v>
      </c>
      <c r="AO15" s="4">
        <v>0</v>
      </c>
      <c r="AP15" s="4">
        <v>0</v>
      </c>
      <c r="AQ15" s="4">
        <v>2</v>
      </c>
      <c r="AR15" s="4">
        <v>0</v>
      </c>
      <c r="AS15" s="4">
        <v>0</v>
      </c>
      <c r="AT15" s="4">
        <v>0.5</v>
      </c>
      <c r="AU15" s="4">
        <v>0</v>
      </c>
      <c r="AV15" s="4">
        <v>1</v>
      </c>
      <c r="AW15" s="4">
        <v>0</v>
      </c>
      <c r="AX15" s="4">
        <v>0</v>
      </c>
      <c r="AY15" s="4">
        <v>0</v>
      </c>
      <c r="AZ15" s="4">
        <v>0</v>
      </c>
    </row>
    <row r="16" spans="1:52" x14ac:dyDescent="0.25">
      <c r="A16">
        <v>2</v>
      </c>
      <c r="B16" t="s">
        <v>18</v>
      </c>
      <c r="C16" s="9">
        <v>1</v>
      </c>
      <c r="D16" s="4">
        <v>0</v>
      </c>
      <c r="E16" s="4">
        <v>0</v>
      </c>
      <c r="F16" s="4">
        <v>3</v>
      </c>
      <c r="G16" s="4">
        <v>10</v>
      </c>
      <c r="H16" s="4">
        <v>0</v>
      </c>
      <c r="I16" s="4">
        <v>0</v>
      </c>
      <c r="J16" s="4">
        <v>0.5</v>
      </c>
      <c r="K16" s="4">
        <v>13</v>
      </c>
      <c r="L16" s="4">
        <v>0</v>
      </c>
      <c r="M16" s="4">
        <v>6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2</v>
      </c>
      <c r="AO16" s="4">
        <v>1</v>
      </c>
      <c r="AP16" s="4">
        <v>0</v>
      </c>
      <c r="AQ16" s="4">
        <v>3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</row>
    <row r="17" spans="1:52" x14ac:dyDescent="0.25">
      <c r="A17">
        <v>2</v>
      </c>
      <c r="B17" t="s">
        <v>18</v>
      </c>
      <c r="C17" s="9">
        <v>2</v>
      </c>
      <c r="D17" s="4">
        <v>0</v>
      </c>
      <c r="E17" s="4">
        <v>0</v>
      </c>
      <c r="F17" s="4">
        <v>7</v>
      </c>
      <c r="G17" s="4">
        <v>10</v>
      </c>
      <c r="H17" s="4">
        <v>0</v>
      </c>
      <c r="I17" s="4">
        <v>0</v>
      </c>
      <c r="J17" s="4">
        <v>0</v>
      </c>
      <c r="K17" s="4">
        <v>0.5</v>
      </c>
      <c r="L17" s="4">
        <v>0</v>
      </c>
      <c r="M17" s="4">
        <v>8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2</v>
      </c>
      <c r="AF17" s="4">
        <v>0</v>
      </c>
      <c r="AG17" s="4">
        <v>0</v>
      </c>
      <c r="AH17" s="4">
        <v>0</v>
      </c>
      <c r="AI17" s="4">
        <v>0</v>
      </c>
      <c r="AJ17" s="4">
        <v>2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19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</row>
    <row r="18" spans="1:52" x14ac:dyDescent="0.25">
      <c r="A18">
        <v>3</v>
      </c>
      <c r="B18" t="s">
        <v>8</v>
      </c>
      <c r="C18" s="9">
        <v>1</v>
      </c>
      <c r="D18" s="4">
        <v>0</v>
      </c>
      <c r="E18" s="4">
        <v>0</v>
      </c>
      <c r="F18" s="4">
        <v>0</v>
      </c>
      <c r="G18" s="4">
        <v>0.5</v>
      </c>
      <c r="H18" s="4">
        <v>0</v>
      </c>
      <c r="I18" s="4">
        <v>3</v>
      </c>
      <c r="J18" s="4">
        <v>0</v>
      </c>
      <c r="K18" s="4">
        <v>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0.5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0.5</v>
      </c>
      <c r="AE18" s="4">
        <v>3</v>
      </c>
      <c r="AF18" s="4">
        <v>0</v>
      </c>
      <c r="AG18" s="4">
        <v>0</v>
      </c>
      <c r="AH18" s="4">
        <v>0.5</v>
      </c>
      <c r="AI18" s="4">
        <v>0</v>
      </c>
      <c r="AJ18" s="4">
        <v>0</v>
      </c>
      <c r="AK18" s="4">
        <v>0.5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10</v>
      </c>
      <c r="AR18" s="4">
        <v>0</v>
      </c>
      <c r="AS18" s="4">
        <v>3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</row>
    <row r="19" spans="1:52" x14ac:dyDescent="0.25">
      <c r="A19">
        <v>3</v>
      </c>
      <c r="B19" t="s">
        <v>8</v>
      </c>
      <c r="C19" s="9">
        <v>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7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0.5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2</v>
      </c>
      <c r="AF19" s="4">
        <v>0</v>
      </c>
      <c r="AG19" s="4">
        <v>0</v>
      </c>
      <c r="AH19" s="4">
        <v>1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</row>
    <row r="20" spans="1:52" x14ac:dyDescent="0.25">
      <c r="A20">
        <v>3</v>
      </c>
      <c r="B20" t="s">
        <v>16</v>
      </c>
      <c r="C20" s="9">
        <v>1</v>
      </c>
      <c r="D20" s="4">
        <v>0</v>
      </c>
      <c r="E20" s="4">
        <v>0</v>
      </c>
      <c r="F20" s="4">
        <v>0</v>
      </c>
      <c r="G20" s="4">
        <v>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11</v>
      </c>
      <c r="N20" s="4">
        <v>0</v>
      </c>
      <c r="O20" s="4">
        <v>0</v>
      </c>
      <c r="P20" s="4">
        <v>0</v>
      </c>
      <c r="Q20" s="4">
        <v>0.5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6</v>
      </c>
      <c r="AF20" s="4">
        <v>0</v>
      </c>
      <c r="AG20" s="4">
        <v>0</v>
      </c>
      <c r="AH20" s="4">
        <v>17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2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</row>
    <row r="21" spans="1:52" x14ac:dyDescent="0.25">
      <c r="A21">
        <v>3</v>
      </c>
      <c r="B21" t="s">
        <v>16</v>
      </c>
      <c r="C21" s="9">
        <v>2</v>
      </c>
      <c r="D21" s="4">
        <v>0</v>
      </c>
      <c r="E21" s="4">
        <v>0</v>
      </c>
      <c r="F21" s="4">
        <v>0</v>
      </c>
      <c r="G21" s="4">
        <v>13</v>
      </c>
      <c r="H21" s="4">
        <v>0</v>
      </c>
      <c r="I21" s="4">
        <v>0</v>
      </c>
      <c r="J21" s="4">
        <v>0</v>
      </c>
      <c r="K21" s="4">
        <v>0.5</v>
      </c>
      <c r="L21" s="4">
        <v>0</v>
      </c>
      <c r="M21" s="4">
        <v>8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18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0.5</v>
      </c>
      <c r="AT21" s="4">
        <v>0</v>
      </c>
      <c r="AU21" s="4">
        <v>0</v>
      </c>
      <c r="AV21" s="4">
        <v>0</v>
      </c>
      <c r="AW21" s="4">
        <v>0.5</v>
      </c>
      <c r="AX21" s="4">
        <v>0</v>
      </c>
      <c r="AY21" s="4">
        <v>0</v>
      </c>
      <c r="AZ21" s="4">
        <v>0</v>
      </c>
    </row>
    <row r="22" spans="1:52" x14ac:dyDescent="0.25">
      <c r="A22">
        <v>3</v>
      </c>
      <c r="B22" t="s">
        <v>17</v>
      </c>
      <c r="C22" s="9">
        <v>1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2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0.5</v>
      </c>
      <c r="AF22" s="4">
        <v>0</v>
      </c>
      <c r="AG22" s="4">
        <v>0</v>
      </c>
      <c r="AH22" s="4">
        <v>0.5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8</v>
      </c>
      <c r="AO22" s="4">
        <v>2</v>
      </c>
      <c r="AP22" s="4">
        <v>0</v>
      </c>
      <c r="AQ22" s="4">
        <v>16</v>
      </c>
      <c r="AR22" s="4">
        <v>0</v>
      </c>
      <c r="AS22" s="4">
        <v>0</v>
      </c>
      <c r="AT22" s="4">
        <v>2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</row>
    <row r="23" spans="1:52" x14ac:dyDescent="0.25">
      <c r="A23">
        <v>3</v>
      </c>
      <c r="B23" t="s">
        <v>17</v>
      </c>
      <c r="C23" s="9">
        <v>2</v>
      </c>
      <c r="D23" s="4">
        <v>0</v>
      </c>
      <c r="E23" s="4">
        <v>0</v>
      </c>
      <c r="F23" s="4">
        <v>6</v>
      </c>
      <c r="G23" s="4">
        <v>0.5</v>
      </c>
      <c r="H23" s="4">
        <v>0</v>
      </c>
      <c r="I23" s="4">
        <v>0</v>
      </c>
      <c r="J23" s="4">
        <v>0</v>
      </c>
      <c r="K23" s="4">
        <v>0.5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3</v>
      </c>
      <c r="AJ23" s="4">
        <v>0</v>
      </c>
      <c r="AK23" s="4">
        <v>11</v>
      </c>
      <c r="AL23" s="4">
        <v>0</v>
      </c>
      <c r="AM23" s="4">
        <v>0</v>
      </c>
      <c r="AN23" s="4">
        <v>2</v>
      </c>
      <c r="AO23" s="4">
        <v>0.5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</row>
    <row r="24" spans="1:52" x14ac:dyDescent="0.25">
      <c r="A24">
        <v>3</v>
      </c>
      <c r="B24" t="s">
        <v>18</v>
      </c>
      <c r="C24" s="9">
        <v>1</v>
      </c>
      <c r="D24" s="4">
        <v>0.5</v>
      </c>
      <c r="E24" s="4">
        <v>0</v>
      </c>
      <c r="F24" s="4">
        <v>0</v>
      </c>
      <c r="G24" s="4">
        <v>6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3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>
        <v>0.5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2</v>
      </c>
      <c r="AE24" s="4">
        <v>14</v>
      </c>
      <c r="AF24" s="4">
        <v>0</v>
      </c>
      <c r="AG24" s="4">
        <v>0</v>
      </c>
      <c r="AH24" s="4">
        <v>0.5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0</v>
      </c>
      <c r="AQ24" s="4">
        <v>1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0.5</v>
      </c>
      <c r="AX24" s="4">
        <v>0</v>
      </c>
      <c r="AY24" s="4">
        <v>0</v>
      </c>
      <c r="AZ24" s="4">
        <v>0</v>
      </c>
    </row>
    <row r="25" spans="1:52" x14ac:dyDescent="0.25">
      <c r="A25">
        <v>3</v>
      </c>
      <c r="B25" t="s">
        <v>18</v>
      </c>
      <c r="C25" s="9">
        <v>2</v>
      </c>
      <c r="D25" s="4">
        <v>4</v>
      </c>
      <c r="E25" s="4">
        <v>0</v>
      </c>
      <c r="F25" s="4">
        <v>0</v>
      </c>
      <c r="G25" s="4">
        <v>0.5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3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0.5</v>
      </c>
      <c r="AE25" s="4">
        <v>11</v>
      </c>
      <c r="AF25" s="4">
        <v>0</v>
      </c>
      <c r="AG25" s="4">
        <v>0</v>
      </c>
      <c r="AH25" s="4">
        <v>2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0.5</v>
      </c>
      <c r="AX25" s="4">
        <v>0</v>
      </c>
      <c r="AY25" s="4">
        <v>0</v>
      </c>
      <c r="AZ25" s="4">
        <v>0</v>
      </c>
    </row>
    <row r="26" spans="1:52" x14ac:dyDescent="0.25">
      <c r="A26">
        <v>4</v>
      </c>
      <c r="B26" t="s">
        <v>8</v>
      </c>
      <c r="C26" s="9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0.5</v>
      </c>
      <c r="K26" s="4">
        <v>2</v>
      </c>
      <c r="L26" s="4">
        <v>0</v>
      </c>
      <c r="M26" s="4">
        <v>4</v>
      </c>
      <c r="N26" s="4">
        <v>0</v>
      </c>
      <c r="O26" s="4">
        <v>0</v>
      </c>
      <c r="P26" s="4">
        <v>0</v>
      </c>
      <c r="Q26" s="4">
        <v>0.5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1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10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</row>
    <row r="27" spans="1:52" x14ac:dyDescent="0.25">
      <c r="A27">
        <v>4</v>
      </c>
      <c r="B27" t="s">
        <v>8</v>
      </c>
      <c r="C27" s="9">
        <v>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0.5</v>
      </c>
      <c r="K27" s="4">
        <v>3</v>
      </c>
      <c r="L27" s="4">
        <v>0</v>
      </c>
      <c r="M27" s="4">
        <v>6</v>
      </c>
      <c r="N27" s="4">
        <v>0</v>
      </c>
      <c r="O27" s="4">
        <v>7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3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13</v>
      </c>
      <c r="AO27" s="4">
        <v>1</v>
      </c>
      <c r="AP27" s="4">
        <v>0</v>
      </c>
      <c r="AQ27" s="4">
        <v>5</v>
      </c>
      <c r="AR27" s="4">
        <v>0</v>
      </c>
      <c r="AS27" s="4">
        <v>0</v>
      </c>
      <c r="AT27" s="4">
        <v>0</v>
      </c>
      <c r="AU27" s="4">
        <v>1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</row>
    <row r="28" spans="1:52" x14ac:dyDescent="0.25">
      <c r="A28">
        <v>4</v>
      </c>
      <c r="B28" t="s">
        <v>16</v>
      </c>
      <c r="C28" s="9">
        <v>1</v>
      </c>
      <c r="D28" s="4">
        <v>0</v>
      </c>
      <c r="E28" s="4">
        <v>0</v>
      </c>
      <c r="F28" s="4">
        <v>0</v>
      </c>
      <c r="G28" s="4">
        <v>26</v>
      </c>
      <c r="H28" s="4">
        <v>0.5</v>
      </c>
      <c r="I28" s="4">
        <v>0</v>
      </c>
      <c r="J28" s="4">
        <v>0</v>
      </c>
      <c r="K28" s="4">
        <v>5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3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2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</row>
    <row r="29" spans="1:52" ht="15" customHeight="1" x14ac:dyDescent="0.25">
      <c r="A29">
        <v>4</v>
      </c>
      <c r="B29" t="s">
        <v>16</v>
      </c>
      <c r="C29" s="9">
        <v>2</v>
      </c>
      <c r="D29" s="4">
        <v>0</v>
      </c>
      <c r="E29" s="4">
        <v>0</v>
      </c>
      <c r="F29" s="4">
        <v>0</v>
      </c>
      <c r="G29" s="4">
        <v>10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5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2</v>
      </c>
      <c r="AO29" s="4">
        <v>0</v>
      </c>
      <c r="AP29" s="4">
        <v>2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1">
        <v>1</v>
      </c>
      <c r="AY29" s="4">
        <v>0</v>
      </c>
      <c r="AZ29" s="4">
        <v>0</v>
      </c>
    </row>
    <row r="30" spans="1:52" x14ac:dyDescent="0.25">
      <c r="A30">
        <v>4</v>
      </c>
      <c r="B30" t="s">
        <v>17</v>
      </c>
      <c r="C30" s="9">
        <v>1</v>
      </c>
      <c r="D30" s="4">
        <v>0</v>
      </c>
      <c r="E30" s="4">
        <v>0</v>
      </c>
      <c r="F30" s="4">
        <v>1</v>
      </c>
      <c r="G30" s="4">
        <v>6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3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</row>
    <row r="31" spans="1:52" x14ac:dyDescent="0.25">
      <c r="A31">
        <v>4</v>
      </c>
      <c r="B31" t="s">
        <v>17</v>
      </c>
      <c r="C31" s="9">
        <v>2</v>
      </c>
      <c r="D31" s="4">
        <v>0</v>
      </c>
      <c r="E31" s="4">
        <v>0</v>
      </c>
      <c r="F31" s="4">
        <v>1</v>
      </c>
      <c r="G31" s="4">
        <v>17</v>
      </c>
      <c r="H31" s="4">
        <v>0</v>
      </c>
      <c r="I31" s="4">
        <v>0</v>
      </c>
      <c r="J31" s="4">
        <v>0</v>
      </c>
      <c r="K31" s="4">
        <v>0.5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2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5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9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0.5</v>
      </c>
      <c r="AX31" s="4">
        <v>0</v>
      </c>
      <c r="AY31" s="4">
        <v>0</v>
      </c>
      <c r="AZ31" s="4">
        <v>0</v>
      </c>
    </row>
    <row r="32" spans="1:52" x14ac:dyDescent="0.25">
      <c r="A32">
        <v>4</v>
      </c>
      <c r="B32" t="s">
        <v>18</v>
      </c>
      <c r="C32" s="9">
        <v>1</v>
      </c>
      <c r="D32" s="4">
        <v>0</v>
      </c>
      <c r="E32" s="4">
        <v>0</v>
      </c>
      <c r="F32" s="4">
        <v>2</v>
      </c>
      <c r="G32" s="4">
        <v>0.5</v>
      </c>
      <c r="H32" s="4">
        <v>0</v>
      </c>
      <c r="I32" s="4">
        <v>0</v>
      </c>
      <c r="J32" s="4">
        <v>0</v>
      </c>
      <c r="K32" s="4">
        <v>6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0.5</v>
      </c>
      <c r="AA32" s="4">
        <v>0</v>
      </c>
      <c r="AB32" s="4">
        <v>0</v>
      </c>
      <c r="AC32" s="4">
        <v>0</v>
      </c>
      <c r="AD32" s="4">
        <v>0.5</v>
      </c>
      <c r="AE32" s="4">
        <v>7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9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0.5</v>
      </c>
      <c r="AX32" s="4">
        <v>0</v>
      </c>
      <c r="AY32" s="4">
        <v>0</v>
      </c>
      <c r="AZ32" s="4">
        <v>0</v>
      </c>
    </row>
    <row r="33" spans="1:52" x14ac:dyDescent="0.25">
      <c r="A33">
        <v>4</v>
      </c>
      <c r="B33" t="s">
        <v>18</v>
      </c>
      <c r="C33" s="9">
        <v>2</v>
      </c>
      <c r="D33" s="4">
        <v>0</v>
      </c>
      <c r="E33" s="4">
        <v>0</v>
      </c>
      <c r="F33" s="4">
        <v>0</v>
      </c>
      <c r="G33" s="4">
        <v>3</v>
      </c>
      <c r="H33" s="4">
        <v>0</v>
      </c>
      <c r="I33" s="4">
        <v>0</v>
      </c>
      <c r="J33" s="4">
        <v>1</v>
      </c>
      <c r="K33" s="4">
        <v>9</v>
      </c>
      <c r="L33" s="4"/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4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5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</row>
    <row r="34" spans="1:52" x14ac:dyDescent="0.25">
      <c r="A34">
        <v>5</v>
      </c>
      <c r="B34" t="s">
        <v>8</v>
      </c>
      <c r="C34" s="9">
        <v>1</v>
      </c>
      <c r="D34" s="4">
        <v>0</v>
      </c>
      <c r="E34" s="4">
        <v>0</v>
      </c>
      <c r="F34" s="4">
        <v>0</v>
      </c>
      <c r="G34" s="4">
        <v>22</v>
      </c>
      <c r="H34" s="4">
        <v>2</v>
      </c>
      <c r="I34" s="4">
        <v>0</v>
      </c>
      <c r="J34" s="4">
        <v>2</v>
      </c>
      <c r="K34" s="4">
        <v>12</v>
      </c>
      <c r="L34" s="4">
        <v>0</v>
      </c>
      <c r="M34" s="4">
        <v>13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3</v>
      </c>
      <c r="AB34" s="4">
        <v>0.5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0.5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3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</row>
    <row r="35" spans="1:52" x14ac:dyDescent="0.25">
      <c r="A35">
        <v>5</v>
      </c>
      <c r="B35" t="s">
        <v>8</v>
      </c>
      <c r="C35" s="9">
        <v>2</v>
      </c>
      <c r="D35" s="4">
        <v>0</v>
      </c>
      <c r="E35" s="4">
        <v>0</v>
      </c>
      <c r="F35" s="4">
        <v>0</v>
      </c>
      <c r="G35" s="4">
        <v>10</v>
      </c>
      <c r="H35" s="4">
        <v>1</v>
      </c>
      <c r="I35" s="4">
        <v>0</v>
      </c>
      <c r="J35" s="4">
        <v>1</v>
      </c>
      <c r="K35" s="4">
        <v>2</v>
      </c>
      <c r="L35" s="4">
        <v>0.5</v>
      </c>
      <c r="M35" s="4">
        <v>0</v>
      </c>
      <c r="N35" s="4">
        <v>0</v>
      </c>
      <c r="O35" s="4">
        <v>5</v>
      </c>
      <c r="P35" s="4">
        <v>4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24</v>
      </c>
      <c r="AB35" s="4">
        <v>0</v>
      </c>
      <c r="AC35" s="4">
        <v>0</v>
      </c>
      <c r="AD35" s="4">
        <v>0</v>
      </c>
      <c r="AE35" s="4">
        <v>6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4</v>
      </c>
      <c r="AR35" s="4">
        <v>0</v>
      </c>
      <c r="AS35" s="4">
        <v>21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</row>
    <row r="36" spans="1:52" x14ac:dyDescent="0.25">
      <c r="A36">
        <v>5</v>
      </c>
      <c r="B36" t="s">
        <v>16</v>
      </c>
      <c r="C36" s="9">
        <v>1</v>
      </c>
      <c r="D36" s="4">
        <v>0</v>
      </c>
      <c r="E36" s="4">
        <v>0</v>
      </c>
      <c r="F36" s="4">
        <v>0</v>
      </c>
      <c r="G36" s="4">
        <v>25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6</v>
      </c>
      <c r="AL36" s="4">
        <v>0</v>
      </c>
      <c r="AM36" s="4">
        <v>0</v>
      </c>
      <c r="AN36" s="4">
        <v>0</v>
      </c>
      <c r="AO36" s="4">
        <v>0</v>
      </c>
      <c r="AP36" s="4">
        <v>2</v>
      </c>
      <c r="AQ36" s="4">
        <v>0.5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3</v>
      </c>
      <c r="AY36" s="4">
        <v>0</v>
      </c>
      <c r="AZ36" s="4">
        <v>0</v>
      </c>
    </row>
    <row r="37" spans="1:52" x14ac:dyDescent="0.25">
      <c r="A37">
        <v>5</v>
      </c>
      <c r="B37" t="s">
        <v>16</v>
      </c>
      <c r="C37" s="9">
        <v>2</v>
      </c>
      <c r="D37" s="4">
        <v>0</v>
      </c>
      <c r="E37" s="4">
        <v>0</v>
      </c>
      <c r="F37" s="4">
        <v>0</v>
      </c>
      <c r="G37" s="4">
        <v>9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2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  <c r="AA37" s="4">
        <v>0.5</v>
      </c>
      <c r="AB37" s="4">
        <v>0</v>
      </c>
      <c r="AC37" s="4">
        <v>0</v>
      </c>
      <c r="AD37" s="4">
        <v>0</v>
      </c>
      <c r="AE37" s="4">
        <v>2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16</v>
      </c>
      <c r="AL37" s="4">
        <v>0</v>
      </c>
      <c r="AM37" s="4">
        <v>0</v>
      </c>
      <c r="AN37" s="4">
        <v>0.5</v>
      </c>
      <c r="AO37" s="4">
        <v>0</v>
      </c>
      <c r="AP37" s="4">
        <v>0</v>
      </c>
      <c r="AQ37" s="4">
        <v>0.5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1</v>
      </c>
      <c r="AY37" s="4">
        <v>0</v>
      </c>
      <c r="AZ37" s="4">
        <v>0</v>
      </c>
    </row>
    <row r="38" spans="1:52" x14ac:dyDescent="0.25">
      <c r="A38">
        <v>5</v>
      </c>
      <c r="B38" t="s">
        <v>17</v>
      </c>
      <c r="C38" s="9">
        <v>1</v>
      </c>
      <c r="D38" s="4">
        <v>0</v>
      </c>
      <c r="E38" s="4">
        <v>0</v>
      </c>
      <c r="F38" s="4">
        <v>0</v>
      </c>
      <c r="G38" s="4">
        <v>3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41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2</v>
      </c>
      <c r="AB38" s="4">
        <v>0</v>
      </c>
      <c r="AC38" s="4">
        <v>0</v>
      </c>
      <c r="AD38" s="4">
        <v>0</v>
      </c>
      <c r="AE38" s="4">
        <v>0.5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12</v>
      </c>
      <c r="AO38" s="4">
        <v>0</v>
      </c>
      <c r="AP38" s="4">
        <v>0</v>
      </c>
      <c r="AQ38" s="4">
        <v>15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</row>
    <row r="39" spans="1:52" x14ac:dyDescent="0.25">
      <c r="A39">
        <v>5</v>
      </c>
      <c r="B39" t="s">
        <v>17</v>
      </c>
      <c r="C39" s="9">
        <v>2</v>
      </c>
      <c r="D39" s="4">
        <v>0</v>
      </c>
      <c r="E39" s="4">
        <v>0</v>
      </c>
      <c r="F39" s="4">
        <v>0</v>
      </c>
      <c r="G39" s="4">
        <v>12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17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16</v>
      </c>
      <c r="AK39" s="4">
        <v>0</v>
      </c>
      <c r="AL39" s="4">
        <v>0</v>
      </c>
      <c r="AM39" s="4">
        <v>0</v>
      </c>
      <c r="AN39" s="4">
        <v>5</v>
      </c>
      <c r="AO39" s="4">
        <v>0</v>
      </c>
      <c r="AP39" s="4">
        <v>0</v>
      </c>
      <c r="AQ39" s="4">
        <v>34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</row>
    <row r="40" spans="1:52" x14ac:dyDescent="0.25">
      <c r="A40">
        <v>5</v>
      </c>
      <c r="B40" t="s">
        <v>18</v>
      </c>
      <c r="C40" s="9">
        <v>1</v>
      </c>
      <c r="D40" s="4">
        <v>0.5</v>
      </c>
      <c r="E40" s="4">
        <v>0</v>
      </c>
      <c r="F40" s="4">
        <v>0</v>
      </c>
      <c r="G40" s="4">
        <v>8</v>
      </c>
      <c r="H40" s="4">
        <v>2</v>
      </c>
      <c r="I40" s="4">
        <v>0</v>
      </c>
      <c r="J40" s="4">
        <v>7</v>
      </c>
      <c r="K40" s="4">
        <v>33</v>
      </c>
      <c r="L40" s="4">
        <v>0</v>
      </c>
      <c r="M40" s="4">
        <v>3</v>
      </c>
      <c r="N40" s="4">
        <v>0</v>
      </c>
      <c r="O40" s="4">
        <v>0</v>
      </c>
      <c r="P40" s="4">
        <v>0.5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12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12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</row>
    <row r="41" spans="1:52" x14ac:dyDescent="0.25">
      <c r="A41">
        <v>5</v>
      </c>
      <c r="B41" t="s">
        <v>18</v>
      </c>
      <c r="C41" s="9">
        <v>2</v>
      </c>
      <c r="D41" s="4">
        <v>0</v>
      </c>
      <c r="E41" s="4">
        <v>0</v>
      </c>
      <c r="F41" s="4">
        <v>0</v>
      </c>
      <c r="G41" s="4">
        <v>2</v>
      </c>
      <c r="H41" s="4">
        <v>0</v>
      </c>
      <c r="I41" s="4">
        <v>0</v>
      </c>
      <c r="J41" s="4">
        <v>2</v>
      </c>
      <c r="K41" s="4">
        <v>7</v>
      </c>
      <c r="L41" s="4">
        <v>0</v>
      </c>
      <c r="M41" s="4">
        <v>4</v>
      </c>
      <c r="N41" s="4">
        <v>0</v>
      </c>
      <c r="O41" s="4">
        <v>0.5</v>
      </c>
      <c r="P41" s="4">
        <v>0</v>
      </c>
      <c r="Q41" s="4">
        <v>0</v>
      </c>
      <c r="R41" s="4">
        <v>0</v>
      </c>
      <c r="S41" s="4">
        <v>3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2</v>
      </c>
      <c r="AB41" s="4">
        <v>0</v>
      </c>
      <c r="AC41" s="4">
        <v>0</v>
      </c>
      <c r="AD41" s="4">
        <v>0</v>
      </c>
      <c r="AE41" s="4">
        <v>1</v>
      </c>
      <c r="AF41" s="4">
        <v>0</v>
      </c>
      <c r="AG41" s="4">
        <v>0</v>
      </c>
      <c r="AH41" s="4">
        <v>2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</row>
    <row r="42" spans="1:52" x14ac:dyDescent="0.25">
      <c r="A42">
        <v>6</v>
      </c>
      <c r="B42" t="s">
        <v>8</v>
      </c>
      <c r="C42" s="9">
        <v>1</v>
      </c>
      <c r="D42" s="4">
        <v>0</v>
      </c>
      <c r="E42" s="4">
        <v>0</v>
      </c>
      <c r="F42" s="4">
        <v>0</v>
      </c>
      <c r="G42" s="4">
        <v>7</v>
      </c>
      <c r="H42" s="4">
        <v>0</v>
      </c>
      <c r="I42" s="4">
        <v>0</v>
      </c>
      <c r="J42" s="4">
        <v>0.5</v>
      </c>
      <c r="K42" s="4">
        <v>1</v>
      </c>
      <c r="L42" s="4">
        <v>0</v>
      </c>
      <c r="M42" s="4">
        <v>0</v>
      </c>
      <c r="N42" s="4">
        <v>0</v>
      </c>
      <c r="O42" s="4">
        <v>19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3</v>
      </c>
      <c r="AB42" s="4">
        <v>0</v>
      </c>
      <c r="AC42" s="4">
        <v>0</v>
      </c>
      <c r="AD42" s="4">
        <v>0</v>
      </c>
      <c r="AE42" s="4">
        <v>0.5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2</v>
      </c>
      <c r="AQ42" s="4">
        <v>0.5</v>
      </c>
      <c r="AR42" s="4">
        <v>0</v>
      </c>
      <c r="AS42" s="4">
        <v>5</v>
      </c>
      <c r="AT42" s="4">
        <v>0</v>
      </c>
      <c r="AU42" s="4">
        <v>0</v>
      </c>
      <c r="AV42" s="4">
        <v>0.5</v>
      </c>
      <c r="AW42" s="4">
        <v>0</v>
      </c>
      <c r="AX42" s="4">
        <v>0</v>
      </c>
      <c r="AY42" s="4">
        <v>0</v>
      </c>
      <c r="AZ42" s="4">
        <v>0</v>
      </c>
    </row>
    <row r="43" spans="1:52" x14ac:dyDescent="0.25">
      <c r="A43">
        <v>6</v>
      </c>
      <c r="B43" t="s">
        <v>8</v>
      </c>
      <c r="C43" s="9">
        <v>2</v>
      </c>
      <c r="D43" s="4">
        <v>2</v>
      </c>
      <c r="E43" s="4">
        <v>0</v>
      </c>
      <c r="F43" s="4">
        <v>7</v>
      </c>
      <c r="G43" s="4">
        <v>11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2</v>
      </c>
      <c r="P43" s="4">
        <v>0.5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2</v>
      </c>
      <c r="AB43" s="4">
        <v>0</v>
      </c>
      <c r="AC43" s="4">
        <v>0.5</v>
      </c>
      <c r="AD43" s="4">
        <v>0</v>
      </c>
      <c r="AE43" s="4">
        <v>2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12</v>
      </c>
      <c r="AR43" s="4">
        <v>0</v>
      </c>
      <c r="AS43" s="4">
        <v>2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</row>
    <row r="44" spans="1:52" x14ac:dyDescent="0.25">
      <c r="A44">
        <v>6</v>
      </c>
      <c r="B44" t="s">
        <v>16</v>
      </c>
      <c r="C44" s="9">
        <v>1</v>
      </c>
      <c r="D44" s="4">
        <v>0</v>
      </c>
      <c r="E44" s="4">
        <v>0</v>
      </c>
      <c r="F44" s="4">
        <v>0</v>
      </c>
      <c r="G44" s="4">
        <v>16</v>
      </c>
      <c r="H44" s="4">
        <v>0</v>
      </c>
      <c r="I44" s="4">
        <v>0</v>
      </c>
      <c r="J44" s="4">
        <v>1</v>
      </c>
      <c r="K44" s="4">
        <v>0.5</v>
      </c>
      <c r="L44" s="4">
        <v>0</v>
      </c>
      <c r="M44" s="4">
        <v>0</v>
      </c>
      <c r="N44" s="4">
        <v>0</v>
      </c>
      <c r="O44" s="4">
        <v>5</v>
      </c>
      <c r="P44" s="4">
        <v>2</v>
      </c>
      <c r="Q44" s="4">
        <v>0</v>
      </c>
      <c r="R44" s="4">
        <v>0</v>
      </c>
      <c r="S44" s="4">
        <v>0</v>
      </c>
      <c r="T44" s="4">
        <v>0</v>
      </c>
      <c r="U44" s="4">
        <v>0.5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0.5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1</v>
      </c>
      <c r="AR44" s="4">
        <v>0</v>
      </c>
      <c r="AS44" s="4">
        <v>0</v>
      </c>
      <c r="AT44" s="4">
        <v>0</v>
      </c>
      <c r="AU44" s="4">
        <v>0.5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</row>
    <row r="45" spans="1:52" x14ac:dyDescent="0.25">
      <c r="A45">
        <v>6</v>
      </c>
      <c r="B45" t="s">
        <v>16</v>
      </c>
      <c r="C45" s="9">
        <v>2</v>
      </c>
      <c r="D45" s="4">
        <v>0</v>
      </c>
      <c r="E45" s="4">
        <v>0</v>
      </c>
      <c r="F45" s="4">
        <v>0</v>
      </c>
      <c r="G45" s="4">
        <v>18</v>
      </c>
      <c r="H45" s="4">
        <v>0</v>
      </c>
      <c r="I45" s="4">
        <v>1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18</v>
      </c>
      <c r="P45" s="4">
        <v>0</v>
      </c>
      <c r="Q45" s="4">
        <v>0</v>
      </c>
      <c r="R45" s="4">
        <v>0</v>
      </c>
      <c r="S45" s="4">
        <v>1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2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8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</row>
    <row r="46" spans="1:52" x14ac:dyDescent="0.25">
      <c r="A46">
        <v>6</v>
      </c>
      <c r="B46" t="s">
        <v>17</v>
      </c>
      <c r="C46" s="9">
        <v>1</v>
      </c>
      <c r="D46" s="4">
        <v>0</v>
      </c>
      <c r="E46" s="4">
        <v>0</v>
      </c>
      <c r="F46" s="4">
        <v>0</v>
      </c>
      <c r="G46" s="4">
        <v>21</v>
      </c>
      <c r="H46" s="4">
        <v>0</v>
      </c>
      <c r="I46" s="4">
        <v>0</v>
      </c>
      <c r="J46" s="4">
        <v>0</v>
      </c>
      <c r="K46" s="4">
        <v>0.5</v>
      </c>
      <c r="L46" s="4">
        <v>1</v>
      </c>
      <c r="M46" s="4">
        <v>0</v>
      </c>
      <c r="N46" s="4">
        <v>0</v>
      </c>
      <c r="O46" s="4">
        <v>1</v>
      </c>
      <c r="P46" s="4">
        <v>2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0.5</v>
      </c>
      <c r="AB46" s="4">
        <v>0</v>
      </c>
      <c r="AC46" s="4">
        <v>0</v>
      </c>
      <c r="AD46" s="4">
        <v>0</v>
      </c>
      <c r="AE46" s="4">
        <v>1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2</v>
      </c>
      <c r="AO46" s="4">
        <v>0</v>
      </c>
      <c r="AP46" s="4">
        <v>0</v>
      </c>
      <c r="AQ46" s="4">
        <v>9</v>
      </c>
      <c r="AR46" s="4">
        <v>0</v>
      </c>
      <c r="AS46" s="4">
        <v>0</v>
      </c>
      <c r="AT46" s="4">
        <v>1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</row>
    <row r="47" spans="1:52" x14ac:dyDescent="0.25">
      <c r="A47">
        <v>6</v>
      </c>
      <c r="B47" t="s">
        <v>17</v>
      </c>
      <c r="C47" s="9">
        <v>2</v>
      </c>
      <c r="D47" s="4">
        <v>0</v>
      </c>
      <c r="E47" s="4">
        <v>0</v>
      </c>
      <c r="F47" s="4">
        <v>0</v>
      </c>
      <c r="G47" s="4">
        <v>15</v>
      </c>
      <c r="H47" s="4">
        <v>0</v>
      </c>
      <c r="I47" s="4">
        <v>0</v>
      </c>
      <c r="J47" s="4">
        <v>0.5</v>
      </c>
      <c r="K47" s="4">
        <v>0</v>
      </c>
      <c r="L47" s="4">
        <v>1</v>
      </c>
      <c r="M47" s="4">
        <v>0</v>
      </c>
      <c r="N47" s="4">
        <v>0</v>
      </c>
      <c r="O47" s="4">
        <v>8</v>
      </c>
      <c r="P47" s="4">
        <v>4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  <c r="AA47" s="4">
        <v>0.5</v>
      </c>
      <c r="AB47" s="4">
        <v>0</v>
      </c>
      <c r="AC47" s="4">
        <v>0</v>
      </c>
      <c r="AD47" s="4">
        <v>0</v>
      </c>
      <c r="AE47" s="4">
        <v>1</v>
      </c>
      <c r="AF47" s="4">
        <v>0</v>
      </c>
      <c r="AG47" s="4">
        <v>0.5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1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</row>
    <row r="48" spans="1:52" x14ac:dyDescent="0.25">
      <c r="A48">
        <v>6</v>
      </c>
      <c r="B48" t="s">
        <v>18</v>
      </c>
      <c r="C48" s="9">
        <v>1</v>
      </c>
      <c r="D48" s="4">
        <v>0</v>
      </c>
      <c r="E48" s="4">
        <v>0</v>
      </c>
      <c r="F48" s="4">
        <v>0</v>
      </c>
      <c r="G48" s="4">
        <v>19</v>
      </c>
      <c r="H48" s="4">
        <v>0</v>
      </c>
      <c r="I48" s="4">
        <v>0</v>
      </c>
      <c r="J48" s="4">
        <v>1</v>
      </c>
      <c r="K48" s="4">
        <v>2</v>
      </c>
      <c r="L48" s="4">
        <v>0</v>
      </c>
      <c r="M48" s="4">
        <v>0</v>
      </c>
      <c r="N48" s="4">
        <v>0</v>
      </c>
      <c r="O48" s="4">
        <v>6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1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1</v>
      </c>
      <c r="AB48" s="4">
        <v>0</v>
      </c>
      <c r="AC48" s="4">
        <v>0</v>
      </c>
      <c r="AD48" s="4">
        <v>0</v>
      </c>
      <c r="AE48" s="4">
        <v>1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</row>
    <row r="49" spans="1:52" x14ac:dyDescent="0.25">
      <c r="A49">
        <v>6</v>
      </c>
      <c r="B49" t="s">
        <v>18</v>
      </c>
      <c r="C49" s="9">
        <v>2</v>
      </c>
      <c r="D49" s="4">
        <v>4</v>
      </c>
      <c r="E49" s="4">
        <v>0.5</v>
      </c>
      <c r="F49" s="4">
        <v>0</v>
      </c>
      <c r="G49" s="4">
        <v>17</v>
      </c>
      <c r="H49" s="4">
        <v>0</v>
      </c>
      <c r="I49" s="4">
        <v>0</v>
      </c>
      <c r="J49" s="4">
        <v>0.5</v>
      </c>
      <c r="K49" s="4">
        <v>1</v>
      </c>
      <c r="L49" s="4">
        <v>0</v>
      </c>
      <c r="M49" s="4">
        <v>0</v>
      </c>
      <c r="N49" s="4">
        <v>0</v>
      </c>
      <c r="O49" s="4">
        <v>12</v>
      </c>
      <c r="P49" s="4">
        <v>1</v>
      </c>
      <c r="Q49" s="4">
        <v>0</v>
      </c>
      <c r="R49" s="4">
        <v>0</v>
      </c>
      <c r="S49" s="4">
        <v>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3</v>
      </c>
      <c r="AF49" s="4">
        <v>0</v>
      </c>
      <c r="AG49" s="4">
        <v>0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0.5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</row>
    <row r="50" spans="1:52" x14ac:dyDescent="0.25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25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25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25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25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25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25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Church Park Botany 2016</vt:lpstr>
      <vt:lpstr>SPSSCover_16</vt:lpstr>
      <vt:lpstr>Sheet1</vt:lpstr>
      <vt:lpstr>Noxious</vt:lpstr>
      <vt:lpstr>Unknowns</vt:lpstr>
      <vt:lpstr>botany2016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Mahood, Adam - REE-ARS</cp:lastModifiedBy>
  <cp:lastPrinted>2016-09-02T18:39:26Z</cp:lastPrinted>
  <dcterms:created xsi:type="dcterms:W3CDTF">2016-08-16T16:28:12Z</dcterms:created>
  <dcterms:modified xsi:type="dcterms:W3CDTF">2024-03-12T20:05:01Z</dcterms:modified>
</cp:coreProperties>
</file>