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egel\Documents\"/>
    </mc:Choice>
  </mc:AlternateContent>
  <xr:revisionPtr revIDLastSave="0" documentId="8_{E430C408-6C43-448B-BAE0-EDE70C3F8FB8}" xr6:coauthVersionLast="47" xr6:coauthVersionMax="47" xr10:uidLastSave="{00000000-0000-0000-0000-000000000000}"/>
  <bookViews>
    <workbookView xWindow="28680" yWindow="-120" windowWidth="29040" windowHeight="15720" xr2:uid="{A558BFDA-84A2-4D24-8DFB-614549220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4" i="1"/>
  <c r="Q5" i="1"/>
  <c r="R5" i="1"/>
  <c r="S5" i="1" s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 s="1"/>
  <c r="Q18" i="1"/>
  <c r="R18" i="1"/>
  <c r="S18" i="1"/>
  <c r="Q19" i="1"/>
  <c r="R19" i="1"/>
  <c r="S19" i="1" s="1"/>
  <c r="Q20" i="1"/>
  <c r="R20" i="1"/>
  <c r="S20" i="1"/>
  <c r="Q21" i="1"/>
  <c r="R21" i="1"/>
  <c r="S21" i="1" s="1"/>
  <c r="Q22" i="1"/>
  <c r="R22" i="1"/>
  <c r="S22" i="1"/>
  <c r="Q23" i="1"/>
  <c r="R23" i="1"/>
  <c r="S23" i="1" s="1"/>
  <c r="Q24" i="1"/>
  <c r="R24" i="1"/>
  <c r="S24" i="1"/>
  <c r="Q25" i="1"/>
  <c r="R25" i="1"/>
  <c r="S25" i="1" s="1"/>
  <c r="Q26" i="1"/>
  <c r="R26" i="1"/>
  <c r="S26" i="1"/>
  <c r="Q27" i="1"/>
  <c r="R27" i="1"/>
  <c r="S27" i="1" s="1"/>
  <c r="Q28" i="1"/>
  <c r="R28" i="1"/>
  <c r="S28" i="1"/>
  <c r="Q29" i="1"/>
  <c r="R29" i="1"/>
  <c r="S29" i="1" s="1"/>
  <c r="Q30" i="1"/>
  <c r="R30" i="1"/>
  <c r="S30" i="1"/>
  <c r="Q31" i="1"/>
  <c r="R31" i="1"/>
  <c r="S31" i="1" s="1"/>
  <c r="Q32" i="1"/>
  <c r="R32" i="1"/>
  <c r="S32" i="1"/>
  <c r="Q33" i="1"/>
  <c r="R33" i="1"/>
  <c r="S33" i="1" s="1"/>
  <c r="Q34" i="1"/>
  <c r="R34" i="1"/>
  <c r="S34" i="1"/>
  <c r="Q35" i="1"/>
  <c r="R35" i="1"/>
  <c r="S35" i="1" s="1"/>
  <c r="Q36" i="1"/>
  <c r="R36" i="1"/>
  <c r="S36" i="1"/>
  <c r="Q37" i="1"/>
  <c r="R37" i="1"/>
  <c r="S37" i="1" s="1"/>
  <c r="Q38" i="1"/>
  <c r="R38" i="1"/>
  <c r="S38" i="1"/>
  <c r="Q39" i="1"/>
  <c r="R39" i="1"/>
  <c r="S39" i="1" s="1"/>
  <c r="Q40" i="1"/>
  <c r="R40" i="1"/>
  <c r="S40" i="1"/>
  <c r="Q41" i="1"/>
  <c r="R41" i="1"/>
  <c r="S41" i="1" s="1"/>
  <c r="Q42" i="1"/>
  <c r="R42" i="1"/>
  <c r="S42" i="1"/>
  <c r="Q43" i="1"/>
  <c r="R43" i="1"/>
  <c r="S43" i="1" s="1"/>
  <c r="Q44" i="1"/>
  <c r="R44" i="1"/>
  <c r="S44" i="1"/>
  <c r="Q45" i="1"/>
  <c r="R45" i="1"/>
  <c r="S45" i="1" s="1"/>
  <c r="Q46" i="1"/>
  <c r="R46" i="1"/>
  <c r="S46" i="1"/>
  <c r="Q47" i="1"/>
  <c r="R47" i="1"/>
  <c r="S47" i="1" s="1"/>
  <c r="Q48" i="1"/>
  <c r="R48" i="1"/>
  <c r="S48" i="1"/>
  <c r="Q49" i="1"/>
  <c r="R49" i="1"/>
  <c r="S49" i="1" s="1"/>
  <c r="Q50" i="1"/>
  <c r="R50" i="1"/>
  <c r="S50" i="1"/>
  <c r="Q51" i="1"/>
  <c r="R51" i="1"/>
  <c r="S51" i="1" s="1"/>
  <c r="R4" i="1"/>
  <c r="Q4" i="1"/>
  <c r="S4" i="1" l="1"/>
</calcChain>
</file>

<file path=xl/sharedStrings.xml><?xml version="1.0" encoding="utf-8"?>
<sst xmlns="http://schemas.openxmlformats.org/spreadsheetml/2006/main" count="164" uniqueCount="28">
  <si>
    <t>#</t>
  </si>
  <si>
    <t>BLK</t>
  </si>
  <si>
    <t>PlotID</t>
  </si>
  <si>
    <t>Trt</t>
  </si>
  <si>
    <t>Depth</t>
  </si>
  <si>
    <t>A</t>
  </si>
  <si>
    <t>M</t>
  </si>
  <si>
    <t>0-5</t>
  </si>
  <si>
    <t>5-15</t>
  </si>
  <si>
    <t>B</t>
  </si>
  <si>
    <t>C</t>
  </si>
  <si>
    <t>BM</t>
  </si>
  <si>
    <t>D</t>
  </si>
  <si>
    <t>Total C</t>
  </si>
  <si>
    <t>Total N</t>
  </si>
  <si>
    <t>Dissolved Organic Carbon</t>
  </si>
  <si>
    <t>Dissolved Nitrogen</t>
  </si>
  <si>
    <t>Potassium</t>
  </si>
  <si>
    <t>Calcium</t>
  </si>
  <si>
    <t>Phosphate</t>
  </si>
  <si>
    <t xml:space="preserve">Sulfate </t>
  </si>
  <si>
    <t>Cation Sum</t>
  </si>
  <si>
    <t>Ammonium (NH4)</t>
  </si>
  <si>
    <t>Nitrate (NO3)</t>
  </si>
  <si>
    <t>NH4-N</t>
  </si>
  <si>
    <t>NO3-N</t>
  </si>
  <si>
    <t>DIN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</si>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</sst>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 wrapText="1"/>
    </xf>
    <xf numFmtId="2" fontId="0" fillId="0" borderId="7" xfId="0" applyNumberFormat="1" applyBorder="1" applyAlignment="1">
      <alignment horizontal="center"/>
    </xf>
    <xf numFmtId="2" fontId="0" fillId="0" borderId="7" xfId="0" quotePrefix="1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16" fontId="0" fillId="0" borderId="10" xfId="0" quotePrefix="1" applyNumberForma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2" fontId="1" fillId="0" borderId="6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9E56-025E-43CF-ABC1-46F468539082}">
  <dimension ref="A1:T53"/>
  <sheetViews>
    <sheetView tabSelected="1" topLeftCell="A10" workbookViewId="0">
      <selection activeCell="N6" sqref="N6"/>
    </sheetView>
  </sheetViews>
  <sheetFormatPr defaultRowHeight="15" x14ac:dyDescent="0.25"/>
  <cols>
    <col min="1" max="1" width="3" bestFit="1" customWidth="1"/>
    <col min="2" max="2" width="4.28515625" bestFit="1" customWidth="1"/>
    <col min="3" max="3" width="6.5703125" bestFit="1" customWidth="1"/>
    <col min="4" max="4" width="3.7109375" bestFit="1" customWidth="1"/>
    <col min="5" max="5" width="6.5703125" bestFit="1" customWidth="1"/>
    <col min="6" max="7" width="7.28515625" bestFit="1" customWidth="1"/>
    <col min="8" max="9" width="10" bestFit="1" customWidth="1"/>
    <col min="10" max="10" width="11.42578125" customWidth="1"/>
    <col min="11" max="11" width="7.28515625" bestFit="1" customWidth="1"/>
    <col min="12" max="12" width="10.85546875" customWidth="1"/>
    <col min="13" max="13" width="8.42578125" bestFit="1" customWidth="1"/>
    <col min="14" max="14" width="11.85546875" customWidth="1"/>
    <col min="15" max="15" width="7.42578125" bestFit="1" customWidth="1"/>
    <col min="16" max="16" width="9.140625" style="3"/>
    <col min="17" max="20" width="9.140625" style="8"/>
  </cols>
  <sheetData>
    <row r="1" spans="1:20" ht="15.75" thickBot="1" x14ac:dyDescent="0.3"/>
    <row r="2" spans="1:20" x14ac:dyDescent="0.25">
      <c r="A2" s="4"/>
      <c r="B2" s="5"/>
      <c r="C2" s="5"/>
      <c r="D2" s="5"/>
      <c r="E2" s="5"/>
      <c r="F2" s="4"/>
      <c r="G2" s="5"/>
      <c r="H2" s="5"/>
      <c r="I2" s="5"/>
      <c r="J2" s="5"/>
      <c r="K2" s="5"/>
      <c r="L2" s="5"/>
      <c r="M2" s="5"/>
      <c r="N2" s="5"/>
      <c r="O2" s="5"/>
      <c r="P2" s="23"/>
    </row>
    <row r="3" spans="1:20" ht="45.75" thickBot="1" x14ac:dyDescent="0.3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 t="s">
        <v>13</v>
      </c>
      <c r="G3" s="2" t="s">
        <v>14</v>
      </c>
      <c r="H3" s="2" t="s">
        <v>15</v>
      </c>
      <c r="I3" s="2" t="s">
        <v>16</v>
      </c>
      <c r="J3" s="2" t="s">
        <v>22</v>
      </c>
      <c r="K3" s="2" t="s">
        <v>23</v>
      </c>
      <c r="L3" s="2" t="s">
        <v>17</v>
      </c>
      <c r="M3" s="2" t="s">
        <v>18</v>
      </c>
      <c r="N3" s="2" t="s">
        <v>19</v>
      </c>
      <c r="O3" s="2" t="s">
        <v>20</v>
      </c>
      <c r="P3" s="22" t="s">
        <v>21</v>
      </c>
      <c r="Q3" s="24" t="s">
        <v>24</v>
      </c>
      <c r="R3" s="24" t="s">
        <v>25</v>
      </c>
      <c r="S3" s="24" t="s">
        <v>26</v>
      </c>
      <c r="T3" s="24" t="s">
        <v>27</v>
      </c>
    </row>
    <row r="4" spans="1:20" ht="15.75" thickTop="1" x14ac:dyDescent="0.25">
      <c r="A4" s="7">
        <v>1</v>
      </c>
      <c r="B4" s="8">
        <v>1</v>
      </c>
      <c r="C4" s="8" t="s">
        <v>5</v>
      </c>
      <c r="D4" s="8" t="s">
        <v>6</v>
      </c>
      <c r="E4" s="8" t="s">
        <v>7</v>
      </c>
      <c r="F4" s="14">
        <v>1.4547000000000001</v>
      </c>
      <c r="G4" s="3">
        <v>9.9299999999999999E-2</v>
      </c>
      <c r="H4" s="3">
        <v>13.85</v>
      </c>
      <c r="I4" s="3">
        <v>1.073</v>
      </c>
      <c r="J4" s="3">
        <v>0.2</v>
      </c>
      <c r="K4" s="3">
        <v>1.2093</v>
      </c>
      <c r="L4" s="3">
        <v>2.4049999999999998</v>
      </c>
      <c r="M4" s="3">
        <v>1.35</v>
      </c>
      <c r="N4" s="3">
        <v>2.8839999999999999</v>
      </c>
      <c r="O4" s="3">
        <v>1.5049999999999999</v>
      </c>
      <c r="P4" s="9">
        <v>215.37621233697345</v>
      </c>
      <c r="Q4" s="3">
        <f>IF(J4&lt;&gt;"",J4*0.7765,"")</f>
        <v>0.15529999999999999</v>
      </c>
      <c r="R4" s="3">
        <f>IF(K4&lt;&gt;"",K4*0.2259,"")</f>
        <v>0.27318087000000002</v>
      </c>
      <c r="S4" s="3">
        <f>SUM(Q4:R4)</f>
        <v>0.42848087000000001</v>
      </c>
      <c r="T4" s="3">
        <f>I4-S4</f>
        <v>0.64451912999999994</v>
      </c>
    </row>
    <row r="5" spans="1:20" x14ac:dyDescent="0.25">
      <c r="A5" s="7">
        <v>2</v>
      </c>
      <c r="B5" s="8">
        <v>1</v>
      </c>
      <c r="C5" s="8" t="s">
        <v>5</v>
      </c>
      <c r="D5" s="8" t="s">
        <v>6</v>
      </c>
      <c r="E5" s="19" t="s">
        <v>8</v>
      </c>
      <c r="F5" s="15">
        <v>1.6847000000000001</v>
      </c>
      <c r="G5" s="21">
        <v>7.4300000000000005E-2</v>
      </c>
      <c r="H5" s="3">
        <v>14.93</v>
      </c>
      <c r="I5" s="3">
        <v>1.6060000000000001</v>
      </c>
      <c r="J5" s="3">
        <v>0.18</v>
      </c>
      <c r="K5" s="3">
        <v>0.25750000000000001</v>
      </c>
      <c r="L5" s="3">
        <v>1.9650000000000001</v>
      </c>
      <c r="M5" s="3">
        <v>2.37</v>
      </c>
      <c r="N5" s="3">
        <v>0.68400000000000005</v>
      </c>
      <c r="O5" s="3">
        <v>1.3485</v>
      </c>
      <c r="P5" s="9">
        <v>229.83108714344556</v>
      </c>
      <c r="Q5" s="3">
        <f t="shared" ref="Q5:Q51" si="0">IF(J5&lt;&gt;"",J5*0.7765,"")</f>
        <v>0.13976999999999998</v>
      </c>
      <c r="R5" s="3">
        <f t="shared" ref="R5:R51" si="1">IF(K5&lt;&gt;"",K5*0.2259,"")</f>
        <v>5.8169249999999999E-2</v>
      </c>
      <c r="S5" s="3">
        <f t="shared" ref="S5:S51" si="2">SUM(Q5:R5)</f>
        <v>0.19793924999999998</v>
      </c>
      <c r="T5" s="3">
        <f t="shared" ref="T5:T51" si="3">I5-S5</f>
        <v>1.4080607500000002</v>
      </c>
    </row>
    <row r="6" spans="1:20" x14ac:dyDescent="0.25">
      <c r="A6" s="7">
        <v>3</v>
      </c>
      <c r="B6" s="8">
        <v>1</v>
      </c>
      <c r="C6" s="8" t="s">
        <v>9</v>
      </c>
      <c r="D6" s="8" t="s">
        <v>10</v>
      </c>
      <c r="E6" s="8" t="s">
        <v>7</v>
      </c>
      <c r="F6" s="14">
        <v>1.7557</v>
      </c>
      <c r="G6" s="3">
        <v>0.14520000000000002</v>
      </c>
      <c r="H6" s="3">
        <v>13.35</v>
      </c>
      <c r="I6" s="3">
        <v>1.2729999999999999</v>
      </c>
      <c r="J6" s="3">
        <v>0.19500000000000001</v>
      </c>
      <c r="K6" s="3">
        <v>2.3530000000000002</v>
      </c>
      <c r="L6" s="3">
        <v>5.1400000000000006</v>
      </c>
      <c r="M6" s="3">
        <v>2.3090000000000002</v>
      </c>
      <c r="N6" s="3">
        <v>2.1194999999999999</v>
      </c>
      <c r="O6" s="3">
        <v>1.0589999999999999</v>
      </c>
      <c r="P6" s="9">
        <v>322.70757263670328</v>
      </c>
      <c r="Q6" s="3">
        <f t="shared" si="0"/>
        <v>0.15141750000000001</v>
      </c>
      <c r="R6" s="3">
        <f t="shared" si="1"/>
        <v>0.53154270000000003</v>
      </c>
      <c r="S6" s="3">
        <f t="shared" si="2"/>
        <v>0.68296020000000002</v>
      </c>
      <c r="T6" s="3">
        <f t="shared" si="3"/>
        <v>0.59003979999999989</v>
      </c>
    </row>
    <row r="7" spans="1:20" x14ac:dyDescent="0.25">
      <c r="A7" s="7">
        <v>4</v>
      </c>
      <c r="B7" s="8">
        <v>1</v>
      </c>
      <c r="C7" s="8" t="s">
        <v>9</v>
      </c>
      <c r="D7" s="8" t="s">
        <v>10</v>
      </c>
      <c r="E7" s="19" t="s">
        <v>8</v>
      </c>
      <c r="F7" s="15">
        <v>1.7284999999999999</v>
      </c>
      <c r="G7" s="21">
        <v>9.4700000000000006E-2</v>
      </c>
      <c r="H7" s="3">
        <v>13.75</v>
      </c>
      <c r="I7" s="3">
        <v>1.1100000000000001</v>
      </c>
      <c r="J7" s="3">
        <v>9.5000000000000001E-2</v>
      </c>
      <c r="K7" s="3">
        <v>0.97499999999999998</v>
      </c>
      <c r="L7" s="3">
        <v>4.4249999999999998</v>
      </c>
      <c r="M7" s="3">
        <v>1.093</v>
      </c>
      <c r="N7" s="3">
        <v>2.2090000000000001</v>
      </c>
      <c r="O7" s="3">
        <v>1.0569999999999999</v>
      </c>
      <c r="P7" s="9">
        <v>233.96624293207455</v>
      </c>
      <c r="Q7" s="3">
        <f t="shared" si="0"/>
        <v>7.37675E-2</v>
      </c>
      <c r="R7" s="3">
        <f t="shared" si="1"/>
        <v>0.22025249999999999</v>
      </c>
      <c r="S7" s="3">
        <f t="shared" si="2"/>
        <v>0.29402</v>
      </c>
      <c r="T7" s="3">
        <f t="shared" si="3"/>
        <v>0.81598000000000015</v>
      </c>
    </row>
    <row r="8" spans="1:20" x14ac:dyDescent="0.25">
      <c r="A8" s="7">
        <v>5</v>
      </c>
      <c r="B8" s="8">
        <v>1</v>
      </c>
      <c r="C8" s="8" t="s">
        <v>10</v>
      </c>
      <c r="D8" s="8" t="s">
        <v>11</v>
      </c>
      <c r="E8" s="8" t="s">
        <v>7</v>
      </c>
      <c r="F8" s="14">
        <v>1.4045000000000001</v>
      </c>
      <c r="G8" s="3">
        <v>6.9599999999999995E-2</v>
      </c>
      <c r="H8" s="3">
        <v>17.02</v>
      </c>
      <c r="I8" s="3">
        <v>1.538</v>
      </c>
      <c r="J8" s="3">
        <v>7.0000000000000007E-2</v>
      </c>
      <c r="K8" s="3">
        <v>0.78549999999999998</v>
      </c>
      <c r="L8" s="3">
        <v>5.0750000000000002</v>
      </c>
      <c r="M8" s="3">
        <v>2.2879999999999998</v>
      </c>
      <c r="N8" s="3">
        <v>1.784</v>
      </c>
      <c r="O8" s="3">
        <v>2.3200000000000003</v>
      </c>
      <c r="P8" s="9">
        <v>330.80190570953232</v>
      </c>
      <c r="Q8" s="3">
        <f t="shared" si="0"/>
        <v>5.4355000000000001E-2</v>
      </c>
      <c r="R8" s="3">
        <f t="shared" si="1"/>
        <v>0.17744444999999998</v>
      </c>
      <c r="S8" s="3">
        <f t="shared" si="2"/>
        <v>0.23179944999999996</v>
      </c>
      <c r="T8" s="3">
        <f t="shared" si="3"/>
        <v>1.30620055</v>
      </c>
    </row>
    <row r="9" spans="1:20" x14ac:dyDescent="0.25">
      <c r="A9" s="7">
        <v>6</v>
      </c>
      <c r="B9" s="8">
        <v>1</v>
      </c>
      <c r="C9" s="8" t="s">
        <v>10</v>
      </c>
      <c r="D9" s="8" t="s">
        <v>11</v>
      </c>
      <c r="E9" s="19" t="s">
        <v>8</v>
      </c>
      <c r="F9" s="15">
        <v>4.2241</v>
      </c>
      <c r="G9" s="21">
        <v>6.6099999999999992E-2</v>
      </c>
      <c r="H9" s="3">
        <v>7.2930000000000001</v>
      </c>
      <c r="I9" s="3">
        <v>0.52539999999999998</v>
      </c>
      <c r="J9" s="3">
        <v>5.4999999999999993E-2</v>
      </c>
      <c r="K9" s="3">
        <v>0.75539999999999996</v>
      </c>
      <c r="L9" s="3">
        <v>4.08</v>
      </c>
      <c r="M9" s="3">
        <v>2.4489999999999998</v>
      </c>
      <c r="N9" s="3">
        <v>1.764</v>
      </c>
      <c r="O9" s="3">
        <v>1.0229999999999999</v>
      </c>
      <c r="P9" s="9">
        <v>295.44054142737934</v>
      </c>
      <c r="Q9" s="3">
        <f t="shared" si="0"/>
        <v>4.2707499999999995E-2</v>
      </c>
      <c r="R9" s="3">
        <f t="shared" si="1"/>
        <v>0.17064485999999998</v>
      </c>
      <c r="S9" s="3">
        <f t="shared" si="2"/>
        <v>0.21335235999999996</v>
      </c>
      <c r="T9" s="3">
        <f t="shared" si="3"/>
        <v>0.31204764000000002</v>
      </c>
    </row>
    <row r="10" spans="1:20" x14ac:dyDescent="0.25">
      <c r="A10" s="7">
        <v>7</v>
      </c>
      <c r="B10" s="8">
        <v>1</v>
      </c>
      <c r="C10" s="8" t="s">
        <v>12</v>
      </c>
      <c r="D10" s="8" t="s">
        <v>9</v>
      </c>
      <c r="E10" s="8" t="s">
        <v>7</v>
      </c>
      <c r="F10" s="14">
        <v>1.5875999999999999</v>
      </c>
      <c r="G10" s="3">
        <v>7.2800000000000004E-2</v>
      </c>
      <c r="H10" s="3">
        <v>23.42</v>
      </c>
      <c r="I10" s="3">
        <v>2.1389999999999998</v>
      </c>
      <c r="J10" s="3">
        <v>0.09</v>
      </c>
      <c r="K10" s="3">
        <v>1.032</v>
      </c>
      <c r="L10" s="3">
        <v>4.6450000000000005</v>
      </c>
      <c r="M10" s="3">
        <v>3.0150000000000001</v>
      </c>
      <c r="N10" s="3">
        <v>2.3090000000000002</v>
      </c>
      <c r="O10" s="3">
        <v>0.83450000000000002</v>
      </c>
      <c r="P10" s="9">
        <v>349.95978092480908</v>
      </c>
      <c r="Q10" s="3">
        <f t="shared" si="0"/>
        <v>6.9884999999999989E-2</v>
      </c>
      <c r="R10" s="3">
        <f t="shared" si="1"/>
        <v>0.2331288</v>
      </c>
      <c r="S10" s="3">
        <f t="shared" si="2"/>
        <v>0.3030138</v>
      </c>
      <c r="T10" s="3">
        <f t="shared" si="3"/>
        <v>1.8359861999999998</v>
      </c>
    </row>
    <row r="11" spans="1:20" x14ac:dyDescent="0.25">
      <c r="A11" s="7">
        <v>8</v>
      </c>
      <c r="B11" s="8">
        <v>1</v>
      </c>
      <c r="C11" s="8" t="s">
        <v>12</v>
      </c>
      <c r="D11" s="8" t="s">
        <v>9</v>
      </c>
      <c r="E11" s="19" t="s">
        <v>8</v>
      </c>
      <c r="F11" s="15">
        <v>2.2524000000000002</v>
      </c>
      <c r="G11" s="21">
        <v>5.5300000000000016E-2</v>
      </c>
      <c r="H11" s="3">
        <v>16.556000000000001</v>
      </c>
      <c r="I11" s="3">
        <v>1.4978</v>
      </c>
      <c r="J11" s="3">
        <v>6.5000000000000002E-2</v>
      </c>
      <c r="K11" s="3">
        <v>0.77500000000000002</v>
      </c>
      <c r="L11" s="3">
        <v>2.8449999999999998</v>
      </c>
      <c r="M11" s="3">
        <v>1.776</v>
      </c>
      <c r="N11" s="3">
        <v>0.34</v>
      </c>
      <c r="O11" s="3">
        <v>1.2934999999999999</v>
      </c>
      <c r="P11" s="9">
        <v>223.82302796822165</v>
      </c>
      <c r="Q11" s="3">
        <f t="shared" si="0"/>
        <v>5.0472499999999997E-2</v>
      </c>
      <c r="R11" s="3">
        <f t="shared" si="1"/>
        <v>0.17507249999999999</v>
      </c>
      <c r="S11" s="3">
        <f t="shared" si="2"/>
        <v>0.225545</v>
      </c>
      <c r="T11" s="3">
        <f t="shared" si="3"/>
        <v>1.2722549999999999</v>
      </c>
    </row>
    <row r="12" spans="1:20" x14ac:dyDescent="0.25">
      <c r="A12" s="7">
        <v>9</v>
      </c>
      <c r="B12" s="8">
        <v>2</v>
      </c>
      <c r="C12" s="8" t="s">
        <v>5</v>
      </c>
      <c r="D12" s="8" t="s">
        <v>11</v>
      </c>
      <c r="E12" s="8" t="s">
        <v>7</v>
      </c>
      <c r="F12" s="14">
        <v>4.4467999999999996</v>
      </c>
      <c r="G12" s="3">
        <v>9.1100000000000014E-2</v>
      </c>
      <c r="H12" s="3">
        <v>10.53</v>
      </c>
      <c r="I12" s="3">
        <v>1.5759000000000001</v>
      </c>
      <c r="J12" s="3">
        <v>0.11499999999999999</v>
      </c>
      <c r="K12" s="3">
        <v>0.80400000000000005</v>
      </c>
      <c r="L12" s="3">
        <v>5.83</v>
      </c>
      <c r="M12" s="3">
        <v>2.4460000000000002</v>
      </c>
      <c r="N12" s="3">
        <v>1.9950000000000001</v>
      </c>
      <c r="O12" s="3">
        <v>2.1459999999999999</v>
      </c>
      <c r="P12" s="9">
        <v>344.90959189238617</v>
      </c>
      <c r="Q12" s="3">
        <f t="shared" si="0"/>
        <v>8.9297499999999988E-2</v>
      </c>
      <c r="R12" s="3">
        <f t="shared" si="1"/>
        <v>0.1816236</v>
      </c>
      <c r="S12" s="3">
        <f t="shared" si="2"/>
        <v>0.27092109999999997</v>
      </c>
      <c r="T12" s="3">
        <f t="shared" si="3"/>
        <v>1.3049789000000001</v>
      </c>
    </row>
    <row r="13" spans="1:20" x14ac:dyDescent="0.25">
      <c r="A13" s="7">
        <v>10</v>
      </c>
      <c r="B13" s="8">
        <v>2</v>
      </c>
      <c r="C13" s="8" t="s">
        <v>5</v>
      </c>
      <c r="D13" s="8" t="s">
        <v>11</v>
      </c>
      <c r="E13" s="19" t="s">
        <v>8</v>
      </c>
      <c r="F13" s="15">
        <v>2.9998</v>
      </c>
      <c r="G13" s="21">
        <v>8.4499999999999992E-2</v>
      </c>
      <c r="H13" s="3">
        <v>11.94</v>
      </c>
      <c r="I13" s="3">
        <v>1.375</v>
      </c>
      <c r="J13" s="3">
        <v>0.18</v>
      </c>
      <c r="K13" s="3">
        <v>0.80300000000000005</v>
      </c>
      <c r="L13" s="3">
        <v>3.98</v>
      </c>
      <c r="M13" s="3">
        <v>2.403</v>
      </c>
      <c r="N13" s="3">
        <v>1.9704999999999999</v>
      </c>
      <c r="O13" s="3">
        <v>1.3114999999999999</v>
      </c>
      <c r="P13" s="9">
        <v>306.84332710316545</v>
      </c>
      <c r="Q13" s="3">
        <f t="shared" si="0"/>
        <v>0.13976999999999998</v>
      </c>
      <c r="R13" s="3">
        <f t="shared" si="1"/>
        <v>0.1813977</v>
      </c>
      <c r="S13" s="3">
        <f t="shared" si="2"/>
        <v>0.32116769999999994</v>
      </c>
      <c r="T13" s="3">
        <f t="shared" si="3"/>
        <v>1.0538323000000001</v>
      </c>
    </row>
    <row r="14" spans="1:20" x14ac:dyDescent="0.25">
      <c r="A14" s="7">
        <v>11</v>
      </c>
      <c r="B14" s="8">
        <v>2</v>
      </c>
      <c r="C14" s="8" t="s">
        <v>9</v>
      </c>
      <c r="D14" s="8" t="s">
        <v>9</v>
      </c>
      <c r="E14" s="8" t="s">
        <v>7</v>
      </c>
      <c r="F14" s="14">
        <v>1.4916</v>
      </c>
      <c r="G14" s="3">
        <v>2.8999999999999998E-2</v>
      </c>
      <c r="H14" s="3">
        <v>23.64</v>
      </c>
      <c r="I14" s="3">
        <v>2.1360000000000001</v>
      </c>
      <c r="J14" s="3">
        <v>0.05</v>
      </c>
      <c r="K14" s="3">
        <v>1.1505000000000001</v>
      </c>
      <c r="L14" s="3">
        <v>3.855</v>
      </c>
      <c r="M14" s="3">
        <v>3.145</v>
      </c>
      <c r="N14" s="3">
        <v>2.1590000000000003</v>
      </c>
      <c r="O14" s="3">
        <v>1.4595</v>
      </c>
      <c r="P14" s="9">
        <v>328.54538038311847</v>
      </c>
      <c r="Q14" s="3">
        <f t="shared" si="0"/>
        <v>3.8824999999999998E-2</v>
      </c>
      <c r="R14" s="3">
        <f t="shared" si="1"/>
        <v>0.25989794999999999</v>
      </c>
      <c r="S14" s="3">
        <f t="shared" si="2"/>
        <v>0.29872294999999999</v>
      </c>
      <c r="T14" s="3">
        <f t="shared" si="3"/>
        <v>1.8372770500000002</v>
      </c>
    </row>
    <row r="15" spans="1:20" x14ac:dyDescent="0.25">
      <c r="A15" s="7">
        <v>12</v>
      </c>
      <c r="B15" s="8">
        <v>2</v>
      </c>
      <c r="C15" s="8" t="s">
        <v>9</v>
      </c>
      <c r="D15" s="8" t="s">
        <v>9</v>
      </c>
      <c r="E15" s="19" t="s">
        <v>8</v>
      </c>
      <c r="F15" s="15">
        <v>2.0924</v>
      </c>
      <c r="G15" s="21">
        <v>7.6500000000000012E-2</v>
      </c>
      <c r="H15" s="3">
        <v>17.420000000000002</v>
      </c>
      <c r="I15" s="3">
        <v>1.1739999999999999</v>
      </c>
      <c r="J15" s="3">
        <v>7.4999999999999997E-2</v>
      </c>
      <c r="K15" s="3">
        <v>1.0004999999999999</v>
      </c>
      <c r="L15" s="3">
        <v>3.5149999999999997</v>
      </c>
      <c r="M15" s="3">
        <v>2.12</v>
      </c>
      <c r="N15" s="3">
        <v>0.71950000000000003</v>
      </c>
      <c r="O15" s="3">
        <v>1.516</v>
      </c>
      <c r="P15" s="9">
        <v>244.71946803941228</v>
      </c>
      <c r="Q15" s="3">
        <f t="shared" si="0"/>
        <v>5.8237499999999998E-2</v>
      </c>
      <c r="R15" s="3">
        <f t="shared" si="1"/>
        <v>0.22601294999999999</v>
      </c>
      <c r="S15" s="3">
        <f t="shared" si="2"/>
        <v>0.28425044999999999</v>
      </c>
      <c r="T15" s="3">
        <f t="shared" si="3"/>
        <v>0.88974954999999989</v>
      </c>
    </row>
    <row r="16" spans="1:20" x14ac:dyDescent="0.25">
      <c r="A16" s="7">
        <v>13</v>
      </c>
      <c r="B16" s="8">
        <v>2</v>
      </c>
      <c r="C16" s="8" t="s">
        <v>10</v>
      </c>
      <c r="D16" s="8" t="s">
        <v>6</v>
      </c>
      <c r="E16" s="8" t="s">
        <v>7</v>
      </c>
      <c r="F16" s="14">
        <v>0.6552</v>
      </c>
      <c r="G16" s="3">
        <v>0.11090000000000003</v>
      </c>
      <c r="H16" s="3">
        <v>14.61</v>
      </c>
      <c r="I16" s="3">
        <v>1.0880000000000001</v>
      </c>
      <c r="J16" s="3">
        <v>0.06</v>
      </c>
      <c r="K16" s="3">
        <v>1.0029999999999999</v>
      </c>
      <c r="L16" s="3">
        <v>3.585</v>
      </c>
      <c r="M16" s="3">
        <v>1.2450000000000001</v>
      </c>
      <c r="N16" s="3">
        <v>2.3864999999999998</v>
      </c>
      <c r="O16" s="3">
        <v>1.885</v>
      </c>
      <c r="P16" s="9">
        <v>196.34358118871762</v>
      </c>
      <c r="Q16" s="3">
        <f t="shared" si="0"/>
        <v>4.6589999999999999E-2</v>
      </c>
      <c r="R16" s="3">
        <f t="shared" si="1"/>
        <v>0.22657769999999997</v>
      </c>
      <c r="S16" s="3">
        <f t="shared" si="2"/>
        <v>0.27316769999999996</v>
      </c>
      <c r="T16" s="3">
        <f t="shared" si="3"/>
        <v>0.81483230000000018</v>
      </c>
    </row>
    <row r="17" spans="1:20" x14ac:dyDescent="0.25">
      <c r="A17" s="7">
        <v>14</v>
      </c>
      <c r="B17" s="8">
        <v>2</v>
      </c>
      <c r="C17" s="8" t="s">
        <v>10</v>
      </c>
      <c r="D17" s="8" t="s">
        <v>6</v>
      </c>
      <c r="E17" s="19" t="s">
        <v>8</v>
      </c>
      <c r="F17" s="15">
        <v>0.92469999999999997</v>
      </c>
      <c r="G17" s="21">
        <v>9.35E-2</v>
      </c>
      <c r="H17" s="3">
        <v>11.32</v>
      </c>
      <c r="I17" s="3">
        <v>0.92500000000000004</v>
      </c>
      <c r="J17" s="3">
        <v>0.08</v>
      </c>
      <c r="K17" s="3">
        <v>1.0820000000000001</v>
      </c>
      <c r="L17" s="3">
        <v>2.4449999999999998</v>
      </c>
      <c r="M17" s="3">
        <v>2.0379999999999998</v>
      </c>
      <c r="N17" s="3">
        <v>0.77500000000000002</v>
      </c>
      <c r="O17" s="3">
        <v>2.8540000000000001</v>
      </c>
      <c r="P17" s="9">
        <v>231.64836816938154</v>
      </c>
      <c r="Q17" s="3">
        <f t="shared" si="0"/>
        <v>6.2120000000000002E-2</v>
      </c>
      <c r="R17" s="3">
        <f t="shared" si="1"/>
        <v>0.2444238</v>
      </c>
      <c r="S17" s="3">
        <f t="shared" si="2"/>
        <v>0.30654379999999998</v>
      </c>
      <c r="T17" s="3">
        <f t="shared" si="3"/>
        <v>0.61845620000000001</v>
      </c>
    </row>
    <row r="18" spans="1:20" x14ac:dyDescent="0.25">
      <c r="A18" s="7">
        <v>15</v>
      </c>
      <c r="B18" s="8">
        <v>2</v>
      </c>
      <c r="C18" s="8" t="s">
        <v>12</v>
      </c>
      <c r="D18" s="8" t="s">
        <v>10</v>
      </c>
      <c r="E18" s="8" t="s">
        <v>7</v>
      </c>
      <c r="F18" s="14">
        <v>0.21679999999999999</v>
      </c>
      <c r="G18" s="3">
        <v>6.2100000000000016E-2</v>
      </c>
      <c r="H18" s="3">
        <v>17.73</v>
      </c>
      <c r="I18" s="3">
        <v>1.1579999999999999</v>
      </c>
      <c r="J18" s="3">
        <v>0.10500000000000001</v>
      </c>
      <c r="K18" s="3">
        <v>1.2090000000000001</v>
      </c>
      <c r="L18" s="3">
        <v>4.3099999999999996</v>
      </c>
      <c r="M18" s="3">
        <v>2.1120000000000001</v>
      </c>
      <c r="N18" s="3">
        <v>2.0179999999999998</v>
      </c>
      <c r="O18" s="3">
        <v>1.7889999999999999</v>
      </c>
      <c r="P18" s="9">
        <v>291.95566057421325</v>
      </c>
      <c r="Q18" s="3">
        <f t="shared" si="0"/>
        <v>8.1532500000000008E-2</v>
      </c>
      <c r="R18" s="3">
        <f t="shared" si="1"/>
        <v>0.2731131</v>
      </c>
      <c r="S18" s="3">
        <f t="shared" si="2"/>
        <v>0.35464560000000001</v>
      </c>
      <c r="T18" s="3">
        <f t="shared" si="3"/>
        <v>0.80335439999999991</v>
      </c>
    </row>
    <row r="19" spans="1:20" x14ac:dyDescent="0.25">
      <c r="A19" s="7">
        <v>16</v>
      </c>
      <c r="B19" s="8">
        <v>2</v>
      </c>
      <c r="C19" s="8" t="s">
        <v>12</v>
      </c>
      <c r="D19" s="8" t="s">
        <v>10</v>
      </c>
      <c r="E19" s="19" t="s">
        <v>8</v>
      </c>
      <c r="F19" s="15">
        <v>1.6117999999999999</v>
      </c>
      <c r="G19" s="21">
        <v>0.10929999999999998</v>
      </c>
      <c r="H19" s="3">
        <v>15.76</v>
      </c>
      <c r="I19" s="3">
        <v>1.4390000000000001</v>
      </c>
      <c r="J19" s="3">
        <v>0.08</v>
      </c>
      <c r="K19" s="3">
        <v>1.0075000000000001</v>
      </c>
      <c r="L19" s="3">
        <v>3.5599999999999996</v>
      </c>
      <c r="M19" s="3">
        <v>0.96</v>
      </c>
      <c r="N19" s="3">
        <v>2.5979999999999999</v>
      </c>
      <c r="O19" s="3">
        <v>1.4929999999999999</v>
      </c>
      <c r="P19" s="9">
        <v>216.13590090619616</v>
      </c>
      <c r="Q19" s="3">
        <f t="shared" si="0"/>
        <v>6.2120000000000002E-2</v>
      </c>
      <c r="R19" s="3">
        <f t="shared" si="1"/>
        <v>0.22759425</v>
      </c>
      <c r="S19" s="3">
        <f t="shared" si="2"/>
        <v>0.28971425000000001</v>
      </c>
      <c r="T19" s="3">
        <f t="shared" si="3"/>
        <v>1.14928575</v>
      </c>
    </row>
    <row r="20" spans="1:20" x14ac:dyDescent="0.25">
      <c r="A20" s="7">
        <v>17</v>
      </c>
      <c r="B20" s="8">
        <v>3</v>
      </c>
      <c r="C20" s="8" t="s">
        <v>5</v>
      </c>
      <c r="D20" s="8" t="s">
        <v>6</v>
      </c>
      <c r="E20" s="8" t="s">
        <v>7</v>
      </c>
      <c r="F20" s="14">
        <v>1.8680000000000001</v>
      </c>
      <c r="G20" s="3">
        <v>0.12460000000000002</v>
      </c>
      <c r="H20" s="3">
        <v>11.57</v>
      </c>
      <c r="I20" s="3">
        <v>0.72789999999999999</v>
      </c>
      <c r="J20" s="3">
        <v>0.09</v>
      </c>
      <c r="K20" s="3">
        <v>0.89400000000000002</v>
      </c>
      <c r="L20" s="3">
        <v>3.09</v>
      </c>
      <c r="M20" s="3">
        <v>1.554</v>
      </c>
      <c r="N20" s="3">
        <v>1.7954999999999999</v>
      </c>
      <c r="O20" s="3">
        <v>1.0545</v>
      </c>
      <c r="P20" s="9">
        <v>236.0824487201568</v>
      </c>
      <c r="Q20" s="3">
        <f t="shared" si="0"/>
        <v>6.9884999999999989E-2</v>
      </c>
      <c r="R20" s="3">
        <f t="shared" si="1"/>
        <v>0.20195459999999998</v>
      </c>
      <c r="S20" s="3">
        <f t="shared" si="2"/>
        <v>0.27183959999999996</v>
      </c>
      <c r="T20" s="3">
        <f t="shared" si="3"/>
        <v>0.45606040000000003</v>
      </c>
    </row>
    <row r="21" spans="1:20" x14ac:dyDescent="0.25">
      <c r="A21" s="7">
        <v>18</v>
      </c>
      <c r="B21" s="8">
        <v>3</v>
      </c>
      <c r="C21" s="8" t="s">
        <v>5</v>
      </c>
      <c r="D21" s="8" t="s">
        <v>6</v>
      </c>
      <c r="E21" s="19" t="s">
        <v>8</v>
      </c>
      <c r="F21" s="15">
        <v>1.6781999999999999</v>
      </c>
      <c r="G21" s="21">
        <v>0.10230000000000003</v>
      </c>
      <c r="H21" s="3">
        <v>15.91</v>
      </c>
      <c r="I21" s="3">
        <v>1.381</v>
      </c>
      <c r="J21" s="3">
        <v>6.5000000000000002E-2</v>
      </c>
      <c r="K21" s="3">
        <v>0.29399999999999998</v>
      </c>
      <c r="L21" s="3">
        <v>2.8549999999999995</v>
      </c>
      <c r="M21" s="3">
        <v>2.5099999999999998</v>
      </c>
      <c r="N21" s="3">
        <v>0.54449999999999998</v>
      </c>
      <c r="O21" s="3">
        <v>3.0364999999999998</v>
      </c>
      <c r="P21" s="9">
        <v>289.25407353025923</v>
      </c>
      <c r="Q21" s="3">
        <f t="shared" si="0"/>
        <v>5.0472499999999997E-2</v>
      </c>
      <c r="R21" s="3">
        <f t="shared" si="1"/>
        <v>6.641459999999999E-2</v>
      </c>
      <c r="S21" s="3">
        <f t="shared" si="2"/>
        <v>0.11688709999999999</v>
      </c>
      <c r="T21" s="3">
        <f t="shared" si="3"/>
        <v>1.2641129</v>
      </c>
    </row>
    <row r="22" spans="1:20" x14ac:dyDescent="0.25">
      <c r="A22" s="7">
        <v>19</v>
      </c>
      <c r="B22" s="8">
        <v>3</v>
      </c>
      <c r="C22" s="8" t="s">
        <v>9</v>
      </c>
      <c r="D22" s="8" t="s">
        <v>10</v>
      </c>
      <c r="E22" s="8" t="s">
        <v>7</v>
      </c>
      <c r="F22" s="14">
        <v>0.66479999999999995</v>
      </c>
      <c r="G22" s="3">
        <v>7.2200000000000014E-2</v>
      </c>
      <c r="H22" s="3">
        <v>10.59</v>
      </c>
      <c r="I22" s="3">
        <v>1.0589999999999999</v>
      </c>
      <c r="J22" s="3">
        <v>6.5000000000000002E-2</v>
      </c>
      <c r="K22" s="3">
        <v>0.88349999999999995</v>
      </c>
      <c r="L22" s="3">
        <v>3.06</v>
      </c>
      <c r="M22" s="3">
        <v>2.0649999999999999</v>
      </c>
      <c r="N22" s="3">
        <v>1.8774999999999999</v>
      </c>
      <c r="O22" s="3">
        <v>0.82699999999999996</v>
      </c>
      <c r="P22" s="9">
        <v>263.12235344502926</v>
      </c>
      <c r="Q22" s="3">
        <f t="shared" si="0"/>
        <v>5.0472499999999997E-2</v>
      </c>
      <c r="R22" s="3">
        <f t="shared" si="1"/>
        <v>0.19958264999999997</v>
      </c>
      <c r="S22" s="3">
        <f t="shared" si="2"/>
        <v>0.25005514999999995</v>
      </c>
      <c r="T22" s="3">
        <f t="shared" si="3"/>
        <v>0.80894485000000005</v>
      </c>
    </row>
    <row r="23" spans="1:20" x14ac:dyDescent="0.25">
      <c r="A23" s="7">
        <v>20</v>
      </c>
      <c r="B23" s="8">
        <v>3</v>
      </c>
      <c r="C23" s="8" t="s">
        <v>9</v>
      </c>
      <c r="D23" s="8" t="s">
        <v>10</v>
      </c>
      <c r="E23" s="19" t="s">
        <v>8</v>
      </c>
      <c r="F23" s="15">
        <v>1.3097000000000001</v>
      </c>
      <c r="G23" s="21">
        <v>0.13469999999999999</v>
      </c>
      <c r="H23" s="3">
        <v>15.84</v>
      </c>
      <c r="I23" s="3">
        <v>1.155</v>
      </c>
      <c r="J23" s="3">
        <v>6.5000000000000002E-2</v>
      </c>
      <c r="K23" s="3">
        <v>0.85499999999999998</v>
      </c>
      <c r="L23" s="3">
        <v>2.375</v>
      </c>
      <c r="M23" s="3">
        <v>0.77</v>
      </c>
      <c r="N23" s="3">
        <v>2.1085000000000003</v>
      </c>
      <c r="O23" s="3">
        <v>1.4824999999999999</v>
      </c>
      <c r="P23" s="9">
        <v>186.2719788898344</v>
      </c>
      <c r="Q23" s="3">
        <f t="shared" si="0"/>
        <v>5.0472499999999997E-2</v>
      </c>
      <c r="R23" s="3">
        <f t="shared" si="1"/>
        <v>0.1931445</v>
      </c>
      <c r="S23" s="3">
        <f t="shared" si="2"/>
        <v>0.243617</v>
      </c>
      <c r="T23" s="3">
        <f t="shared" si="3"/>
        <v>0.91138300000000005</v>
      </c>
    </row>
    <row r="24" spans="1:20" x14ac:dyDescent="0.25">
      <c r="A24" s="7">
        <v>21</v>
      </c>
      <c r="B24" s="8">
        <v>3</v>
      </c>
      <c r="C24" s="8" t="s">
        <v>10</v>
      </c>
      <c r="D24" s="8" t="s">
        <v>11</v>
      </c>
      <c r="E24" s="8" t="s">
        <v>7</v>
      </c>
      <c r="F24" s="14">
        <v>3.4329000000000001</v>
      </c>
      <c r="G24" s="3">
        <v>0.1021</v>
      </c>
      <c r="H24" s="3">
        <v>14.48</v>
      </c>
      <c r="I24" s="3">
        <v>0.89970000000000006</v>
      </c>
      <c r="J24" s="3">
        <v>5.4999999999999993E-2</v>
      </c>
      <c r="K24" s="3">
        <v>1.05</v>
      </c>
      <c r="L24" s="3">
        <v>3.95</v>
      </c>
      <c r="M24" s="3">
        <v>2.8849999999999998</v>
      </c>
      <c r="N24" s="3">
        <v>2.6105</v>
      </c>
      <c r="O24" s="3">
        <v>1.885</v>
      </c>
      <c r="P24" s="9">
        <v>315.50424102865242</v>
      </c>
      <c r="Q24" s="3">
        <f t="shared" si="0"/>
        <v>4.2707499999999995E-2</v>
      </c>
      <c r="R24" s="3">
        <f t="shared" si="1"/>
        <v>0.23719499999999999</v>
      </c>
      <c r="S24" s="3">
        <f t="shared" si="2"/>
        <v>0.2799025</v>
      </c>
      <c r="T24" s="3">
        <f t="shared" si="3"/>
        <v>0.6197975</v>
      </c>
    </row>
    <row r="25" spans="1:20" x14ac:dyDescent="0.25">
      <c r="A25" s="7">
        <v>22</v>
      </c>
      <c r="B25" s="8">
        <v>3</v>
      </c>
      <c r="C25" s="8" t="s">
        <v>10</v>
      </c>
      <c r="D25" s="8" t="s">
        <v>11</v>
      </c>
      <c r="E25" s="19" t="s">
        <v>8</v>
      </c>
      <c r="F25" s="15">
        <v>7.1233000000000004</v>
      </c>
      <c r="G25" s="21">
        <v>0.16530000000000003</v>
      </c>
      <c r="H25" s="3">
        <v>15.78</v>
      </c>
      <c r="I25" s="3">
        <v>1.0649999999999999</v>
      </c>
      <c r="J25" s="3">
        <v>6.5000000000000002E-2</v>
      </c>
      <c r="K25" s="3">
        <v>0.84299999999999997</v>
      </c>
      <c r="L25" s="3">
        <v>3.4449999999999998</v>
      </c>
      <c r="M25" s="3">
        <v>2.3199999999999998</v>
      </c>
      <c r="N25" s="3">
        <v>1.8360000000000001</v>
      </c>
      <c r="O25" s="3">
        <v>1.1114999999999999</v>
      </c>
      <c r="P25" s="9">
        <v>289.64703311693995</v>
      </c>
      <c r="Q25" s="3">
        <f t="shared" si="0"/>
        <v>5.0472499999999997E-2</v>
      </c>
      <c r="R25" s="3">
        <f t="shared" si="1"/>
        <v>0.19043369999999998</v>
      </c>
      <c r="S25" s="3">
        <f t="shared" si="2"/>
        <v>0.24090619999999999</v>
      </c>
      <c r="T25" s="3">
        <f t="shared" si="3"/>
        <v>0.82409379999999999</v>
      </c>
    </row>
    <row r="26" spans="1:20" x14ac:dyDescent="0.25">
      <c r="A26" s="7">
        <v>23</v>
      </c>
      <c r="B26" s="8">
        <v>3</v>
      </c>
      <c r="C26" s="8" t="s">
        <v>12</v>
      </c>
      <c r="D26" s="8" t="s">
        <v>9</v>
      </c>
      <c r="E26" s="8" t="s">
        <v>7</v>
      </c>
      <c r="F26" s="14">
        <v>2.262</v>
      </c>
      <c r="G26" s="3">
        <v>0.10369999999999999</v>
      </c>
      <c r="H26" s="3">
        <v>18.96</v>
      </c>
      <c r="I26" s="3">
        <v>1.4279999999999999</v>
      </c>
      <c r="J26" s="3">
        <v>6.5000000000000002E-2</v>
      </c>
      <c r="K26" s="3">
        <v>1.1839999999999999</v>
      </c>
      <c r="L26" s="3">
        <v>5.2850000000000001</v>
      </c>
      <c r="M26" s="3">
        <v>2.74</v>
      </c>
      <c r="N26" s="3">
        <v>1.9950000000000001</v>
      </c>
      <c r="O26" s="3">
        <v>1.0109999999999999</v>
      </c>
      <c r="P26" s="9">
        <v>351.04968089565858</v>
      </c>
      <c r="Q26" s="3">
        <f t="shared" si="0"/>
        <v>5.0472499999999997E-2</v>
      </c>
      <c r="R26" s="3">
        <f t="shared" si="1"/>
        <v>0.26746559999999997</v>
      </c>
      <c r="S26" s="3">
        <f t="shared" si="2"/>
        <v>0.31793809999999995</v>
      </c>
      <c r="T26" s="3">
        <f t="shared" si="3"/>
        <v>1.1100619</v>
      </c>
    </row>
    <row r="27" spans="1:20" x14ac:dyDescent="0.25">
      <c r="A27" s="7">
        <v>24</v>
      </c>
      <c r="B27" s="8">
        <v>3</v>
      </c>
      <c r="C27" s="8" t="s">
        <v>12</v>
      </c>
      <c r="D27" s="8" t="s">
        <v>9</v>
      </c>
      <c r="E27" s="19" t="s">
        <v>8</v>
      </c>
      <c r="F27" s="15">
        <v>4.5731000000000002</v>
      </c>
      <c r="G27" s="21">
        <v>0.1051</v>
      </c>
      <c r="H27" s="3">
        <v>17.45</v>
      </c>
      <c r="I27" s="3">
        <v>1.929</v>
      </c>
      <c r="J27" s="3">
        <v>0.10500000000000001</v>
      </c>
      <c r="K27" s="3">
        <v>0.56399999999999995</v>
      </c>
      <c r="L27" s="3">
        <v>5.8250000000000002</v>
      </c>
      <c r="M27" s="3">
        <v>1.3850000000000002</v>
      </c>
      <c r="N27" s="3">
        <v>0.50900000000000001</v>
      </c>
      <c r="O27" s="3">
        <v>1.1679999999999999</v>
      </c>
      <c r="P27" s="9">
        <v>272.92629434379575</v>
      </c>
      <c r="Q27" s="3">
        <f t="shared" si="0"/>
        <v>8.1532500000000008E-2</v>
      </c>
      <c r="R27" s="3">
        <f t="shared" si="1"/>
        <v>0.12740759999999998</v>
      </c>
      <c r="S27" s="3">
        <f t="shared" si="2"/>
        <v>0.20894009999999999</v>
      </c>
      <c r="T27" s="3">
        <f t="shared" si="3"/>
        <v>1.7200599000000001</v>
      </c>
    </row>
    <row r="28" spans="1:20" x14ac:dyDescent="0.25">
      <c r="A28" s="7">
        <v>25</v>
      </c>
      <c r="B28" s="8">
        <v>4</v>
      </c>
      <c r="C28" s="8" t="s">
        <v>5</v>
      </c>
      <c r="D28" s="8" t="s">
        <v>9</v>
      </c>
      <c r="E28" s="8" t="s">
        <v>7</v>
      </c>
      <c r="F28" s="14">
        <v>1.9333</v>
      </c>
      <c r="G28" s="3">
        <v>0.10650000000000001</v>
      </c>
      <c r="H28" s="3">
        <v>19.209</v>
      </c>
      <c r="I28" s="3">
        <v>1.8476999999999999</v>
      </c>
      <c r="J28" s="3">
        <v>0.05</v>
      </c>
      <c r="K28" s="3">
        <v>1.0369999999999999</v>
      </c>
      <c r="L28" s="3">
        <v>5.19</v>
      </c>
      <c r="M28" s="3">
        <v>3.3650000000000002</v>
      </c>
      <c r="N28" s="3">
        <v>2.2505000000000002</v>
      </c>
      <c r="O28" s="3">
        <v>1.7810000000000001</v>
      </c>
      <c r="P28" s="9">
        <v>370.69974975645545</v>
      </c>
      <c r="Q28" s="3">
        <f t="shared" si="0"/>
        <v>3.8824999999999998E-2</v>
      </c>
      <c r="R28" s="3">
        <f t="shared" si="1"/>
        <v>0.23425829999999997</v>
      </c>
      <c r="S28" s="3">
        <f t="shared" si="2"/>
        <v>0.27308329999999997</v>
      </c>
      <c r="T28" s="3">
        <f t="shared" si="3"/>
        <v>1.5746167</v>
      </c>
    </row>
    <row r="29" spans="1:20" x14ac:dyDescent="0.25">
      <c r="A29" s="7">
        <v>26</v>
      </c>
      <c r="B29" s="8">
        <v>4</v>
      </c>
      <c r="C29" s="8" t="s">
        <v>5</v>
      </c>
      <c r="D29" s="8" t="s">
        <v>9</v>
      </c>
      <c r="E29" s="19" t="s">
        <v>8</v>
      </c>
      <c r="F29" s="15">
        <v>3.2654999999999998</v>
      </c>
      <c r="G29" s="21">
        <v>9.1499999999999998E-2</v>
      </c>
      <c r="H29" s="3">
        <v>18.309999999999999</v>
      </c>
      <c r="I29" s="3">
        <v>1.3220000000000001</v>
      </c>
      <c r="J29" s="3">
        <v>0.06</v>
      </c>
      <c r="K29" s="3">
        <v>0.77300000000000002</v>
      </c>
      <c r="L29" s="3">
        <v>4.5950000000000006</v>
      </c>
      <c r="M29" s="3">
        <v>1.6539999999999999</v>
      </c>
      <c r="N29" s="3">
        <v>0.92249999999999999</v>
      </c>
      <c r="O29" s="3">
        <v>1.3095000000000001</v>
      </c>
      <c r="P29" s="9">
        <v>272.50916401892636</v>
      </c>
      <c r="Q29" s="3">
        <f t="shared" si="0"/>
        <v>4.6589999999999999E-2</v>
      </c>
      <c r="R29" s="3">
        <f t="shared" si="1"/>
        <v>0.17462069999999999</v>
      </c>
      <c r="S29" s="3">
        <f t="shared" si="2"/>
        <v>0.22121069999999998</v>
      </c>
      <c r="T29" s="3">
        <f t="shared" si="3"/>
        <v>1.1007893000000002</v>
      </c>
    </row>
    <row r="30" spans="1:20" x14ac:dyDescent="0.25">
      <c r="A30" s="7">
        <v>27</v>
      </c>
      <c r="B30" s="8">
        <v>4</v>
      </c>
      <c r="C30" s="8" t="s">
        <v>9</v>
      </c>
      <c r="D30" s="8" t="s">
        <v>11</v>
      </c>
      <c r="E30" s="8" t="s">
        <v>7</v>
      </c>
      <c r="F30" s="14">
        <v>4.1585999999999999</v>
      </c>
      <c r="G30" s="3">
        <v>0.12529999999999999</v>
      </c>
      <c r="H30" s="3">
        <v>21.38</v>
      </c>
      <c r="I30" s="3">
        <v>1.353</v>
      </c>
      <c r="J30" s="3">
        <v>6.5000000000000002E-2</v>
      </c>
      <c r="K30" s="3">
        <v>1.113</v>
      </c>
      <c r="L30" s="3">
        <v>4.8499999999999996</v>
      </c>
      <c r="M30" s="3">
        <v>2.9</v>
      </c>
      <c r="N30" s="3">
        <v>2.0270000000000001</v>
      </c>
      <c r="O30" s="3">
        <v>1.1595</v>
      </c>
      <c r="P30" s="9">
        <v>346.49170188943697</v>
      </c>
      <c r="Q30" s="3">
        <f t="shared" si="0"/>
        <v>5.0472499999999997E-2</v>
      </c>
      <c r="R30" s="3">
        <f t="shared" si="1"/>
        <v>0.2514267</v>
      </c>
      <c r="S30" s="3">
        <f t="shared" si="2"/>
        <v>0.30189919999999998</v>
      </c>
      <c r="T30" s="3">
        <f t="shared" si="3"/>
        <v>1.0511007999999999</v>
      </c>
    </row>
    <row r="31" spans="1:20" x14ac:dyDescent="0.25">
      <c r="A31" s="7">
        <v>28</v>
      </c>
      <c r="B31" s="8">
        <v>4</v>
      </c>
      <c r="C31" s="8" t="s">
        <v>9</v>
      </c>
      <c r="D31" s="8" t="s">
        <v>11</v>
      </c>
      <c r="E31" s="19" t="s">
        <v>8</v>
      </c>
      <c r="F31" s="15">
        <v>5.2039999999999997</v>
      </c>
      <c r="G31" s="21">
        <v>0.1147</v>
      </c>
      <c r="H31" s="3">
        <v>14.57</v>
      </c>
      <c r="I31" s="3">
        <v>0.82969999999999999</v>
      </c>
      <c r="J31" s="3">
        <v>4.4999999999999998E-2</v>
      </c>
      <c r="K31" s="3">
        <v>0.82299999999999995</v>
      </c>
      <c r="L31" s="3">
        <v>4.5650000000000004</v>
      </c>
      <c r="M31" s="3">
        <v>2.37</v>
      </c>
      <c r="N31" s="3">
        <v>1.7649999999999999</v>
      </c>
      <c r="O31" s="3">
        <v>1.109</v>
      </c>
      <c r="P31" s="9">
        <v>309.05982325683533</v>
      </c>
      <c r="Q31" s="3">
        <f t="shared" si="0"/>
        <v>3.4942499999999994E-2</v>
      </c>
      <c r="R31" s="3">
        <f t="shared" si="1"/>
        <v>0.18591569999999999</v>
      </c>
      <c r="S31" s="3">
        <f t="shared" si="2"/>
        <v>0.22085819999999998</v>
      </c>
      <c r="T31" s="3">
        <f t="shared" si="3"/>
        <v>0.60884179999999999</v>
      </c>
    </row>
    <row r="32" spans="1:20" x14ac:dyDescent="0.25">
      <c r="A32" s="7">
        <v>29</v>
      </c>
      <c r="B32" s="8">
        <v>4</v>
      </c>
      <c r="C32" s="8" t="s">
        <v>10</v>
      </c>
      <c r="D32" s="8" t="s">
        <v>10</v>
      </c>
      <c r="E32" s="8" t="s">
        <v>7</v>
      </c>
      <c r="F32" s="14">
        <v>1.5926</v>
      </c>
      <c r="G32" s="3">
        <v>0.11029999999999998</v>
      </c>
      <c r="H32" s="3">
        <v>16.649999999999999</v>
      </c>
      <c r="I32" s="3">
        <v>1.391</v>
      </c>
      <c r="J32" s="3">
        <v>7.0000000000000007E-2</v>
      </c>
      <c r="K32" s="3">
        <v>1.1140000000000001</v>
      </c>
      <c r="L32" s="3">
        <v>2.7600000000000002</v>
      </c>
      <c r="M32" s="3">
        <v>2.52</v>
      </c>
      <c r="N32" s="3">
        <v>0.80400000000000005</v>
      </c>
      <c r="O32" s="3">
        <v>1.1955</v>
      </c>
      <c r="P32" s="9">
        <v>272.56482395214215</v>
      </c>
      <c r="Q32" s="3">
        <f t="shared" si="0"/>
        <v>5.4355000000000001E-2</v>
      </c>
      <c r="R32" s="3">
        <f t="shared" si="1"/>
        <v>0.2516526</v>
      </c>
      <c r="S32" s="3">
        <f t="shared" si="2"/>
        <v>0.30600759999999999</v>
      </c>
      <c r="T32" s="3">
        <f t="shared" si="3"/>
        <v>1.0849924</v>
      </c>
    </row>
    <row r="33" spans="1:20" x14ac:dyDescent="0.25">
      <c r="A33" s="7">
        <v>30</v>
      </c>
      <c r="B33" s="8">
        <v>4</v>
      </c>
      <c r="C33" s="8" t="s">
        <v>10</v>
      </c>
      <c r="D33" s="8" t="s">
        <v>10</v>
      </c>
      <c r="E33" s="19" t="s">
        <v>8</v>
      </c>
      <c r="F33" s="15">
        <v>2.5874000000000001</v>
      </c>
      <c r="G33" s="21">
        <v>0.1338</v>
      </c>
      <c r="H33" s="3">
        <v>14.63</v>
      </c>
      <c r="I33" s="3">
        <v>0.9899</v>
      </c>
      <c r="J33" s="3">
        <v>0.04</v>
      </c>
      <c r="K33" s="3">
        <v>0.80700000000000005</v>
      </c>
      <c r="L33" s="3">
        <v>2.5499999999999998</v>
      </c>
      <c r="M33" s="3">
        <v>2</v>
      </c>
      <c r="N33" s="3">
        <v>1.8029999999999999</v>
      </c>
      <c r="O33" s="3">
        <v>1.0535000000000001</v>
      </c>
      <c r="P33" s="9">
        <v>235.23294548893065</v>
      </c>
      <c r="Q33" s="3">
        <f t="shared" si="0"/>
        <v>3.1060000000000001E-2</v>
      </c>
      <c r="R33" s="3">
        <f t="shared" si="1"/>
        <v>0.1823013</v>
      </c>
      <c r="S33" s="3">
        <f t="shared" si="2"/>
        <v>0.2133613</v>
      </c>
      <c r="T33" s="3">
        <f t="shared" si="3"/>
        <v>0.77653870000000003</v>
      </c>
    </row>
    <row r="34" spans="1:20" x14ac:dyDescent="0.25">
      <c r="A34" s="7">
        <v>31</v>
      </c>
      <c r="B34" s="8">
        <v>4</v>
      </c>
      <c r="C34" s="8" t="s">
        <v>12</v>
      </c>
      <c r="D34" s="8" t="s">
        <v>6</v>
      </c>
      <c r="E34" s="8" t="s">
        <v>7</v>
      </c>
      <c r="F34" s="14">
        <v>1.3239000000000001</v>
      </c>
      <c r="G34" s="3">
        <v>7.0800000000000002E-2</v>
      </c>
      <c r="H34" s="3">
        <v>15.14</v>
      </c>
      <c r="I34" s="3">
        <v>1.274</v>
      </c>
      <c r="J34" s="3">
        <v>5.4999999999999993E-2</v>
      </c>
      <c r="K34" s="3">
        <v>1.0229999999999999</v>
      </c>
      <c r="L34" s="3">
        <v>3.645</v>
      </c>
      <c r="M34" s="3">
        <v>2.27</v>
      </c>
      <c r="N34" s="3">
        <v>1.994</v>
      </c>
      <c r="O34" s="3">
        <v>1.1419999999999999</v>
      </c>
      <c r="P34" s="9">
        <v>291.05695467953547</v>
      </c>
      <c r="Q34" s="3">
        <f t="shared" si="0"/>
        <v>4.2707499999999995E-2</v>
      </c>
      <c r="R34" s="3">
        <f t="shared" si="1"/>
        <v>0.23109569999999996</v>
      </c>
      <c r="S34" s="3">
        <f t="shared" si="2"/>
        <v>0.27380319999999997</v>
      </c>
      <c r="T34" s="3">
        <f t="shared" si="3"/>
        <v>1.0001968000000001</v>
      </c>
    </row>
    <row r="35" spans="1:20" x14ac:dyDescent="0.25">
      <c r="A35" s="7">
        <v>32</v>
      </c>
      <c r="B35" s="8">
        <v>4</v>
      </c>
      <c r="C35" s="8" t="s">
        <v>12</v>
      </c>
      <c r="D35" s="8" t="s">
        <v>6</v>
      </c>
      <c r="E35" s="19" t="s">
        <v>8</v>
      </c>
      <c r="F35" s="15">
        <v>2.1113</v>
      </c>
      <c r="G35" s="21">
        <v>0.11460000000000001</v>
      </c>
      <c r="H35" s="3">
        <v>7.85</v>
      </c>
      <c r="I35" s="3">
        <v>0.53380000000000005</v>
      </c>
      <c r="J35" s="3">
        <v>5.4999999999999993E-2</v>
      </c>
      <c r="K35" s="3">
        <v>0.50839999999999996</v>
      </c>
      <c r="L35" s="3">
        <v>1.375</v>
      </c>
      <c r="M35" s="3">
        <v>2.2050000000000001</v>
      </c>
      <c r="N35" s="3">
        <v>1.03</v>
      </c>
      <c r="O35" s="3">
        <v>3.41</v>
      </c>
      <c r="P35" s="9">
        <v>246.98155896989746</v>
      </c>
      <c r="Q35" s="3">
        <f t="shared" si="0"/>
        <v>4.2707499999999995E-2</v>
      </c>
      <c r="R35" s="3">
        <f t="shared" si="1"/>
        <v>0.11484755999999999</v>
      </c>
      <c r="S35" s="3">
        <f t="shared" si="2"/>
        <v>0.15755505999999997</v>
      </c>
      <c r="T35" s="3">
        <f t="shared" si="3"/>
        <v>0.37624494000000008</v>
      </c>
    </row>
    <row r="36" spans="1:20" x14ac:dyDescent="0.25">
      <c r="A36" s="7">
        <v>33</v>
      </c>
      <c r="B36" s="8">
        <v>5</v>
      </c>
      <c r="C36" s="8" t="s">
        <v>5</v>
      </c>
      <c r="D36" s="8" t="s">
        <v>9</v>
      </c>
      <c r="E36" s="8" t="s">
        <v>7</v>
      </c>
      <c r="F36" s="14">
        <v>1.4411</v>
      </c>
      <c r="G36" s="3">
        <v>6.7900000000000016E-2</v>
      </c>
      <c r="H36" s="3">
        <v>15.21</v>
      </c>
      <c r="I36" s="3">
        <v>1.5760000000000001</v>
      </c>
      <c r="J36" s="3">
        <v>0.10999999999999999</v>
      </c>
      <c r="K36" s="3">
        <v>1.5265</v>
      </c>
      <c r="L36" s="3">
        <v>3.0549999999999997</v>
      </c>
      <c r="M36" s="3">
        <v>1.9300000000000002</v>
      </c>
      <c r="N36" s="3">
        <v>2.855</v>
      </c>
      <c r="O36" s="3">
        <v>0.76400000000000001</v>
      </c>
      <c r="P36" s="9">
        <v>249.19464358205579</v>
      </c>
      <c r="Q36" s="3">
        <f t="shared" si="0"/>
        <v>8.5414999999999991E-2</v>
      </c>
      <c r="R36" s="3">
        <f t="shared" si="1"/>
        <v>0.34483634999999996</v>
      </c>
      <c r="S36" s="3">
        <f t="shared" si="2"/>
        <v>0.43025134999999992</v>
      </c>
      <c r="T36" s="3">
        <f t="shared" si="3"/>
        <v>1.1457486500000003</v>
      </c>
    </row>
    <row r="37" spans="1:20" x14ac:dyDescent="0.25">
      <c r="A37" s="7">
        <v>34</v>
      </c>
      <c r="B37" s="8">
        <v>5</v>
      </c>
      <c r="C37" s="8" t="s">
        <v>5</v>
      </c>
      <c r="D37" s="8" t="s">
        <v>9</v>
      </c>
      <c r="E37" s="19" t="s">
        <v>8</v>
      </c>
      <c r="F37" s="15">
        <v>4.7560000000000002</v>
      </c>
      <c r="G37" s="21">
        <v>0.14280000000000001</v>
      </c>
      <c r="H37" s="3">
        <v>17.84</v>
      </c>
      <c r="I37" s="3">
        <v>1.18</v>
      </c>
      <c r="J37" s="3">
        <v>0.10500000000000001</v>
      </c>
      <c r="K37" s="3">
        <v>0.623</v>
      </c>
      <c r="L37" s="3">
        <v>2.4750000000000001</v>
      </c>
      <c r="M37" s="3">
        <v>1.81</v>
      </c>
      <c r="N37" s="3">
        <v>0.27650000000000002</v>
      </c>
      <c r="O37" s="3">
        <v>0.76950000000000007</v>
      </c>
      <c r="P37" s="9">
        <v>224.23956645487692</v>
      </c>
      <c r="Q37" s="3">
        <f t="shared" si="0"/>
        <v>8.1532500000000008E-2</v>
      </c>
      <c r="R37" s="3">
        <f t="shared" si="1"/>
        <v>0.14073569999999999</v>
      </c>
      <c r="S37" s="3">
        <f t="shared" si="2"/>
        <v>0.2222682</v>
      </c>
      <c r="T37" s="3">
        <f t="shared" si="3"/>
        <v>0.95773179999999991</v>
      </c>
    </row>
    <row r="38" spans="1:20" x14ac:dyDescent="0.25">
      <c r="A38" s="7">
        <v>35</v>
      </c>
      <c r="B38" s="8">
        <v>5</v>
      </c>
      <c r="C38" s="8" t="s">
        <v>9</v>
      </c>
      <c r="D38" s="8" t="s">
        <v>6</v>
      </c>
      <c r="E38" s="8" t="s">
        <v>7</v>
      </c>
      <c r="F38" s="14">
        <v>1.1160000000000001</v>
      </c>
      <c r="G38" s="3">
        <v>7.0200000000000012E-2</v>
      </c>
      <c r="H38" s="3">
        <v>15.93</v>
      </c>
      <c r="I38" s="3">
        <v>0.83660000000000001</v>
      </c>
      <c r="J38" s="3">
        <v>0.16500000000000001</v>
      </c>
      <c r="K38" s="3">
        <v>1.1120000000000001</v>
      </c>
      <c r="L38" s="3">
        <v>7.3599999999999994</v>
      </c>
      <c r="M38" s="3">
        <v>2.3449999999999998</v>
      </c>
      <c r="N38" s="3">
        <v>1.802</v>
      </c>
      <c r="O38" s="3">
        <v>3.1804999999999999</v>
      </c>
      <c r="P38" s="9">
        <v>383.47082126394707</v>
      </c>
      <c r="Q38" s="3">
        <f t="shared" si="0"/>
        <v>0.1281225</v>
      </c>
      <c r="R38" s="3">
        <f t="shared" si="1"/>
        <v>0.2512008</v>
      </c>
      <c r="S38" s="3">
        <f t="shared" si="2"/>
        <v>0.37932330000000003</v>
      </c>
      <c r="T38" s="3">
        <f t="shared" si="3"/>
        <v>0.45727669999999998</v>
      </c>
    </row>
    <row r="39" spans="1:20" x14ac:dyDescent="0.25">
      <c r="A39" s="7">
        <v>36</v>
      </c>
      <c r="B39" s="8">
        <v>5</v>
      </c>
      <c r="C39" s="8" t="s">
        <v>9</v>
      </c>
      <c r="D39" s="8" t="s">
        <v>6</v>
      </c>
      <c r="E39" s="19" t="s">
        <v>8</v>
      </c>
      <c r="F39" s="15">
        <v>2.8351000000000002</v>
      </c>
      <c r="G39" s="21">
        <v>0.21809999999999999</v>
      </c>
      <c r="H39" s="3">
        <v>14.64</v>
      </c>
      <c r="I39" s="3">
        <v>2.1669999999999998</v>
      </c>
      <c r="J39" s="3">
        <v>0.15</v>
      </c>
      <c r="K39" s="3">
        <v>0.60019999999999996</v>
      </c>
      <c r="L39" s="3">
        <v>3.2650000000000001</v>
      </c>
      <c r="M39" s="3">
        <v>1.94</v>
      </c>
      <c r="N39" s="3">
        <v>0.69500000000000006</v>
      </c>
      <c r="O39" s="3">
        <v>2.7645</v>
      </c>
      <c r="P39" s="9">
        <v>250.01757201325486</v>
      </c>
      <c r="Q39" s="3">
        <f t="shared" si="0"/>
        <v>0.116475</v>
      </c>
      <c r="R39" s="3">
        <f t="shared" si="1"/>
        <v>0.13558517999999997</v>
      </c>
      <c r="S39" s="3">
        <f t="shared" si="2"/>
        <v>0.25206017999999997</v>
      </c>
      <c r="T39" s="3">
        <f t="shared" si="3"/>
        <v>1.9149398199999998</v>
      </c>
    </row>
    <row r="40" spans="1:20" x14ac:dyDescent="0.25">
      <c r="A40" s="7">
        <v>37</v>
      </c>
      <c r="B40" s="8">
        <v>5</v>
      </c>
      <c r="C40" s="8" t="s">
        <v>10</v>
      </c>
      <c r="D40" s="8" t="s">
        <v>10</v>
      </c>
      <c r="E40" s="8" t="s">
        <v>7</v>
      </c>
      <c r="F40" s="14">
        <v>0.71140000000000003</v>
      </c>
      <c r="G40" s="3">
        <v>7.1500000000000008E-2</v>
      </c>
      <c r="H40" s="3">
        <v>9.4459999999999997</v>
      </c>
      <c r="I40" s="3">
        <v>1.1359999999999999</v>
      </c>
      <c r="J40" s="3">
        <v>9.5000000000000001E-2</v>
      </c>
      <c r="K40" s="3">
        <v>0.89</v>
      </c>
      <c r="L40" s="3">
        <v>3.92</v>
      </c>
      <c r="M40" s="3">
        <v>2.21</v>
      </c>
      <c r="N40" s="3">
        <v>0.48349999999999999</v>
      </c>
      <c r="O40" s="3">
        <v>0.74649999999999994</v>
      </c>
      <c r="P40" s="9">
        <v>278.75144922935812</v>
      </c>
      <c r="Q40" s="3">
        <f t="shared" si="0"/>
        <v>7.37675E-2</v>
      </c>
      <c r="R40" s="3">
        <f t="shared" si="1"/>
        <v>0.20105100000000001</v>
      </c>
      <c r="S40" s="3">
        <f t="shared" si="2"/>
        <v>0.27481850000000002</v>
      </c>
      <c r="T40" s="3">
        <f t="shared" si="3"/>
        <v>0.86118149999999982</v>
      </c>
    </row>
    <row r="41" spans="1:20" x14ac:dyDescent="0.25">
      <c r="A41" s="7">
        <v>38</v>
      </c>
      <c r="B41" s="8">
        <v>5</v>
      </c>
      <c r="C41" s="8" t="s">
        <v>10</v>
      </c>
      <c r="D41" s="8" t="s">
        <v>10</v>
      </c>
      <c r="E41" s="19" t="s">
        <v>8</v>
      </c>
      <c r="F41" s="15">
        <v>3.2997000000000001</v>
      </c>
      <c r="G41" s="21">
        <v>0.15540000000000001</v>
      </c>
      <c r="H41" s="3">
        <v>13.61</v>
      </c>
      <c r="I41" s="3">
        <v>1.018</v>
      </c>
      <c r="J41" s="3">
        <v>5.4999999999999993E-2</v>
      </c>
      <c r="K41" s="3">
        <v>0.88400000000000001</v>
      </c>
      <c r="L41" s="3">
        <v>3.2850000000000001</v>
      </c>
      <c r="M41" s="3">
        <v>1.6850000000000001</v>
      </c>
      <c r="N41" s="3">
        <v>1.885</v>
      </c>
      <c r="O41" s="3">
        <v>1.5649999999999999</v>
      </c>
      <c r="P41" s="9">
        <v>224.96733034094945</v>
      </c>
      <c r="Q41" s="3">
        <f t="shared" si="0"/>
        <v>4.2707499999999995E-2</v>
      </c>
      <c r="R41" s="3">
        <f t="shared" si="1"/>
        <v>0.1996956</v>
      </c>
      <c r="S41" s="3">
        <f t="shared" si="2"/>
        <v>0.24240309999999998</v>
      </c>
      <c r="T41" s="3">
        <f t="shared" si="3"/>
        <v>0.77559690000000003</v>
      </c>
    </row>
    <row r="42" spans="1:20" x14ac:dyDescent="0.25">
      <c r="A42" s="7">
        <v>39</v>
      </c>
      <c r="B42" s="8">
        <v>5</v>
      </c>
      <c r="C42" s="8" t="s">
        <v>12</v>
      </c>
      <c r="D42" s="8" t="s">
        <v>11</v>
      </c>
      <c r="E42" s="8" t="s">
        <v>7</v>
      </c>
      <c r="F42" s="14">
        <v>1.1846000000000001</v>
      </c>
      <c r="G42" s="3">
        <v>7.6800000000000007E-2</v>
      </c>
      <c r="H42" s="3">
        <v>14.73</v>
      </c>
      <c r="I42" s="3">
        <v>0.92230000000000001</v>
      </c>
      <c r="J42" s="3">
        <v>0.16</v>
      </c>
      <c r="K42" s="3">
        <v>0.94299999999999995</v>
      </c>
      <c r="L42" s="3">
        <v>6.61</v>
      </c>
      <c r="M42" s="3">
        <v>2.36</v>
      </c>
      <c r="N42" s="3">
        <v>0.74849999999999994</v>
      </c>
      <c r="O42" s="3">
        <v>1.5085</v>
      </c>
      <c r="P42" s="9">
        <v>360.43349389647534</v>
      </c>
      <c r="Q42" s="3">
        <f t="shared" si="0"/>
        <v>0.12424</v>
      </c>
      <c r="R42" s="3">
        <f t="shared" si="1"/>
        <v>0.21302369999999998</v>
      </c>
      <c r="S42" s="3">
        <f t="shared" si="2"/>
        <v>0.3372637</v>
      </c>
      <c r="T42" s="3">
        <f t="shared" si="3"/>
        <v>0.58503630000000006</v>
      </c>
    </row>
    <row r="43" spans="1:20" x14ac:dyDescent="0.25">
      <c r="A43" s="7">
        <v>40</v>
      </c>
      <c r="B43" s="8">
        <v>5</v>
      </c>
      <c r="C43" s="8" t="s">
        <v>12</v>
      </c>
      <c r="D43" s="8" t="s">
        <v>11</v>
      </c>
      <c r="E43" s="19" t="s">
        <v>8</v>
      </c>
      <c r="F43" s="15">
        <v>6.0936000000000003</v>
      </c>
      <c r="G43" s="21">
        <v>0.12389999999999998</v>
      </c>
      <c r="H43" s="3">
        <v>16.739999999999998</v>
      </c>
      <c r="I43" s="3">
        <v>1.002</v>
      </c>
      <c r="J43" s="3">
        <v>0.10500000000000001</v>
      </c>
      <c r="K43" s="3">
        <v>0.80300000000000005</v>
      </c>
      <c r="L43" s="3">
        <v>5.01</v>
      </c>
      <c r="M43" s="3">
        <v>2.8949999999999996</v>
      </c>
      <c r="N43" s="3">
        <v>1.403</v>
      </c>
      <c r="O43" s="3">
        <v>0.62449999999999994</v>
      </c>
      <c r="P43" s="9">
        <v>348.33681936534276</v>
      </c>
      <c r="Q43" s="3">
        <f t="shared" si="0"/>
        <v>8.1532500000000008E-2</v>
      </c>
      <c r="R43" s="3">
        <f t="shared" si="1"/>
        <v>0.1813977</v>
      </c>
      <c r="S43" s="3">
        <f t="shared" si="2"/>
        <v>0.2629302</v>
      </c>
      <c r="T43" s="3">
        <f t="shared" si="3"/>
        <v>0.7390698</v>
      </c>
    </row>
    <row r="44" spans="1:20" x14ac:dyDescent="0.25">
      <c r="A44" s="7">
        <v>41</v>
      </c>
      <c r="B44" s="8">
        <v>6</v>
      </c>
      <c r="C44" s="8" t="s">
        <v>5</v>
      </c>
      <c r="D44" s="8" t="s">
        <v>10</v>
      </c>
      <c r="E44" s="8" t="s">
        <v>7</v>
      </c>
      <c r="F44" s="14">
        <v>1.1676</v>
      </c>
      <c r="G44" s="3">
        <v>8.2500000000000018E-2</v>
      </c>
      <c r="H44" s="3">
        <v>10.5</v>
      </c>
      <c r="I44" s="3">
        <v>1.2729999999999999</v>
      </c>
      <c r="J44" s="3">
        <v>0.18</v>
      </c>
      <c r="K44" s="3">
        <v>1.032</v>
      </c>
      <c r="L44" s="3">
        <v>2.8050000000000002</v>
      </c>
      <c r="M44" s="3">
        <v>1.7349999999999999</v>
      </c>
      <c r="N44" s="3">
        <v>0.247</v>
      </c>
      <c r="O44" s="3">
        <v>1.0945</v>
      </c>
      <c r="P44" s="9">
        <v>227.14105430462178</v>
      </c>
      <c r="Q44" s="3">
        <f t="shared" si="0"/>
        <v>0.13976999999999998</v>
      </c>
      <c r="R44" s="3">
        <f t="shared" si="1"/>
        <v>0.2331288</v>
      </c>
      <c r="S44" s="3">
        <f t="shared" si="2"/>
        <v>0.37289879999999997</v>
      </c>
      <c r="T44" s="3">
        <f t="shared" si="3"/>
        <v>0.90010119999999993</v>
      </c>
    </row>
    <row r="45" spans="1:20" x14ac:dyDescent="0.25">
      <c r="A45" s="7">
        <v>42</v>
      </c>
      <c r="B45" s="8">
        <v>6</v>
      </c>
      <c r="C45" s="8" t="s">
        <v>5</v>
      </c>
      <c r="D45" s="8" t="s">
        <v>10</v>
      </c>
      <c r="E45" s="19" t="s">
        <v>8</v>
      </c>
      <c r="F45" s="15">
        <v>2.3620999999999999</v>
      </c>
      <c r="G45" s="21">
        <v>9.3200000000000005E-2</v>
      </c>
      <c r="H45" s="3">
        <v>11.09</v>
      </c>
      <c r="I45" s="3">
        <v>0.84089999999999998</v>
      </c>
      <c r="J45" s="3">
        <v>0.17500000000000002</v>
      </c>
      <c r="K45" s="3">
        <v>0.92400000000000004</v>
      </c>
      <c r="L45" s="3">
        <v>2.6850000000000001</v>
      </c>
      <c r="M45" s="3">
        <v>1.9450000000000001</v>
      </c>
      <c r="N45" s="3">
        <v>2.5879999999999996</v>
      </c>
      <c r="O45" s="3">
        <v>0.74</v>
      </c>
      <c r="P45" s="9">
        <v>236.43070849012747</v>
      </c>
      <c r="Q45" s="3">
        <f t="shared" si="0"/>
        <v>0.13588749999999999</v>
      </c>
      <c r="R45" s="3">
        <f t="shared" si="1"/>
        <v>0.20873159999999999</v>
      </c>
      <c r="S45" s="3">
        <f t="shared" si="2"/>
        <v>0.34461909999999996</v>
      </c>
      <c r="T45" s="3">
        <f t="shared" si="3"/>
        <v>0.49628090000000002</v>
      </c>
    </row>
    <row r="46" spans="1:20" x14ac:dyDescent="0.25">
      <c r="A46" s="7">
        <v>43</v>
      </c>
      <c r="B46" s="8">
        <v>6</v>
      </c>
      <c r="C46" s="8" t="s">
        <v>9</v>
      </c>
      <c r="D46" s="8" t="s">
        <v>9</v>
      </c>
      <c r="E46" s="8" t="s">
        <v>7</v>
      </c>
      <c r="F46" s="14">
        <v>1.081</v>
      </c>
      <c r="G46" s="3">
        <v>8.5800000000000015E-2</v>
      </c>
      <c r="H46" s="3">
        <v>20.3</v>
      </c>
      <c r="I46" s="3">
        <v>1.6919999999999999</v>
      </c>
      <c r="J46" s="3">
        <v>3.5000000000000003E-2</v>
      </c>
      <c r="K46" s="3">
        <v>1.1180000000000001</v>
      </c>
      <c r="L46" s="3">
        <v>4.84</v>
      </c>
      <c r="M46" s="3">
        <v>3.0350000000000001</v>
      </c>
      <c r="N46" s="3">
        <v>3.33</v>
      </c>
      <c r="O46" s="3">
        <v>0.99399999999999999</v>
      </c>
      <c r="P46" s="9">
        <v>350.82068029580205</v>
      </c>
      <c r="Q46" s="3">
        <f t="shared" si="0"/>
        <v>2.71775E-2</v>
      </c>
      <c r="R46" s="3">
        <f t="shared" si="1"/>
        <v>0.25255620000000001</v>
      </c>
      <c r="S46" s="3">
        <f t="shared" si="2"/>
        <v>0.27973370000000003</v>
      </c>
      <c r="T46" s="3">
        <f t="shared" si="3"/>
        <v>1.4122663</v>
      </c>
    </row>
    <row r="47" spans="1:20" x14ac:dyDescent="0.25">
      <c r="A47" s="7">
        <v>44</v>
      </c>
      <c r="B47" s="8">
        <v>6</v>
      </c>
      <c r="C47" s="8" t="s">
        <v>9</v>
      </c>
      <c r="D47" s="8" t="s">
        <v>9</v>
      </c>
      <c r="E47" s="19" t="s">
        <v>8</v>
      </c>
      <c r="F47" s="15">
        <v>3.5630999999999999</v>
      </c>
      <c r="G47" s="21">
        <v>0.10829999999999998</v>
      </c>
      <c r="H47" s="3">
        <v>13.26</v>
      </c>
      <c r="I47" s="3">
        <v>0.76480000000000004</v>
      </c>
      <c r="J47" s="3">
        <v>6.5000000000000002E-2</v>
      </c>
      <c r="K47" s="3">
        <v>0.64400000000000002</v>
      </c>
      <c r="L47" s="3">
        <v>2.8499999999999996</v>
      </c>
      <c r="M47" s="3">
        <v>1.9</v>
      </c>
      <c r="N47" s="3">
        <v>0.33200000000000002</v>
      </c>
      <c r="O47" s="3">
        <v>0.76050000000000006</v>
      </c>
      <c r="P47" s="9">
        <v>231.02580607488056</v>
      </c>
      <c r="Q47" s="3">
        <f t="shared" si="0"/>
        <v>5.0472499999999997E-2</v>
      </c>
      <c r="R47" s="3">
        <f t="shared" si="1"/>
        <v>0.14547959999999999</v>
      </c>
      <c r="S47" s="3">
        <f t="shared" si="2"/>
        <v>0.19595209999999999</v>
      </c>
      <c r="T47" s="3">
        <f t="shared" si="3"/>
        <v>0.56884790000000007</v>
      </c>
    </row>
    <row r="48" spans="1:20" x14ac:dyDescent="0.25">
      <c r="A48" s="7">
        <v>45</v>
      </c>
      <c r="B48" s="8">
        <v>6</v>
      </c>
      <c r="C48" s="8" t="s">
        <v>10</v>
      </c>
      <c r="D48" s="8" t="s">
        <v>6</v>
      </c>
      <c r="E48" s="8" t="s">
        <v>7</v>
      </c>
      <c r="F48" s="14">
        <v>0.43359999999999999</v>
      </c>
      <c r="G48" s="3">
        <v>5.5800000000000016E-2</v>
      </c>
      <c r="H48" s="3">
        <v>14.63</v>
      </c>
      <c r="I48" s="3">
        <v>1.0740000000000001</v>
      </c>
      <c r="J48" s="3">
        <v>0.09</v>
      </c>
      <c r="K48" s="3">
        <v>1.0840000000000001</v>
      </c>
      <c r="L48" s="3">
        <v>3.71</v>
      </c>
      <c r="M48" s="3">
        <v>2.0099999999999998</v>
      </c>
      <c r="N48" s="3">
        <v>5.7145000000000001</v>
      </c>
      <c r="O48" s="3">
        <v>1.9215</v>
      </c>
      <c r="P48" s="9">
        <v>335.65956316678449</v>
      </c>
      <c r="Q48" s="3">
        <f t="shared" si="0"/>
        <v>6.9884999999999989E-2</v>
      </c>
      <c r="R48" s="3">
        <f t="shared" si="1"/>
        <v>0.2448756</v>
      </c>
      <c r="S48" s="3">
        <f t="shared" si="2"/>
        <v>0.3147606</v>
      </c>
      <c r="T48" s="3">
        <f t="shared" si="3"/>
        <v>0.75923940000000001</v>
      </c>
    </row>
    <row r="49" spans="1:20" x14ac:dyDescent="0.25">
      <c r="A49" s="7">
        <v>46</v>
      </c>
      <c r="B49" s="8">
        <v>6</v>
      </c>
      <c r="C49" s="8" t="s">
        <v>10</v>
      </c>
      <c r="D49" s="8" t="s">
        <v>6</v>
      </c>
      <c r="E49" s="19" t="s">
        <v>8</v>
      </c>
      <c r="F49" s="15">
        <v>3.1970000000000001</v>
      </c>
      <c r="G49" s="21">
        <v>0.1787</v>
      </c>
      <c r="H49" s="3">
        <v>15.2</v>
      </c>
      <c r="I49" s="3">
        <v>2.6030000000000002</v>
      </c>
      <c r="J49" s="3">
        <v>0.02</v>
      </c>
      <c r="K49" s="3">
        <v>0.48299999999999998</v>
      </c>
      <c r="L49" s="3">
        <v>2.15</v>
      </c>
      <c r="M49" s="3">
        <v>5.2449999999999992</v>
      </c>
      <c r="N49" s="3">
        <v>0.91349999999999998</v>
      </c>
      <c r="O49" s="3">
        <v>2.6924999999999999</v>
      </c>
      <c r="P49" s="9">
        <v>408.31303105585044</v>
      </c>
      <c r="Q49" s="3">
        <f t="shared" si="0"/>
        <v>1.553E-2</v>
      </c>
      <c r="R49" s="3">
        <f t="shared" si="1"/>
        <v>0.10910969999999999</v>
      </c>
      <c r="S49" s="3">
        <f t="shared" si="2"/>
        <v>0.12463969999999999</v>
      </c>
      <c r="T49" s="3">
        <f t="shared" si="3"/>
        <v>2.4783603000000003</v>
      </c>
    </row>
    <row r="50" spans="1:20" x14ac:dyDescent="0.25">
      <c r="A50" s="7">
        <v>47</v>
      </c>
      <c r="B50" s="8">
        <v>6</v>
      </c>
      <c r="C50" s="8" t="s">
        <v>12</v>
      </c>
      <c r="D50" s="8" t="s">
        <v>11</v>
      </c>
      <c r="E50" s="8" t="s">
        <v>7</v>
      </c>
      <c r="F50" s="14">
        <v>3.2210000000000001</v>
      </c>
      <c r="G50" s="3">
        <v>0.15</v>
      </c>
      <c r="H50" s="3">
        <v>17.57</v>
      </c>
      <c r="I50" s="3">
        <v>1.56</v>
      </c>
      <c r="J50" s="3">
        <v>5.0000000000000001E-3</v>
      </c>
      <c r="K50" s="3">
        <v>1.0229999999999999</v>
      </c>
      <c r="L50" s="3">
        <v>6.6150000000000002</v>
      </c>
      <c r="M50" s="3">
        <v>2.4649999999999999</v>
      </c>
      <c r="N50" s="3">
        <v>0.96299999999999997</v>
      </c>
      <c r="O50" s="3">
        <v>1.7450000000000001</v>
      </c>
      <c r="P50" s="9">
        <v>377.56812603015891</v>
      </c>
      <c r="Q50" s="3">
        <f t="shared" si="0"/>
        <v>3.8825000000000001E-3</v>
      </c>
      <c r="R50" s="3">
        <f t="shared" si="1"/>
        <v>0.23109569999999996</v>
      </c>
      <c r="S50" s="3">
        <f t="shared" si="2"/>
        <v>0.23497819999999997</v>
      </c>
      <c r="T50" s="3">
        <f t="shared" si="3"/>
        <v>1.3250218</v>
      </c>
    </row>
    <row r="51" spans="1:20" ht="15.75" thickBot="1" x14ac:dyDescent="0.3">
      <c r="A51" s="10">
        <v>48</v>
      </c>
      <c r="B51" s="11">
        <v>6</v>
      </c>
      <c r="C51" s="11" t="s">
        <v>12</v>
      </c>
      <c r="D51" s="11" t="s">
        <v>11</v>
      </c>
      <c r="E51" s="20" t="s">
        <v>8</v>
      </c>
      <c r="F51" s="16">
        <v>4.7717999999999998</v>
      </c>
      <c r="G51" s="12">
        <v>5.5400000000000005E-2</v>
      </c>
      <c r="H51" s="17">
        <v>10.9</v>
      </c>
      <c r="I51" s="17">
        <v>0.72289999999999999</v>
      </c>
      <c r="J51" s="17">
        <v>5.4999999999999993E-2</v>
      </c>
      <c r="K51" s="17">
        <v>0.93200000000000005</v>
      </c>
      <c r="L51" s="17">
        <v>2.59</v>
      </c>
      <c r="M51" s="17">
        <v>2.6950000000000003</v>
      </c>
      <c r="N51" s="17">
        <v>1.544</v>
      </c>
      <c r="O51" s="17">
        <v>0.74399999999999999</v>
      </c>
      <c r="P51" s="18">
        <v>262.91597860112694</v>
      </c>
      <c r="Q51" s="3">
        <f t="shared" si="0"/>
        <v>4.2707499999999995E-2</v>
      </c>
      <c r="R51" s="3">
        <f t="shared" si="1"/>
        <v>0.2105388</v>
      </c>
      <c r="S51" s="3">
        <f t="shared" si="2"/>
        <v>0.25324629999999998</v>
      </c>
      <c r="T51" s="3">
        <f t="shared" si="3"/>
        <v>0.46965370000000001</v>
      </c>
    </row>
    <row r="52" spans="1:20" x14ac:dyDescent="0.25">
      <c r="A52" s="3"/>
      <c r="B52" s="3"/>
      <c r="C52" s="3"/>
      <c r="D52" s="3"/>
      <c r="E52" s="3"/>
      <c r="F52" s="3"/>
      <c r="G52" s="3"/>
    </row>
    <row r="53" spans="1:20" x14ac:dyDescent="0.25">
      <c r="A53" s="3"/>
      <c r="B53" s="3"/>
      <c r="C53" s="3"/>
      <c r="D53" s="3"/>
      <c r="E53" s="3"/>
      <c r="F53" s="3"/>
      <c r="G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Fegel, Timothy - FS, CO</dc:creator>
  <cp:lastModifiedBy>Fegel, Timothy - FS, CO</cp:lastModifiedBy>
  <dcterms:created xsi:type="dcterms:W3CDTF">2024-07-08T21:11:34Z</dcterms:created>
  <dcterms:modified xsi:type="dcterms:W3CDTF">2025-01-30T18:38:17Z</dcterms:modified>
</cp:coreProperties>
</file>