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ogeochemistry Lab\Soils\Church Park\"/>
    </mc:Choice>
  </mc:AlternateContent>
  <xr:revisionPtr revIDLastSave="0" documentId="13_ncr:1_{E6C0DE9A-EA29-4191-B35E-0B9B20C95723}" xr6:coauthVersionLast="47" xr6:coauthVersionMax="47" xr10:uidLastSave="{00000000-0000-0000-0000-000000000000}"/>
  <bookViews>
    <workbookView xWindow="-28920" yWindow="-120" windowWidth="29040" windowHeight="15840" xr2:uid="{0283B515-0EF5-4714-89B9-3A13CDAE4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M14" i="1" s="1"/>
  <c r="I14" i="1"/>
  <c r="N14" i="1" s="1"/>
  <c r="L13" i="1"/>
  <c r="M13" i="1" s="1"/>
  <c r="I13" i="1"/>
  <c r="N13" i="1" s="1"/>
  <c r="L12" i="1"/>
  <c r="M12" i="1" s="1"/>
  <c r="I12" i="1"/>
  <c r="N12" i="1" s="1"/>
  <c r="L11" i="1"/>
  <c r="M11" i="1" s="1"/>
  <c r="I11" i="1"/>
  <c r="N11" i="1" s="1"/>
  <c r="L10" i="1"/>
  <c r="M10" i="1" s="1"/>
  <c r="I10" i="1"/>
  <c r="N10" i="1" s="1"/>
  <c r="L9" i="1"/>
  <c r="M9" i="1" s="1"/>
  <c r="I9" i="1"/>
  <c r="N9" i="1" s="1"/>
  <c r="L8" i="1"/>
  <c r="M8" i="1" s="1"/>
  <c r="I8" i="1"/>
  <c r="N8" i="1" s="1"/>
  <c r="L7" i="1"/>
  <c r="M7" i="1" s="1"/>
  <c r="I7" i="1"/>
  <c r="N7" i="1" s="1"/>
  <c r="L6" i="1"/>
  <c r="M6" i="1" s="1"/>
  <c r="I6" i="1"/>
  <c r="N6" i="1" s="1"/>
  <c r="L5" i="1"/>
  <c r="M5" i="1" s="1"/>
  <c r="I5" i="1"/>
  <c r="N5" i="1" s="1"/>
  <c r="L4" i="1"/>
  <c r="M4" i="1" s="1"/>
  <c r="I4" i="1"/>
  <c r="N4" i="1" s="1"/>
  <c r="L3" i="1"/>
  <c r="M3" i="1" s="1"/>
  <c r="I3" i="1"/>
  <c r="N3" i="1" s="1"/>
  <c r="P3" i="1" l="1"/>
  <c r="O3" i="1"/>
  <c r="P6" i="1"/>
  <c r="O6" i="1"/>
  <c r="P9" i="1"/>
  <c r="O9" i="1"/>
  <c r="P12" i="1"/>
  <c r="O12" i="1"/>
  <c r="P4" i="1"/>
  <c r="O4" i="1"/>
  <c r="P7" i="1"/>
  <c r="O7" i="1"/>
  <c r="P10" i="1"/>
  <c r="O10" i="1"/>
  <c r="P13" i="1"/>
  <c r="O13" i="1"/>
  <c r="P5" i="1"/>
  <c r="O5" i="1"/>
  <c r="P8" i="1"/>
  <c r="O8" i="1"/>
  <c r="P11" i="1"/>
  <c r="O11" i="1"/>
  <c r="P14" i="1"/>
  <c r="O14" i="1"/>
</calcChain>
</file>

<file path=xl/sharedStrings.xml><?xml version="1.0" encoding="utf-8"?>
<sst xmlns="http://schemas.openxmlformats.org/spreadsheetml/2006/main" count="58" uniqueCount="25">
  <si>
    <t>g/L</t>
  </si>
  <si>
    <t>C</t>
  </si>
  <si>
    <t>#</t>
  </si>
  <si>
    <t>BLK</t>
  </si>
  <si>
    <t>PlotID</t>
  </si>
  <si>
    <t>Trt</t>
  </si>
  <si>
    <t>Depth</t>
  </si>
  <si>
    <t>Dry Soil Wt.</t>
  </si>
  <si>
    <t>40 Sec Hydro</t>
  </si>
  <si>
    <t>40 sec T</t>
  </si>
  <si>
    <t>Corr 40 Sec Hydro</t>
  </si>
  <si>
    <t>6 Hr Hydro</t>
  </si>
  <si>
    <t>6 Hr T</t>
  </si>
  <si>
    <t>Corr 6 Hr Hydro</t>
  </si>
  <si>
    <t>% Clay</t>
  </si>
  <si>
    <t>% Silt plus Clay</t>
  </si>
  <si>
    <t>% Silt</t>
  </si>
  <si>
    <t>% Sand</t>
  </si>
  <si>
    <t>A</t>
  </si>
  <si>
    <t>M</t>
  </si>
  <si>
    <t>0-5</t>
  </si>
  <si>
    <t>5-15</t>
  </si>
  <si>
    <t>BM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</si>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</sst>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vertical="center"/>
    </xf>
    <xf numFmtId="2" fontId="2" fillId="0" borderId="0" xfId="0" applyNumberFormat="1" applyFont="1" applyFill="1"/>
    <xf numFmtId="0" fontId="2" fillId="0" borderId="0" xfId="0" applyFont="1" applyFill="1"/>
    <xf numFmtId="0" fontId="1" fillId="0" borderId="1" xfId="0" applyFont="1" applyFill="1" applyBorder="1" applyAlignment="1">
      <alignment horizontal="center" wrapText="1"/>
    </xf>
    <xf numFmtId="2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/>
    <xf numFmtId="16" fontId="2" fillId="0" borderId="0" xfId="0" quotePrefix="1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BC7C-2812-428E-9E87-DE376E4819F0}">
  <dimension ref="A1:P14"/>
  <sheetViews>
    <sheetView tabSelected="1" workbookViewId="0">
      <selection activeCell="N15" sqref="N15"/>
    </sheetView>
  </sheetViews>
  <sheetFormatPr defaultRowHeight="12.75" x14ac:dyDescent="0.2"/>
  <cols>
    <col min="1" max="1" width="4.5703125" style="3" customWidth="1"/>
    <col min="2" max="2" width="3.85546875" style="3" bestFit="1" customWidth="1"/>
    <col min="3" max="3" width="5.7109375" style="3" bestFit="1" customWidth="1"/>
    <col min="4" max="4" width="3.5703125" style="3" bestFit="1" customWidth="1"/>
    <col min="5" max="5" width="5.85546875" style="3" bestFit="1" customWidth="1"/>
    <col min="6" max="6" width="10.140625" style="3" bestFit="1" customWidth="1"/>
    <col min="7" max="7" width="11.140625" style="3" bestFit="1" customWidth="1"/>
    <col min="8" max="8" width="7.140625" style="3" bestFit="1" customWidth="1"/>
    <col min="9" max="9" width="15.140625" style="3" bestFit="1" customWidth="1"/>
    <col min="10" max="10" width="9.42578125" style="3" bestFit="1" customWidth="1"/>
    <col min="11" max="11" width="5.5703125" style="3" bestFit="1" customWidth="1"/>
    <col min="12" max="12" width="13.42578125" style="3" bestFit="1" customWidth="1"/>
    <col min="13" max="13" width="5.85546875" style="3" bestFit="1" customWidth="1"/>
    <col min="14" max="14" width="12.28515625" style="3" bestFit="1" customWidth="1"/>
    <col min="15" max="15" width="5.42578125" style="3" bestFit="1" customWidth="1"/>
    <col min="16" max="16" width="6.42578125" style="3" bestFit="1" customWidth="1"/>
    <col min="17" max="16384" width="9.140625" style="3"/>
  </cols>
  <sheetData>
    <row r="1" spans="1:16" s="3" customFormat="1" x14ac:dyDescent="0.2">
      <c r="A1" s="1"/>
      <c r="B1" s="1"/>
      <c r="C1" s="1"/>
      <c r="D1" s="1"/>
      <c r="E1" s="1"/>
      <c r="F1" s="2"/>
      <c r="G1" s="3" t="s">
        <v>0</v>
      </c>
      <c r="H1" s="3" t="s">
        <v>1</v>
      </c>
      <c r="I1" s="3" t="s">
        <v>0</v>
      </c>
      <c r="J1" s="3" t="s">
        <v>0</v>
      </c>
      <c r="K1" s="3" t="s">
        <v>1</v>
      </c>
      <c r="L1" s="3" t="s">
        <v>0</v>
      </c>
      <c r="M1" s="2"/>
      <c r="N1" s="2"/>
      <c r="O1" s="2"/>
      <c r="P1" s="2"/>
    </row>
    <row r="2" spans="1:16" s="3" customFormat="1" ht="13.5" thickBot="1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5" t="s">
        <v>14</v>
      </c>
      <c r="N2" s="5" t="s">
        <v>15</v>
      </c>
      <c r="O2" s="5" t="s">
        <v>16</v>
      </c>
      <c r="P2" s="5" t="s">
        <v>17</v>
      </c>
    </row>
    <row r="3" spans="1:16" s="3" customFormat="1" ht="13.5" thickTop="1" x14ac:dyDescent="0.2">
      <c r="A3" s="7">
        <v>1</v>
      </c>
      <c r="B3" s="7">
        <v>1</v>
      </c>
      <c r="C3" s="7" t="s">
        <v>18</v>
      </c>
      <c r="D3" s="7" t="s">
        <v>19</v>
      </c>
      <c r="E3" s="7" t="s">
        <v>20</v>
      </c>
      <c r="F3" s="2">
        <v>50</v>
      </c>
      <c r="G3" s="3">
        <v>12</v>
      </c>
      <c r="H3" s="3">
        <v>22</v>
      </c>
      <c r="I3" s="3">
        <f t="shared" ref="I3:I14" si="0">G3+((H3-20)*0.36)</f>
        <v>12.72</v>
      </c>
      <c r="J3" s="3">
        <v>6</v>
      </c>
      <c r="K3" s="3">
        <v>16</v>
      </c>
      <c r="L3" s="3">
        <f t="shared" ref="L3:L14" si="1">J3+((K3-20)*0.36)</f>
        <v>4.5600000000000005</v>
      </c>
      <c r="M3" s="2">
        <f t="shared" ref="M3:M14" si="2">(L3*100)/F3</f>
        <v>9.120000000000001</v>
      </c>
      <c r="N3" s="8">
        <f t="shared" ref="N3:N14" si="3">(I3*100)/F3</f>
        <v>25.44</v>
      </c>
      <c r="O3" s="8">
        <f t="shared" ref="O3:O14" si="4">N3-M3</f>
        <v>16.32</v>
      </c>
      <c r="P3" s="8">
        <f t="shared" ref="P3:P14" si="5">100-N3</f>
        <v>74.56</v>
      </c>
    </row>
    <row r="4" spans="1:16" s="3" customFormat="1" x14ac:dyDescent="0.2">
      <c r="A4" s="7">
        <v>2</v>
      </c>
      <c r="B4" s="7">
        <v>1</v>
      </c>
      <c r="C4" s="7" t="s">
        <v>18</v>
      </c>
      <c r="D4" s="7" t="s">
        <v>19</v>
      </c>
      <c r="E4" s="9" t="s">
        <v>21</v>
      </c>
      <c r="F4" s="2">
        <v>50</v>
      </c>
      <c r="G4" s="3">
        <v>10</v>
      </c>
      <c r="H4" s="3">
        <v>26</v>
      </c>
      <c r="I4" s="3">
        <f t="shared" si="0"/>
        <v>12.16</v>
      </c>
      <c r="J4" s="3">
        <v>5</v>
      </c>
      <c r="K4" s="3">
        <v>16</v>
      </c>
      <c r="L4" s="3">
        <f t="shared" si="1"/>
        <v>3.56</v>
      </c>
      <c r="M4" s="2">
        <f t="shared" si="2"/>
        <v>7.12</v>
      </c>
      <c r="N4" s="8">
        <f t="shared" si="3"/>
        <v>24.32</v>
      </c>
      <c r="O4" s="8">
        <f t="shared" si="4"/>
        <v>17.2</v>
      </c>
      <c r="P4" s="8">
        <f t="shared" si="5"/>
        <v>75.680000000000007</v>
      </c>
    </row>
    <row r="5" spans="1:16" s="3" customFormat="1" x14ac:dyDescent="0.2">
      <c r="A5" s="7">
        <v>9</v>
      </c>
      <c r="B5" s="7">
        <v>2</v>
      </c>
      <c r="C5" s="7" t="s">
        <v>18</v>
      </c>
      <c r="D5" s="7" t="s">
        <v>22</v>
      </c>
      <c r="E5" s="7" t="s">
        <v>20</v>
      </c>
      <c r="F5" s="2">
        <v>50.01</v>
      </c>
      <c r="G5" s="3">
        <v>18</v>
      </c>
      <c r="H5" s="3">
        <v>19</v>
      </c>
      <c r="I5" s="3">
        <f t="shared" si="0"/>
        <v>17.64</v>
      </c>
      <c r="J5" s="3">
        <v>7</v>
      </c>
      <c r="K5" s="3">
        <v>16</v>
      </c>
      <c r="L5" s="3">
        <f t="shared" si="1"/>
        <v>5.5600000000000005</v>
      </c>
      <c r="M5" s="2">
        <f t="shared" si="2"/>
        <v>11.117776444711058</v>
      </c>
      <c r="N5" s="8">
        <f t="shared" si="3"/>
        <v>35.272945410917821</v>
      </c>
      <c r="O5" s="8">
        <f t="shared" si="4"/>
        <v>24.155168966206762</v>
      </c>
      <c r="P5" s="8">
        <f t="shared" si="5"/>
        <v>64.727054589082172</v>
      </c>
    </row>
    <row r="6" spans="1:16" s="3" customFormat="1" x14ac:dyDescent="0.2">
      <c r="A6" s="7">
        <v>10</v>
      </c>
      <c r="B6" s="7">
        <v>2</v>
      </c>
      <c r="C6" s="7" t="s">
        <v>18</v>
      </c>
      <c r="D6" s="7" t="s">
        <v>22</v>
      </c>
      <c r="E6" s="9" t="s">
        <v>21</v>
      </c>
      <c r="F6" s="2">
        <v>50</v>
      </c>
      <c r="G6" s="3">
        <v>14</v>
      </c>
      <c r="H6" s="3">
        <v>27</v>
      </c>
      <c r="I6" s="3">
        <f t="shared" si="0"/>
        <v>16.52</v>
      </c>
      <c r="J6" s="3">
        <v>6</v>
      </c>
      <c r="K6" s="3">
        <v>16</v>
      </c>
      <c r="L6" s="3">
        <f t="shared" si="1"/>
        <v>4.5600000000000005</v>
      </c>
      <c r="M6" s="2">
        <f t="shared" si="2"/>
        <v>9.120000000000001</v>
      </c>
      <c r="N6" s="8">
        <f t="shared" si="3"/>
        <v>33.04</v>
      </c>
      <c r="O6" s="8">
        <f t="shared" si="4"/>
        <v>23.919999999999998</v>
      </c>
      <c r="P6" s="8">
        <f t="shared" si="5"/>
        <v>66.960000000000008</v>
      </c>
    </row>
    <row r="7" spans="1:16" s="3" customFormat="1" x14ac:dyDescent="0.2">
      <c r="A7" s="7">
        <v>19</v>
      </c>
      <c r="B7" s="7">
        <v>3</v>
      </c>
      <c r="C7" s="7" t="s">
        <v>23</v>
      </c>
      <c r="D7" s="7" t="s">
        <v>1</v>
      </c>
      <c r="E7" s="7" t="s">
        <v>20</v>
      </c>
      <c r="F7" s="2">
        <v>50</v>
      </c>
      <c r="G7" s="3">
        <v>10</v>
      </c>
      <c r="H7" s="3">
        <v>20</v>
      </c>
      <c r="I7" s="3">
        <f t="shared" si="0"/>
        <v>10</v>
      </c>
      <c r="J7" s="3">
        <v>3</v>
      </c>
      <c r="K7" s="3">
        <v>16</v>
      </c>
      <c r="L7" s="3">
        <f t="shared" si="1"/>
        <v>1.56</v>
      </c>
      <c r="M7" s="2">
        <f t="shared" si="2"/>
        <v>3.12</v>
      </c>
      <c r="N7" s="8">
        <f t="shared" si="3"/>
        <v>20</v>
      </c>
      <c r="O7" s="8">
        <f t="shared" si="4"/>
        <v>16.88</v>
      </c>
      <c r="P7" s="8">
        <f t="shared" si="5"/>
        <v>80</v>
      </c>
    </row>
    <row r="8" spans="1:16" s="3" customFormat="1" x14ac:dyDescent="0.2">
      <c r="A8" s="7">
        <v>20</v>
      </c>
      <c r="B8" s="7">
        <v>3</v>
      </c>
      <c r="C8" s="7" t="s">
        <v>23</v>
      </c>
      <c r="D8" s="7" t="s">
        <v>1</v>
      </c>
      <c r="E8" s="9" t="s">
        <v>21</v>
      </c>
      <c r="F8" s="2">
        <v>50</v>
      </c>
      <c r="G8" s="3">
        <v>17</v>
      </c>
      <c r="H8" s="3">
        <v>23</v>
      </c>
      <c r="I8" s="3">
        <f t="shared" si="0"/>
        <v>18.079999999999998</v>
      </c>
      <c r="J8" s="3">
        <v>5</v>
      </c>
      <c r="K8" s="3">
        <v>16</v>
      </c>
      <c r="L8" s="3">
        <f t="shared" si="1"/>
        <v>3.56</v>
      </c>
      <c r="M8" s="2">
        <f t="shared" si="2"/>
        <v>7.12</v>
      </c>
      <c r="N8" s="8">
        <f t="shared" si="3"/>
        <v>36.159999999999997</v>
      </c>
      <c r="O8" s="8">
        <f t="shared" si="4"/>
        <v>29.039999999999996</v>
      </c>
      <c r="P8" s="8">
        <f t="shared" si="5"/>
        <v>63.84</v>
      </c>
    </row>
    <row r="9" spans="1:16" s="3" customFormat="1" x14ac:dyDescent="0.2">
      <c r="A9" s="7">
        <v>25</v>
      </c>
      <c r="B9" s="7">
        <v>4</v>
      </c>
      <c r="C9" s="7" t="s">
        <v>18</v>
      </c>
      <c r="D9" s="7" t="s">
        <v>23</v>
      </c>
      <c r="E9" s="7" t="s">
        <v>20</v>
      </c>
      <c r="F9" s="2">
        <v>50</v>
      </c>
      <c r="G9" s="3">
        <v>11</v>
      </c>
      <c r="H9" s="3">
        <v>25</v>
      </c>
      <c r="I9" s="3">
        <f t="shared" si="0"/>
        <v>12.8</v>
      </c>
      <c r="J9" s="3">
        <v>5</v>
      </c>
      <c r="K9" s="3">
        <v>16</v>
      </c>
      <c r="L9" s="3">
        <f t="shared" si="1"/>
        <v>3.56</v>
      </c>
      <c r="M9" s="2">
        <f t="shared" si="2"/>
        <v>7.12</v>
      </c>
      <c r="N9" s="8">
        <f t="shared" si="3"/>
        <v>25.6</v>
      </c>
      <c r="O9" s="8">
        <f t="shared" si="4"/>
        <v>18.48</v>
      </c>
      <c r="P9" s="8">
        <f t="shared" si="5"/>
        <v>74.400000000000006</v>
      </c>
    </row>
    <row r="10" spans="1:16" s="3" customFormat="1" x14ac:dyDescent="0.2">
      <c r="A10" s="7">
        <v>26</v>
      </c>
      <c r="B10" s="7">
        <v>4</v>
      </c>
      <c r="C10" s="7" t="s">
        <v>18</v>
      </c>
      <c r="D10" s="7" t="s">
        <v>23</v>
      </c>
      <c r="E10" s="9" t="s">
        <v>21</v>
      </c>
      <c r="F10" s="2">
        <v>50.08</v>
      </c>
      <c r="G10" s="3">
        <v>8</v>
      </c>
      <c r="H10" s="3">
        <v>31</v>
      </c>
      <c r="I10" s="3">
        <f t="shared" si="0"/>
        <v>11.96</v>
      </c>
      <c r="J10" s="3">
        <v>7</v>
      </c>
      <c r="K10" s="3">
        <v>16</v>
      </c>
      <c r="L10" s="3">
        <f t="shared" si="1"/>
        <v>5.5600000000000005</v>
      </c>
      <c r="M10" s="2">
        <f t="shared" si="2"/>
        <v>11.102236421725239</v>
      </c>
      <c r="N10" s="8">
        <f t="shared" si="3"/>
        <v>23.881789137380192</v>
      </c>
      <c r="O10" s="8">
        <f t="shared" si="4"/>
        <v>12.779552715654953</v>
      </c>
      <c r="P10" s="8">
        <f t="shared" si="5"/>
        <v>76.118210862619804</v>
      </c>
    </row>
    <row r="11" spans="1:16" s="3" customFormat="1" x14ac:dyDescent="0.2">
      <c r="A11" s="7">
        <v>37</v>
      </c>
      <c r="B11" s="7">
        <v>5</v>
      </c>
      <c r="C11" s="7" t="s">
        <v>1</v>
      </c>
      <c r="D11" s="7" t="s">
        <v>1</v>
      </c>
      <c r="E11" s="7" t="s">
        <v>20</v>
      </c>
      <c r="F11" s="2">
        <v>50</v>
      </c>
      <c r="G11" s="3">
        <v>9</v>
      </c>
      <c r="H11" s="3">
        <v>21</v>
      </c>
      <c r="I11" s="3">
        <f t="shared" si="0"/>
        <v>9.36</v>
      </c>
      <c r="J11" s="3">
        <v>4</v>
      </c>
      <c r="K11" s="3">
        <v>16</v>
      </c>
      <c r="L11" s="3">
        <f t="shared" si="1"/>
        <v>2.56</v>
      </c>
      <c r="M11" s="2">
        <f t="shared" si="2"/>
        <v>5.12</v>
      </c>
      <c r="N11" s="8">
        <f t="shared" si="3"/>
        <v>18.72</v>
      </c>
      <c r="O11" s="8">
        <f t="shared" si="4"/>
        <v>13.599999999999998</v>
      </c>
      <c r="P11" s="8">
        <f t="shared" si="5"/>
        <v>81.28</v>
      </c>
    </row>
    <row r="12" spans="1:16" s="3" customFormat="1" x14ac:dyDescent="0.2">
      <c r="A12" s="7">
        <v>38</v>
      </c>
      <c r="B12" s="7">
        <v>5</v>
      </c>
      <c r="C12" s="7" t="s">
        <v>1</v>
      </c>
      <c r="D12" s="7" t="s">
        <v>1</v>
      </c>
      <c r="E12" s="9" t="s">
        <v>21</v>
      </c>
      <c r="F12" s="2">
        <v>50.04</v>
      </c>
      <c r="G12" s="3">
        <v>7</v>
      </c>
      <c r="H12" s="3">
        <v>25</v>
      </c>
      <c r="I12" s="3">
        <f t="shared" si="0"/>
        <v>8.8000000000000007</v>
      </c>
      <c r="J12" s="3">
        <v>2</v>
      </c>
      <c r="K12" s="3">
        <v>16</v>
      </c>
      <c r="L12" s="3">
        <f t="shared" si="1"/>
        <v>0.56000000000000005</v>
      </c>
      <c r="M12" s="2">
        <f t="shared" si="2"/>
        <v>1.1191047162270185</v>
      </c>
      <c r="N12" s="8">
        <f t="shared" si="3"/>
        <v>17.585931254996005</v>
      </c>
      <c r="O12" s="8">
        <f t="shared" si="4"/>
        <v>16.466826538768988</v>
      </c>
      <c r="P12" s="8">
        <f t="shared" si="5"/>
        <v>82.414068745003988</v>
      </c>
    </row>
    <row r="13" spans="1:16" s="3" customFormat="1" x14ac:dyDescent="0.2">
      <c r="A13" s="7">
        <v>47</v>
      </c>
      <c r="B13" s="7">
        <v>6</v>
      </c>
      <c r="C13" s="7" t="s">
        <v>24</v>
      </c>
      <c r="D13" s="7" t="s">
        <v>22</v>
      </c>
      <c r="E13" s="7" t="s">
        <v>20</v>
      </c>
      <c r="F13" s="2">
        <v>50.06</v>
      </c>
      <c r="G13" s="3">
        <v>7</v>
      </c>
      <c r="H13" s="3">
        <v>28</v>
      </c>
      <c r="I13" s="3">
        <f t="shared" si="0"/>
        <v>9.879999999999999</v>
      </c>
      <c r="J13" s="3">
        <v>5</v>
      </c>
      <c r="K13" s="3">
        <v>16</v>
      </c>
      <c r="L13" s="3">
        <f t="shared" si="1"/>
        <v>3.56</v>
      </c>
      <c r="M13" s="2">
        <f t="shared" si="2"/>
        <v>7.111466240511386</v>
      </c>
      <c r="N13" s="8">
        <f t="shared" si="3"/>
        <v>19.73631642029564</v>
      </c>
      <c r="O13" s="8">
        <f t="shared" si="4"/>
        <v>12.624850179784254</v>
      </c>
      <c r="P13" s="8">
        <f t="shared" si="5"/>
        <v>80.263683579704363</v>
      </c>
    </row>
    <row r="14" spans="1:16" s="3" customFormat="1" x14ac:dyDescent="0.2">
      <c r="A14" s="7">
        <v>48</v>
      </c>
      <c r="B14" s="7">
        <v>6</v>
      </c>
      <c r="C14" s="7" t="s">
        <v>24</v>
      </c>
      <c r="D14" s="7" t="s">
        <v>22</v>
      </c>
      <c r="E14" s="9" t="s">
        <v>21</v>
      </c>
      <c r="F14" s="2">
        <v>49.99</v>
      </c>
      <c r="G14" s="3">
        <v>10</v>
      </c>
      <c r="H14" s="3">
        <v>34</v>
      </c>
      <c r="I14" s="3">
        <f t="shared" si="0"/>
        <v>15.04</v>
      </c>
      <c r="J14" s="3">
        <v>4</v>
      </c>
      <c r="K14" s="3">
        <v>16</v>
      </c>
      <c r="L14" s="3">
        <f t="shared" si="1"/>
        <v>2.56</v>
      </c>
      <c r="M14" s="2">
        <f t="shared" si="2"/>
        <v>5.1210242048409684</v>
      </c>
      <c r="N14" s="8">
        <f t="shared" si="3"/>
        <v>30.086017203440687</v>
      </c>
      <c r="O14" s="8">
        <f t="shared" si="4"/>
        <v>24.964992998599719</v>
      </c>
      <c r="P14" s="8">
        <f t="shared" si="5"/>
        <v>69.91398279655931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Fegel, Timothy - FS, CO</dc:creator>
  <cp:lastModifiedBy>Fegel, Timothy - FS, CO</cp:lastModifiedBy>
  <dcterms:created xsi:type="dcterms:W3CDTF">2024-02-12T15:37:07Z</dcterms:created>
  <dcterms:modified xsi:type="dcterms:W3CDTF">2024-02-12T15:40:27Z</dcterms:modified>
</cp:coreProperties>
</file>