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filterPrivacy="1"/>
  <xr:revisionPtr revIDLastSave="0" documentId="8_{0D5B05DB-3DA5-6A4B-A17D-8D2B2AACFA20}" xr6:coauthVersionLast="47" xr6:coauthVersionMax="47" xr10:uidLastSave="{00000000-0000-0000-0000-000000000000}"/>
  <bookViews>
    <workbookView xWindow="0" yWindow="500" windowWidth="35840" windowHeight="21600" activeTab="2" xr2:uid="{00000000-000D-0000-FFFF-FFFF00000000}"/>
  </bookViews>
  <sheets>
    <sheet name="listing" sheetId="1" r:id="rId1"/>
    <sheet name="detail" sheetId="2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A2" i="4" a="1"/>
  <c r="A2" i="4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I6" i="2"/>
  <c r="H6" i="2"/>
  <c r="H5" i="2"/>
  <c r="I5" i="2" s="1"/>
  <c r="H4" i="2"/>
  <c r="I4" i="2" s="1"/>
  <c r="H3" i="2"/>
  <c r="I3" i="2" s="1"/>
  <c r="H2" i="2"/>
  <c r="I2" i="2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  <c r="K6" i="1" l="1"/>
  <c r="J6" i="1"/>
  <c r="K10" i="1"/>
  <c r="J10" i="1"/>
  <c r="K10" i="2"/>
  <c r="J10" i="2"/>
  <c r="K14" i="1"/>
  <c r="J14" i="1"/>
  <c r="K14" i="2"/>
  <c r="J14" i="2"/>
  <c r="K2" i="1"/>
  <c r="J2" i="1"/>
  <c r="K2" i="2"/>
  <c r="J2" i="2"/>
  <c r="K6" i="2"/>
  <c r="J6" i="2"/>
  <c r="K9" i="1"/>
  <c r="J9" i="1"/>
  <c r="K5" i="2"/>
  <c r="J5" i="2"/>
  <c r="K7" i="2"/>
  <c r="J7" i="2"/>
  <c r="K11" i="1"/>
  <c r="J11" i="1"/>
  <c r="K8" i="2"/>
  <c r="J8" i="2"/>
  <c r="K12" i="1"/>
  <c r="J12" i="1"/>
  <c r="K9" i="2"/>
  <c r="J9" i="2"/>
  <c r="K13" i="1"/>
  <c r="J13" i="1"/>
  <c r="K3" i="1"/>
  <c r="J3" i="1"/>
  <c r="K11" i="2"/>
  <c r="J11" i="2"/>
  <c r="K4" i="1"/>
  <c r="J4" i="1"/>
  <c r="K15" i="1"/>
  <c r="J15" i="1"/>
  <c r="K12" i="2"/>
  <c r="J12" i="2"/>
  <c r="K5" i="1"/>
  <c r="J5" i="1"/>
  <c r="K16" i="1"/>
  <c r="J16" i="1"/>
  <c r="K13" i="2"/>
  <c r="J13" i="2"/>
  <c r="K17" i="1"/>
  <c r="J17" i="1"/>
  <c r="K15" i="2"/>
  <c r="J15" i="2"/>
  <c r="K7" i="1"/>
  <c r="J7" i="1"/>
  <c r="K3" i="2"/>
  <c r="J3" i="2"/>
  <c r="K16" i="2"/>
  <c r="J16" i="2"/>
  <c r="K8" i="1"/>
  <c r="J8" i="1"/>
  <c r="K4" i="2"/>
  <c r="J4" i="2"/>
  <c r="K17" i="2"/>
  <c r="J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<sst xmlns="http://schemas.openxmlformats.org/spreadsheetml/2006/main" count="25" uniqueCount="14">
  <si>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usage</t>
  </si>
  <si>
    <t>viewportWidth</t>
  </si>
  <si>
    <t>pixelRatio</t>
  </si>
  <si>
    <t>imgWidth</t>
  </si>
  <si>
    <t>imgVW</t>
  </si>
  <si>
    <t>idealIntrinsicWidth</t>
  </si>
  <si>
    <t>chosenIntrinsicWidth</t>
  </si>
  <si>
    <t>renderedFidelity</t>
  </si>
  <si>
    <t>renderedToIdealFidelityRatio</t>
  </si>
  <si>
    <t>evaluation</t>
  </si>
  <si>
    <t>waste</t>
  </si>
  <si>
    <t>listing</t>
  </si>
  <si>
    <t>detail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</si>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</sst>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8"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1" style="1" customWidth="1"/>
    <col min="2" max="2" width="14" customWidth="1"/>
    <col min="3" max="3" width="11" customWidth="1"/>
    <col min="5" max="5" width="6" customWidth="1"/>
    <col min="6" max="6" width="20" customWidth="1"/>
    <col min="7" max="7" width="21" style="2" customWidth="1"/>
    <col min="8" max="8" width="17" style="3" customWidth="1"/>
    <col min="9" max="9" width="29" style="3" customWidth="1"/>
    <col min="10" max="10" width="16" customWidth="1"/>
    <col min="11" max="11" width="16" style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t="s">
        <v>9</v>
      </c>
      <c r="K1" s="1" t="s">
        <v>10</v>
      </c>
    </row>
    <row r="2" spans="1:11" x14ac:dyDescent="0.2">
      <c r="A2" s="1">
        <v>0.13900000000000001</v>
      </c>
      <c r="B2">
        <v>375</v>
      </c>
      <c r="C2">
        <v>3</v>
      </c>
      <c r="D2">
        <v>172</v>
      </c>
      <c r="E2">
        <v>45</v>
      </c>
      <c r="F2">
        <v>344</v>
      </c>
      <c r="G2" s="2">
        <v>380</v>
      </c>
      <c r="H2" s="3">
        <f t="shared" ref="H2:H17" si="0">G2/D2</f>
        <v>2.2093023255813953</v>
      </c>
      <c r="I2" s="3">
        <f t="shared" ref="I2:I17" si="1">H2/MIN(2, C2)</f>
        <v>1.1046511627906976</v>
      </c>
      <c r="J2" t="str">
        <f t="shared" ref="J2:J17" si="2">_xlfn.IFS(I2&lt;0.9, "POOR (--)", I2&lt;1, "(-)", I2=1, "GOOD!", I2&gt;1.2, "BIG (++)", I2&gt;1, "(+)")</f>
        <v>(+)</v>
      </c>
      <c r="K2" s="1">
        <f t="shared" ref="K2:K17" si="3">(I2-1)*A2</f>
        <v>1.4546511627906973E-2</v>
      </c>
    </row>
    <row r="3" spans="1:11" x14ac:dyDescent="0.2">
      <c r="A3" s="1">
        <v>0.13400000000000001</v>
      </c>
      <c r="B3">
        <v>414</v>
      </c>
      <c r="C3">
        <v>2</v>
      </c>
      <c r="D3">
        <v>190</v>
      </c>
      <c r="E3">
        <v>45</v>
      </c>
      <c r="F3">
        <v>380</v>
      </c>
      <c r="G3" s="2">
        <v>380</v>
      </c>
      <c r="H3" s="3">
        <f t="shared" si="0"/>
        <v>2</v>
      </c>
      <c r="I3" s="3">
        <f t="shared" si="1"/>
        <v>1</v>
      </c>
      <c r="J3" t="str">
        <f t="shared" si="2"/>
        <v>GOOD!</v>
      </c>
      <c r="K3" s="1">
        <f t="shared" si="3"/>
        <v>0</v>
      </c>
    </row>
    <row r="4" spans="1:11" x14ac:dyDescent="0.2">
      <c r="A4" s="1">
        <v>9.5000000000000001E-2</v>
      </c>
      <c r="B4">
        <v>390</v>
      </c>
      <c r="C4">
        <v>3</v>
      </c>
      <c r="D4">
        <v>179</v>
      </c>
      <c r="E4">
        <v>45</v>
      </c>
      <c r="F4">
        <v>358</v>
      </c>
      <c r="G4" s="2">
        <v>380</v>
      </c>
      <c r="H4" s="3">
        <f t="shared" si="0"/>
        <v>2.1229050279329611</v>
      </c>
      <c r="I4" s="3">
        <f t="shared" si="1"/>
        <v>1.0614525139664805</v>
      </c>
      <c r="J4" t="str">
        <f t="shared" si="2"/>
        <v>(+)</v>
      </c>
      <c r="K4" s="1">
        <f t="shared" si="3"/>
        <v>5.8379888268156521E-3</v>
      </c>
    </row>
    <row r="5" spans="1:11" x14ac:dyDescent="0.2">
      <c r="A5" s="1">
        <v>8.5999999999999993E-2</v>
      </c>
      <c r="B5">
        <v>375</v>
      </c>
      <c r="C5">
        <v>2</v>
      </c>
      <c r="D5">
        <v>172</v>
      </c>
      <c r="E5">
        <v>45</v>
      </c>
      <c r="F5">
        <v>344</v>
      </c>
      <c r="G5" s="2">
        <v>380</v>
      </c>
      <c r="H5" s="3">
        <f t="shared" si="0"/>
        <v>2.2093023255813953</v>
      </c>
      <c r="I5" s="3">
        <f t="shared" si="1"/>
        <v>1.1046511627906976</v>
      </c>
      <c r="J5" t="str">
        <f t="shared" si="2"/>
        <v>(+)</v>
      </c>
      <c r="K5" s="1">
        <f t="shared" si="3"/>
        <v>8.9999999999999959E-3</v>
      </c>
    </row>
    <row r="6" spans="1:11" x14ac:dyDescent="0.2">
      <c r="A6" s="1">
        <v>8.3000000000000004E-2</v>
      </c>
      <c r="B6">
        <v>414</v>
      </c>
      <c r="C6">
        <v>3</v>
      </c>
      <c r="D6">
        <v>190</v>
      </c>
      <c r="E6">
        <v>45</v>
      </c>
      <c r="F6">
        <v>380</v>
      </c>
      <c r="G6" s="2">
        <v>380</v>
      </c>
      <c r="H6" s="3">
        <f t="shared" si="0"/>
        <v>2</v>
      </c>
      <c r="I6" s="3">
        <f t="shared" si="1"/>
        <v>1</v>
      </c>
      <c r="J6" t="str">
        <f t="shared" si="2"/>
        <v>GOOD!</v>
      </c>
      <c r="K6" s="1">
        <f t="shared" si="3"/>
        <v>0</v>
      </c>
    </row>
    <row r="7" spans="1:11" x14ac:dyDescent="0.2">
      <c r="A7" s="1">
        <v>6.0999999999999999E-2</v>
      </c>
      <c r="B7">
        <v>360</v>
      </c>
      <c r="C7">
        <v>3</v>
      </c>
      <c r="D7">
        <v>165</v>
      </c>
      <c r="E7">
        <v>45</v>
      </c>
      <c r="F7">
        <v>330</v>
      </c>
      <c r="G7" s="2">
        <v>380</v>
      </c>
      <c r="H7" s="3">
        <f t="shared" si="0"/>
        <v>2.3030303030303032</v>
      </c>
      <c r="I7" s="3">
        <f t="shared" si="1"/>
        <v>1.1515151515151516</v>
      </c>
      <c r="J7" t="str">
        <f t="shared" si="2"/>
        <v>(+)</v>
      </c>
      <c r="K7" s="1">
        <f t="shared" si="3"/>
        <v>9.2424242424242482E-3</v>
      </c>
    </row>
    <row r="8" spans="1:11" x14ac:dyDescent="0.2">
      <c r="A8" s="1">
        <v>5.2000000000000005E-2</v>
      </c>
      <c r="B8">
        <v>428</v>
      </c>
      <c r="C8">
        <v>3</v>
      </c>
      <c r="D8">
        <v>196</v>
      </c>
      <c r="E8">
        <v>45</v>
      </c>
      <c r="F8">
        <v>392</v>
      </c>
      <c r="G8" s="2">
        <v>380</v>
      </c>
      <c r="H8" s="3">
        <f t="shared" si="0"/>
        <v>1.9387755102040816</v>
      </c>
      <c r="I8" s="3">
        <f t="shared" si="1"/>
        <v>0.96938775510204078</v>
      </c>
      <c r="J8" t="str">
        <f t="shared" si="2"/>
        <v>(-)</v>
      </c>
      <c r="K8" s="1">
        <f t="shared" si="3"/>
        <v>-1.5918367346938794E-3</v>
      </c>
    </row>
    <row r="9" spans="1:11" x14ac:dyDescent="0.2">
      <c r="A9" s="1">
        <v>4.0999999999999995E-2</v>
      </c>
      <c r="B9">
        <v>1920</v>
      </c>
      <c r="C9">
        <v>1</v>
      </c>
      <c r="D9">
        <v>450</v>
      </c>
      <c r="E9">
        <v>23</v>
      </c>
      <c r="F9">
        <v>450</v>
      </c>
      <c r="G9" s="2">
        <v>450</v>
      </c>
      <c r="H9" s="3">
        <f t="shared" si="0"/>
        <v>1</v>
      </c>
      <c r="I9" s="3">
        <f t="shared" si="1"/>
        <v>1</v>
      </c>
      <c r="J9" t="str">
        <f t="shared" si="2"/>
        <v>GOOD!</v>
      </c>
      <c r="K9" s="1">
        <f t="shared" si="3"/>
        <v>0</v>
      </c>
    </row>
    <row r="10" spans="1:11" x14ac:dyDescent="0.2">
      <c r="A10" s="1">
        <v>3.7000000000000005E-2</v>
      </c>
      <c r="B10">
        <v>412</v>
      </c>
      <c r="C10">
        <v>2.63</v>
      </c>
      <c r="D10">
        <v>189</v>
      </c>
      <c r="E10">
        <v>45</v>
      </c>
      <c r="F10">
        <v>378</v>
      </c>
      <c r="G10" s="2">
        <v>380</v>
      </c>
      <c r="H10" s="3">
        <f t="shared" si="0"/>
        <v>2.0105820105820107</v>
      </c>
      <c r="I10" s="3">
        <f t="shared" si="1"/>
        <v>1.0052910052910053</v>
      </c>
      <c r="J10" t="str">
        <f t="shared" si="2"/>
        <v>(+)</v>
      </c>
      <c r="K10" s="1">
        <f t="shared" si="3"/>
        <v>1.9576719576719785E-4</v>
      </c>
    </row>
    <row r="11" spans="1:11" x14ac:dyDescent="0.2">
      <c r="A11" s="1">
        <v>2.3E-2</v>
      </c>
      <c r="B11">
        <v>1440</v>
      </c>
      <c r="C11">
        <v>2</v>
      </c>
      <c r="D11">
        <v>339</v>
      </c>
      <c r="E11">
        <v>23</v>
      </c>
      <c r="F11">
        <v>678</v>
      </c>
      <c r="G11" s="2">
        <v>678</v>
      </c>
      <c r="H11" s="3">
        <f t="shared" si="0"/>
        <v>2</v>
      </c>
      <c r="I11" s="3">
        <f t="shared" si="1"/>
        <v>1</v>
      </c>
      <c r="J11" t="str">
        <f t="shared" si="2"/>
        <v>GOOD!</v>
      </c>
      <c r="K11" s="1">
        <f t="shared" si="3"/>
        <v>0</v>
      </c>
    </row>
    <row r="12" spans="1:11" x14ac:dyDescent="0.2">
      <c r="A12" s="1">
        <v>1.8000000000000002E-2</v>
      </c>
      <c r="B12">
        <v>1366</v>
      </c>
      <c r="C12">
        <v>1</v>
      </c>
      <c r="D12">
        <v>321</v>
      </c>
      <c r="E12">
        <v>23</v>
      </c>
      <c r="F12">
        <v>321</v>
      </c>
      <c r="G12" s="2">
        <v>380</v>
      </c>
      <c r="H12" s="3">
        <f t="shared" si="0"/>
        <v>1.1838006230529594</v>
      </c>
      <c r="I12" s="3">
        <f t="shared" si="1"/>
        <v>1.1838006230529594</v>
      </c>
      <c r="J12" t="str">
        <f t="shared" si="2"/>
        <v>(+)</v>
      </c>
      <c r="K12" s="1">
        <f t="shared" si="3"/>
        <v>3.3084112149532698E-3</v>
      </c>
    </row>
    <row r="13" spans="1:11" x14ac:dyDescent="0.2">
      <c r="A13" s="1">
        <v>1.6E-2</v>
      </c>
      <c r="B13">
        <v>360</v>
      </c>
      <c r="C13">
        <v>2</v>
      </c>
      <c r="D13">
        <v>165</v>
      </c>
      <c r="E13">
        <v>45</v>
      </c>
      <c r="F13">
        <v>330</v>
      </c>
      <c r="G13" s="2">
        <v>380</v>
      </c>
      <c r="H13" s="3">
        <f t="shared" si="0"/>
        <v>2.3030303030303032</v>
      </c>
      <c r="I13" s="3">
        <f t="shared" si="1"/>
        <v>1.1515151515151516</v>
      </c>
      <c r="J13" t="str">
        <f t="shared" si="2"/>
        <v>(+)</v>
      </c>
      <c r="K13" s="1">
        <f t="shared" si="3"/>
        <v>2.4242424242424255E-3</v>
      </c>
    </row>
    <row r="14" spans="1:11" x14ac:dyDescent="0.2">
      <c r="A14" s="1">
        <v>1.4999999999999999E-2</v>
      </c>
      <c r="B14">
        <v>768</v>
      </c>
      <c r="C14">
        <v>2</v>
      </c>
      <c r="D14">
        <v>352</v>
      </c>
      <c r="E14">
        <v>45</v>
      </c>
      <c r="F14">
        <v>704</v>
      </c>
      <c r="G14" s="2">
        <v>704</v>
      </c>
      <c r="H14" s="3">
        <f t="shared" si="0"/>
        <v>2</v>
      </c>
      <c r="I14" s="3">
        <f t="shared" si="1"/>
        <v>1</v>
      </c>
      <c r="J14" t="str">
        <f t="shared" si="2"/>
        <v>GOOD!</v>
      </c>
      <c r="K14" s="1">
        <f t="shared" si="3"/>
        <v>0</v>
      </c>
    </row>
    <row r="15" spans="1:11" x14ac:dyDescent="0.2">
      <c r="A15" s="1">
        <v>1.3999999999999999E-2</v>
      </c>
      <c r="B15">
        <v>393</v>
      </c>
      <c r="C15">
        <v>2.75</v>
      </c>
      <c r="D15">
        <v>180</v>
      </c>
      <c r="E15">
        <v>45</v>
      </c>
      <c r="F15">
        <v>360</v>
      </c>
      <c r="G15" s="2">
        <v>380</v>
      </c>
      <c r="H15" s="3">
        <f t="shared" si="0"/>
        <v>2.1111111111111112</v>
      </c>
      <c r="I15" s="3">
        <f t="shared" si="1"/>
        <v>1.0555555555555556</v>
      </c>
      <c r="J15" t="str">
        <f t="shared" si="2"/>
        <v>(+)</v>
      </c>
      <c r="K15" s="1">
        <f t="shared" si="3"/>
        <v>7.7777777777777806E-4</v>
      </c>
    </row>
    <row r="16" spans="1:11" x14ac:dyDescent="0.2">
      <c r="A16" s="1">
        <v>1.1000000000000001E-2</v>
      </c>
      <c r="B16">
        <v>1536</v>
      </c>
      <c r="C16">
        <v>1.25</v>
      </c>
      <c r="D16">
        <v>361</v>
      </c>
      <c r="E16">
        <v>23</v>
      </c>
      <c r="F16">
        <v>451</v>
      </c>
      <c r="G16" s="2">
        <v>451</v>
      </c>
      <c r="H16" s="3">
        <f t="shared" si="0"/>
        <v>1.2493074792243768</v>
      </c>
      <c r="I16" s="3">
        <f t="shared" si="1"/>
        <v>0.99944598337950141</v>
      </c>
      <c r="J16" t="str">
        <f t="shared" si="2"/>
        <v>(-)</v>
      </c>
      <c r="K16" s="1">
        <f t="shared" si="3"/>
        <v>-6.0941828254844629E-6</v>
      </c>
    </row>
    <row r="17" spans="1:11" x14ac:dyDescent="0.2">
      <c r="A17" s="1">
        <v>8.0000000000000002E-3</v>
      </c>
      <c r="B17">
        <v>320</v>
      </c>
      <c r="C17">
        <v>2</v>
      </c>
      <c r="D17">
        <v>147</v>
      </c>
      <c r="E17">
        <v>45</v>
      </c>
      <c r="F17">
        <v>294</v>
      </c>
      <c r="G17" s="2">
        <v>380</v>
      </c>
      <c r="H17" s="3">
        <f t="shared" si="0"/>
        <v>2.5850340136054424</v>
      </c>
      <c r="I17" s="3">
        <f t="shared" si="1"/>
        <v>1.2925170068027212</v>
      </c>
      <c r="J17" t="str">
        <f t="shared" si="2"/>
        <v>BIG (++)</v>
      </c>
      <c r="K17" s="1">
        <f t="shared" si="3"/>
        <v>2.3401360544217696E-3</v>
      </c>
    </row>
  </sheetData>
  <conditionalFormatting sqref="G2:G17">
    <cfRule type="expression" dxfId="7" priority="1">
      <formula>J2="GOOD!"</formula>
    </cfRule>
    <cfRule type="expression" dxfId="6" priority="2">
      <formula>J2="POOR (--)"</formula>
    </cfRule>
    <cfRule type="expression" dxfId="5" priority="3">
      <formula>J2="BIG (++)"</formula>
    </cfRule>
    <cfRule type="expression" dxfId="4" priority="4">
      <formula>OR(J2="(+)",J2="(-)")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1" style="1" customWidth="1"/>
    <col min="2" max="2" width="14" customWidth="1"/>
    <col min="3" max="3" width="11" customWidth="1"/>
    <col min="5" max="5" width="6" customWidth="1"/>
    <col min="6" max="6" width="20" customWidth="1"/>
    <col min="7" max="7" width="21" style="2" customWidth="1"/>
    <col min="8" max="8" width="17" style="3" customWidth="1"/>
    <col min="9" max="9" width="29" style="3" customWidth="1"/>
    <col min="10" max="10" width="16" customWidth="1"/>
    <col min="11" max="11" width="16" style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t="s">
        <v>9</v>
      </c>
      <c r="K1" s="1" t="s">
        <v>10</v>
      </c>
    </row>
    <row r="2" spans="1:11" x14ac:dyDescent="0.2">
      <c r="A2" s="1">
        <v>0.13900000000000001</v>
      </c>
      <c r="B2">
        <v>375</v>
      </c>
      <c r="C2">
        <v>3</v>
      </c>
      <c r="D2">
        <v>172</v>
      </c>
      <c r="E2">
        <v>45</v>
      </c>
      <c r="F2">
        <v>516</v>
      </c>
      <c r="G2" s="2">
        <v>570</v>
      </c>
      <c r="H2" s="3">
        <f t="shared" ref="H2:H17" si="0">G2/D2</f>
        <v>3.3139534883720931</v>
      </c>
      <c r="I2" s="3">
        <f t="shared" ref="I2:I17" si="1">H2/MIN(3, C2)</f>
        <v>1.1046511627906976</v>
      </c>
      <c r="J2" t="str">
        <f t="shared" ref="J2:J17" si="2">_xlfn.IFS(I2&lt;0.9, "POOR (--)", I2&lt;1, "(-)", I2=1, "GOOD!", I2&gt;1.2, "BIG (++)", I2&gt;1, "(+)")</f>
        <v>(+)</v>
      </c>
      <c r="K2" s="1">
        <f t="shared" ref="K2:K17" si="3">(I2-1)*A2</f>
        <v>1.4546511627906973E-2</v>
      </c>
    </row>
    <row r="3" spans="1:11" x14ac:dyDescent="0.2">
      <c r="A3" s="1">
        <v>0.13400000000000001</v>
      </c>
      <c r="B3">
        <v>414</v>
      </c>
      <c r="C3">
        <v>2</v>
      </c>
      <c r="D3">
        <v>190</v>
      </c>
      <c r="E3">
        <v>45</v>
      </c>
      <c r="F3">
        <v>380</v>
      </c>
      <c r="G3" s="2">
        <v>380</v>
      </c>
      <c r="H3" s="3">
        <f t="shared" si="0"/>
        <v>2</v>
      </c>
      <c r="I3" s="3">
        <f t="shared" si="1"/>
        <v>1</v>
      </c>
      <c r="J3" t="str">
        <f t="shared" si="2"/>
        <v>GOOD!</v>
      </c>
      <c r="K3" s="1">
        <f t="shared" si="3"/>
        <v>0</v>
      </c>
    </row>
    <row r="4" spans="1:11" x14ac:dyDescent="0.2">
      <c r="A4" s="1">
        <v>9.5000000000000001E-2</v>
      </c>
      <c r="B4">
        <v>390</v>
      </c>
      <c r="C4">
        <v>3</v>
      </c>
      <c r="D4">
        <v>179</v>
      </c>
      <c r="E4">
        <v>45</v>
      </c>
      <c r="F4">
        <v>537</v>
      </c>
      <c r="G4" s="2">
        <v>570</v>
      </c>
      <c r="H4" s="3">
        <f t="shared" si="0"/>
        <v>3.1843575418994412</v>
      </c>
      <c r="I4" s="3">
        <f t="shared" si="1"/>
        <v>1.0614525139664803</v>
      </c>
      <c r="J4" t="str">
        <f t="shared" si="2"/>
        <v>(+)</v>
      </c>
      <c r="K4" s="1">
        <f t="shared" si="3"/>
        <v>5.8379888268156313E-3</v>
      </c>
    </row>
    <row r="5" spans="1:11" x14ac:dyDescent="0.2">
      <c r="A5" s="1">
        <v>8.5999999999999993E-2</v>
      </c>
      <c r="B5">
        <v>375</v>
      </c>
      <c r="C5">
        <v>2</v>
      </c>
      <c r="D5">
        <v>172</v>
      </c>
      <c r="E5">
        <v>45</v>
      </c>
      <c r="F5">
        <v>344</v>
      </c>
      <c r="G5" s="2">
        <v>350</v>
      </c>
      <c r="H5" s="3">
        <f t="shared" si="0"/>
        <v>2.0348837209302326</v>
      </c>
      <c r="I5" s="3">
        <f t="shared" si="1"/>
        <v>1.0174418604651163</v>
      </c>
      <c r="J5" t="str">
        <f t="shared" si="2"/>
        <v>(+)</v>
      </c>
      <c r="K5" s="1">
        <f t="shared" si="3"/>
        <v>1.5000000000000026E-3</v>
      </c>
    </row>
    <row r="6" spans="1:11" x14ac:dyDescent="0.2">
      <c r="A6" s="1">
        <v>8.3000000000000004E-2</v>
      </c>
      <c r="B6">
        <v>414</v>
      </c>
      <c r="C6">
        <v>3</v>
      </c>
      <c r="D6">
        <v>190</v>
      </c>
      <c r="E6">
        <v>45</v>
      </c>
      <c r="F6">
        <v>570</v>
      </c>
      <c r="G6" s="2">
        <v>570</v>
      </c>
      <c r="H6" s="3">
        <f t="shared" si="0"/>
        <v>3</v>
      </c>
      <c r="I6" s="3">
        <f t="shared" si="1"/>
        <v>1</v>
      </c>
      <c r="J6" t="str">
        <f t="shared" si="2"/>
        <v>GOOD!</v>
      </c>
      <c r="K6" s="1">
        <f t="shared" si="3"/>
        <v>0</v>
      </c>
    </row>
    <row r="7" spans="1:11" x14ac:dyDescent="0.2">
      <c r="A7" s="1">
        <v>6.0999999999999999E-2</v>
      </c>
      <c r="B7">
        <v>360</v>
      </c>
      <c r="C7">
        <v>3</v>
      </c>
      <c r="D7">
        <v>165</v>
      </c>
      <c r="E7">
        <v>45</v>
      </c>
      <c r="F7">
        <v>495</v>
      </c>
      <c r="G7" s="2">
        <v>570</v>
      </c>
      <c r="H7" s="3">
        <f t="shared" si="0"/>
        <v>3.4545454545454546</v>
      </c>
      <c r="I7" s="3">
        <f t="shared" si="1"/>
        <v>1.1515151515151516</v>
      </c>
      <c r="J7" t="str">
        <f t="shared" si="2"/>
        <v>(+)</v>
      </c>
      <c r="K7" s="1">
        <f t="shared" si="3"/>
        <v>9.2424242424242482E-3</v>
      </c>
    </row>
    <row r="8" spans="1:11" x14ac:dyDescent="0.2">
      <c r="A8" s="1">
        <v>5.2000000000000005E-2</v>
      </c>
      <c r="B8">
        <v>428</v>
      </c>
      <c r="C8">
        <v>3</v>
      </c>
      <c r="D8">
        <v>196</v>
      </c>
      <c r="E8">
        <v>45</v>
      </c>
      <c r="F8">
        <v>588</v>
      </c>
      <c r="G8" s="2">
        <v>570</v>
      </c>
      <c r="H8" s="3">
        <f t="shared" si="0"/>
        <v>2.9081632653061225</v>
      </c>
      <c r="I8" s="3">
        <f t="shared" si="1"/>
        <v>0.96938775510204078</v>
      </c>
      <c r="J8" t="str">
        <f t="shared" si="2"/>
        <v>(-)</v>
      </c>
      <c r="K8" s="1">
        <f t="shared" si="3"/>
        <v>-1.5918367346938794E-3</v>
      </c>
    </row>
    <row r="9" spans="1:11" x14ac:dyDescent="0.2">
      <c r="A9" s="1">
        <v>4.0999999999999995E-2</v>
      </c>
      <c r="B9">
        <v>1920</v>
      </c>
      <c r="C9">
        <v>1</v>
      </c>
      <c r="D9">
        <v>780</v>
      </c>
      <c r="E9">
        <v>40</v>
      </c>
      <c r="F9">
        <v>780</v>
      </c>
      <c r="G9" s="2">
        <v>780</v>
      </c>
      <c r="H9" s="3">
        <f t="shared" si="0"/>
        <v>1</v>
      </c>
      <c r="I9" s="3">
        <f t="shared" si="1"/>
        <v>1</v>
      </c>
      <c r="J9" t="str">
        <f t="shared" si="2"/>
        <v>GOOD!</v>
      </c>
      <c r="K9" s="1">
        <f t="shared" si="3"/>
        <v>0</v>
      </c>
    </row>
    <row r="10" spans="1:11" x14ac:dyDescent="0.2">
      <c r="A10" s="1">
        <v>3.7000000000000005E-2</v>
      </c>
      <c r="B10">
        <v>412</v>
      </c>
      <c r="C10">
        <v>2.63</v>
      </c>
      <c r="D10">
        <v>189</v>
      </c>
      <c r="E10">
        <v>45</v>
      </c>
      <c r="F10">
        <v>497</v>
      </c>
      <c r="G10" s="2">
        <v>570</v>
      </c>
      <c r="H10" s="3">
        <f t="shared" si="0"/>
        <v>3.0158730158730158</v>
      </c>
      <c r="I10" s="3">
        <f t="shared" si="1"/>
        <v>1.1467197778984852</v>
      </c>
      <c r="J10" t="str">
        <f t="shared" si="2"/>
        <v>(+)</v>
      </c>
      <c r="K10" s="1">
        <f t="shared" si="3"/>
        <v>5.4286317822439542E-3</v>
      </c>
    </row>
    <row r="11" spans="1:11" x14ac:dyDescent="0.2">
      <c r="A11" s="1">
        <v>2.3E-2</v>
      </c>
      <c r="B11">
        <v>1440</v>
      </c>
      <c r="C11">
        <v>2</v>
      </c>
      <c r="D11">
        <v>551</v>
      </c>
      <c r="E11">
        <v>38</v>
      </c>
      <c r="F11">
        <v>1102</v>
      </c>
      <c r="G11" s="2">
        <v>1102</v>
      </c>
      <c r="H11" s="3">
        <f t="shared" si="0"/>
        <v>2</v>
      </c>
      <c r="I11" s="3">
        <f t="shared" si="1"/>
        <v>1</v>
      </c>
      <c r="J11" t="str">
        <f t="shared" si="2"/>
        <v>GOOD!</v>
      </c>
      <c r="K11" s="1">
        <f t="shared" si="3"/>
        <v>0</v>
      </c>
    </row>
    <row r="12" spans="1:11" x14ac:dyDescent="0.2">
      <c r="A12" s="1">
        <v>1.8000000000000002E-2</v>
      </c>
      <c r="B12">
        <v>1366</v>
      </c>
      <c r="C12">
        <v>1</v>
      </c>
      <c r="D12">
        <v>522</v>
      </c>
      <c r="E12">
        <v>38</v>
      </c>
      <c r="F12">
        <v>522</v>
      </c>
      <c r="G12" s="2">
        <v>570</v>
      </c>
      <c r="H12" s="3">
        <f t="shared" si="0"/>
        <v>1.0919540229885059</v>
      </c>
      <c r="I12" s="3">
        <f t="shared" si="1"/>
        <v>1.0919540229885059</v>
      </c>
      <c r="J12" t="str">
        <f t="shared" si="2"/>
        <v>(+)</v>
      </c>
      <c r="K12" s="1">
        <f t="shared" si="3"/>
        <v>1.6551724137931056E-3</v>
      </c>
    </row>
    <row r="13" spans="1:11" x14ac:dyDescent="0.2">
      <c r="A13" s="1">
        <v>1.6E-2</v>
      </c>
      <c r="B13">
        <v>360</v>
      </c>
      <c r="C13">
        <v>2</v>
      </c>
      <c r="D13">
        <v>165</v>
      </c>
      <c r="E13">
        <v>45</v>
      </c>
      <c r="F13">
        <v>330</v>
      </c>
      <c r="G13" s="2">
        <v>380</v>
      </c>
      <c r="H13" s="3">
        <f t="shared" si="0"/>
        <v>2.3030303030303032</v>
      </c>
      <c r="I13" s="3">
        <f t="shared" si="1"/>
        <v>1.1515151515151516</v>
      </c>
      <c r="J13" t="str">
        <f t="shared" si="2"/>
        <v>(+)</v>
      </c>
      <c r="K13" s="1">
        <f t="shared" si="3"/>
        <v>2.4242424242424255E-3</v>
      </c>
    </row>
    <row r="14" spans="1:11" x14ac:dyDescent="0.2">
      <c r="A14" s="1">
        <v>1.4999999999999999E-2</v>
      </c>
      <c r="B14">
        <v>768</v>
      </c>
      <c r="C14">
        <v>2</v>
      </c>
      <c r="D14">
        <v>352</v>
      </c>
      <c r="E14">
        <v>45</v>
      </c>
      <c r="F14">
        <v>704</v>
      </c>
      <c r="G14" s="2">
        <v>780</v>
      </c>
      <c r="H14" s="3">
        <f t="shared" si="0"/>
        <v>2.2159090909090908</v>
      </c>
      <c r="I14" s="3">
        <f t="shared" si="1"/>
        <v>1.1079545454545454</v>
      </c>
      <c r="J14" t="str">
        <f t="shared" si="2"/>
        <v>(+)</v>
      </c>
      <c r="K14" s="1">
        <f t="shared" si="3"/>
        <v>1.6193181818181812E-3</v>
      </c>
    </row>
    <row r="15" spans="1:11" x14ac:dyDescent="0.2">
      <c r="A15" s="1">
        <v>1.3999999999999999E-2</v>
      </c>
      <c r="B15">
        <v>393</v>
      </c>
      <c r="C15">
        <v>2.75</v>
      </c>
      <c r="D15">
        <v>180</v>
      </c>
      <c r="E15">
        <v>45</v>
      </c>
      <c r="F15">
        <v>495</v>
      </c>
      <c r="G15" s="2">
        <v>570</v>
      </c>
      <c r="H15" s="3">
        <f t="shared" si="0"/>
        <v>3.1666666666666665</v>
      </c>
      <c r="I15" s="3">
        <f t="shared" si="1"/>
        <v>1.1515151515151514</v>
      </c>
      <c r="J15" t="str">
        <f t="shared" si="2"/>
        <v>(+)</v>
      </c>
      <c r="K15" s="1">
        <f t="shared" si="3"/>
        <v>2.1212121212121193E-3</v>
      </c>
    </row>
    <row r="16" spans="1:11" x14ac:dyDescent="0.2">
      <c r="A16" s="1">
        <v>1.1000000000000001E-2</v>
      </c>
      <c r="B16">
        <v>1536</v>
      </c>
      <c r="C16">
        <v>1.25</v>
      </c>
      <c r="D16">
        <v>587</v>
      </c>
      <c r="E16">
        <v>38</v>
      </c>
      <c r="F16">
        <v>734</v>
      </c>
      <c r="G16" s="2">
        <v>780</v>
      </c>
      <c r="H16" s="3">
        <f t="shared" si="0"/>
        <v>1.3287904599659284</v>
      </c>
      <c r="I16" s="3">
        <f t="shared" si="1"/>
        <v>1.0630323679727427</v>
      </c>
      <c r="J16" t="str">
        <f t="shared" si="2"/>
        <v>(+)</v>
      </c>
      <c r="K16" s="1">
        <f t="shared" si="3"/>
        <v>6.9335604770016978E-4</v>
      </c>
    </row>
    <row r="17" spans="1:11" x14ac:dyDescent="0.2">
      <c r="A17" s="1">
        <v>8.0000000000000002E-3</v>
      </c>
      <c r="B17">
        <v>320</v>
      </c>
      <c r="C17">
        <v>2</v>
      </c>
      <c r="D17">
        <v>147</v>
      </c>
      <c r="E17">
        <v>45</v>
      </c>
      <c r="F17">
        <v>294</v>
      </c>
      <c r="G17" s="2">
        <v>380</v>
      </c>
      <c r="H17" s="3">
        <f t="shared" si="0"/>
        <v>2.5850340136054424</v>
      </c>
      <c r="I17" s="3">
        <f t="shared" si="1"/>
        <v>1.2925170068027212</v>
      </c>
      <c r="J17" t="str">
        <f t="shared" si="2"/>
        <v>BIG (++)</v>
      </c>
      <c r="K17" s="1">
        <f t="shared" si="3"/>
        <v>2.3401360544217696E-3</v>
      </c>
    </row>
  </sheetData>
  <conditionalFormatting sqref="G2:G17">
    <cfRule type="expression" dxfId="3" priority="1">
      <formula>J2="GOOD!"</formula>
    </cfRule>
    <cfRule type="expression" dxfId="2" priority="2">
      <formula>J2="POOR (--)"</formula>
    </cfRule>
    <cfRule type="expression" dxfId="1" priority="3">
      <formula>J2="BIG (++)"</formula>
    </cfRule>
    <cfRule type="expression" dxfId="0" priority="4">
      <formula>OR(J2="(+)",J2="(-)")</formula>
    </cfRule>
  </conditionalFormatting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788-365F-4C4D-8414-750513E90DBF}">
  <dimension ref="A1:C6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cm="1">
        <f t="array" ref="A2:A6">_xlfn._xlws.SORT(_xlfn.UNIQUE(listing!G2:G17))</f>
        <v>380</v>
      </c>
      <c r="B2" cm="1">
        <f t="array" ref="B2:B6">_xlfn.UNIQUE(detail!G2:G17)</f>
        <v>570</v>
      </c>
    </row>
    <row r="3" spans="1:3" x14ac:dyDescent="0.2">
      <c r="A3">
        <v>450</v>
      </c>
      <c r="B3">
        <v>380</v>
      </c>
    </row>
    <row r="4" spans="1:3" x14ac:dyDescent="0.2">
      <c r="A4">
        <v>451</v>
      </c>
      <c r="B4">
        <v>350</v>
      </c>
    </row>
    <row r="5" spans="1:3" x14ac:dyDescent="0.2">
      <c r="A5">
        <v>678</v>
      </c>
      <c r="B5">
        <v>780</v>
      </c>
    </row>
    <row r="6" spans="1:3" x14ac:dyDescent="0.2">
      <c r="A6">
        <v>704</v>
      </c>
      <c r="B6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</vt:lpstr>
      <vt:lpstr>detail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2022-03-19T12:25:08Z</dcterms:created>
  <dcterms:modified xsi:type="dcterms:W3CDTF">2022-03-19T12:39:11Z</dcterms:modified>
  <cp:category/>
</cp:coreProperties>
</file>