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filterPrivacy="1"/>
  <xr:revisionPtr revIDLastSave="0" documentId="13_ncr:1_{8E9B1512-9F0A-614D-AEBA-3409B46F9EE8}" xr6:coauthVersionLast="47" xr6:coauthVersionMax="47" xr10:uidLastSave="{00000000-0000-0000-0000-000000000000}"/>
  <bookViews>
    <workbookView xWindow="12500" yWindow="3880" windowWidth="29320" windowHeight="15080" activeTab="1" xr2:uid="{00000000-000D-0000-FFFF-FFFF00000000}"/>
  </bookViews>
  <sheets>
    <sheet name="listing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H16" i="2"/>
  <c r="I16" i="2" s="1"/>
  <c r="H8" i="2"/>
  <c r="I8" i="2" s="1"/>
  <c r="H13" i="2"/>
  <c r="I13" i="2" s="1"/>
  <c r="H4" i="2"/>
  <c r="I4" i="2" s="1"/>
  <c r="H14" i="2"/>
  <c r="I14" i="2" s="1"/>
  <c r="H15" i="2"/>
  <c r="I15" i="2" s="1"/>
  <c r="H9" i="2"/>
  <c r="I9" i="2" s="1"/>
  <c r="H17" i="2"/>
  <c r="I17" i="2" s="1"/>
  <c r="H12" i="2"/>
  <c r="I12" i="2" s="1"/>
  <c r="H3" i="2"/>
  <c r="I3" i="2" s="1"/>
  <c r="H11" i="2"/>
  <c r="I11" i="2" s="1"/>
  <c r="H6" i="2"/>
  <c r="I6" i="2" s="1"/>
  <c r="H7" i="2"/>
  <c r="I7" i="2" s="1"/>
  <c r="H10" i="2"/>
  <c r="I10" i="2" s="1"/>
  <c r="H5" i="2"/>
  <c r="I5" i="2" s="1"/>
  <c r="K5" i="2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2" i="1" l="1"/>
  <c r="J2" i="1"/>
  <c r="J5" i="2"/>
  <c r="K3" i="1"/>
  <c r="J3" i="1"/>
  <c r="K10" i="2"/>
  <c r="J10" i="2"/>
  <c r="K4" i="1"/>
  <c r="J4" i="1"/>
  <c r="K7" i="2"/>
  <c r="J7" i="2"/>
  <c r="K5" i="1"/>
  <c r="J5" i="1"/>
  <c r="K6" i="2"/>
  <c r="J6" i="2"/>
  <c r="J6" i="1"/>
  <c r="K6" i="1"/>
  <c r="K11" i="2"/>
  <c r="J11" i="2"/>
  <c r="K7" i="1"/>
  <c r="J7" i="1"/>
  <c r="K3" i="2"/>
  <c r="J3" i="2"/>
  <c r="K8" i="1"/>
  <c r="J8" i="1"/>
  <c r="K12" i="2"/>
  <c r="J12" i="2"/>
  <c r="K9" i="1"/>
  <c r="J9" i="1"/>
  <c r="K17" i="2"/>
  <c r="J17" i="2"/>
  <c r="K10" i="1"/>
  <c r="J10" i="1"/>
  <c r="K9" i="2"/>
  <c r="J9" i="2"/>
  <c r="K11" i="1"/>
  <c r="J11" i="1"/>
  <c r="K15" i="2"/>
  <c r="J15" i="2"/>
  <c r="K12" i="1"/>
  <c r="J12" i="1"/>
  <c r="K14" i="2"/>
  <c r="J14" i="2"/>
  <c r="K13" i="1"/>
  <c r="J13" i="1"/>
  <c r="K4" i="2"/>
  <c r="J4" i="2"/>
  <c r="K14" i="1"/>
  <c r="J14" i="1"/>
  <c r="K13" i="2"/>
  <c r="J13" i="2"/>
  <c r="K15" i="1"/>
  <c r="J15" i="1"/>
  <c r="K8" i="2"/>
  <c r="J8" i="2"/>
  <c r="K16" i="1"/>
  <c r="J16" i="1"/>
  <c r="K16" i="2"/>
  <c r="J16" i="2"/>
  <c r="K17" i="1"/>
  <c r="J17" i="1"/>
  <c r="K2" i="2"/>
  <c r="J2" i="2"/>
</calcChain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<sst xmlns="http://schemas.openxmlformats.org/spreadsheetml/2006/main" count="22" uniqueCount="11">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</sst>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">
      <c r="A2" s="1">
        <v>0.13900000000000001</v>
      </c>
      <c r="B2" s="2">
        <v>375</v>
      </c>
      <c r="C2" s="2">
        <v>3</v>
      </c>
      <c r="D2" s="2">
        <v>172</v>
      </c>
      <c r="E2" s="2">
        <v>50</v>
      </c>
      <c r="F2" s="2">
        <v>344</v>
      </c>
      <c r="G2" s="3">
        <v>380</v>
      </c>
      <c r="H2" s="4">
        <f t="shared" ref="H2:H17" si="0">G2/D2</f>
        <v>2.2093023255813953</v>
      </c>
      <c r="I2" s="4">
        <f t="shared" ref="I2:I17" si="1">H2/MIN(2, C2)</f>
        <v>1.1046511627906976</v>
      </c>
      <c r="J2" s="2" t="str">
        <f t="shared" ref="J2:J17" si="2">_xlfn.IFS(I2&lt;0.9, "POOR! (--)", I2&lt;1, "(-)", I2=1, "OK", I2&gt;1.2, "BIG (++)", I2&gt;1, "(+)")</f>
        <v>(+)</v>
      </c>
      <c r="K2" s="1">
        <f t="shared" ref="K2:K17" si="3">(I2-1)*A2</f>
        <v>1.4546511627906973E-2</v>
      </c>
    </row>
    <row r="3" spans="1:11" x14ac:dyDescent="0.2">
      <c r="A3" s="1">
        <v>0.13400000000000001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380</v>
      </c>
      <c r="H3" s="4">
        <f t="shared" si="0"/>
        <v>2</v>
      </c>
      <c r="I3" s="4">
        <f t="shared" si="1"/>
        <v>1</v>
      </c>
      <c r="J3" s="2" t="str">
        <f t="shared" si="2"/>
        <v>OK</v>
      </c>
      <c r="K3" s="1">
        <f t="shared" si="3"/>
        <v>0</v>
      </c>
    </row>
    <row r="4" spans="1:11" x14ac:dyDescent="0.2">
      <c r="A4" s="1">
        <v>9.5000000000000001E-2</v>
      </c>
      <c r="B4" s="2">
        <v>390</v>
      </c>
      <c r="C4" s="2">
        <v>3</v>
      </c>
      <c r="D4" s="2">
        <v>179</v>
      </c>
      <c r="E4" s="2">
        <v>50</v>
      </c>
      <c r="F4" s="2">
        <v>358</v>
      </c>
      <c r="G4" s="3">
        <v>380</v>
      </c>
      <c r="H4" s="4">
        <f t="shared" si="0"/>
        <v>2.1229050279329611</v>
      </c>
      <c r="I4" s="4">
        <f t="shared" si="1"/>
        <v>1.0614525139664805</v>
      </c>
      <c r="J4" s="2" t="str">
        <f t="shared" si="2"/>
        <v>(+)</v>
      </c>
      <c r="K4" s="1">
        <f t="shared" si="3"/>
        <v>5.8379888268156521E-3</v>
      </c>
    </row>
    <row r="5" spans="1:11" x14ac:dyDescent="0.2">
      <c r="A5" s="1">
        <v>8.5999999999999993E-2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380</v>
      </c>
      <c r="H5" s="4">
        <f t="shared" si="0"/>
        <v>2.2093023255813953</v>
      </c>
      <c r="I5" s="4">
        <f t="shared" si="1"/>
        <v>1.1046511627906976</v>
      </c>
      <c r="J5" s="2" t="str">
        <f t="shared" si="2"/>
        <v>(+)</v>
      </c>
      <c r="K5" s="1">
        <f t="shared" si="3"/>
        <v>8.9999999999999959E-3</v>
      </c>
    </row>
    <row r="6" spans="1:11" x14ac:dyDescent="0.2">
      <c r="A6" s="1">
        <v>8.3000000000000004E-2</v>
      </c>
      <c r="B6" s="2">
        <v>414</v>
      </c>
      <c r="C6" s="2">
        <v>3</v>
      </c>
      <c r="D6" s="2">
        <v>190</v>
      </c>
      <c r="E6" s="2">
        <v>50</v>
      </c>
      <c r="F6" s="2">
        <v>380</v>
      </c>
      <c r="G6" s="3">
        <v>380</v>
      </c>
      <c r="H6" s="4">
        <f t="shared" si="0"/>
        <v>2</v>
      </c>
      <c r="I6" s="4">
        <f t="shared" si="1"/>
        <v>1</v>
      </c>
      <c r="J6" s="2" t="str">
        <f t="shared" si="2"/>
        <v>OK</v>
      </c>
      <c r="K6" s="1">
        <f t="shared" si="3"/>
        <v>0</v>
      </c>
    </row>
    <row r="7" spans="1:11" x14ac:dyDescent="0.2">
      <c r="A7" s="1">
        <v>6.0999999999999999E-2</v>
      </c>
      <c r="B7" s="2">
        <v>360</v>
      </c>
      <c r="C7" s="2">
        <v>3</v>
      </c>
      <c r="D7" s="2">
        <v>165</v>
      </c>
      <c r="E7" s="2">
        <v>50</v>
      </c>
      <c r="F7" s="2">
        <v>330</v>
      </c>
      <c r="G7" s="3">
        <v>380</v>
      </c>
      <c r="H7" s="4">
        <f t="shared" si="0"/>
        <v>2.3030303030303032</v>
      </c>
      <c r="I7" s="4">
        <f t="shared" si="1"/>
        <v>1.1515151515151516</v>
      </c>
      <c r="J7" s="2" t="str">
        <f t="shared" si="2"/>
        <v>(+)</v>
      </c>
      <c r="K7" s="1">
        <f t="shared" si="3"/>
        <v>9.2424242424242482E-3</v>
      </c>
    </row>
    <row r="8" spans="1:11" x14ac:dyDescent="0.2">
      <c r="A8" s="1">
        <v>5.2000000000000005E-2</v>
      </c>
      <c r="B8" s="2">
        <v>428</v>
      </c>
      <c r="C8" s="2">
        <v>3</v>
      </c>
      <c r="D8" s="2">
        <v>196</v>
      </c>
      <c r="E8" s="2">
        <v>50</v>
      </c>
      <c r="F8" s="2">
        <v>392</v>
      </c>
      <c r="G8" s="3">
        <v>380</v>
      </c>
      <c r="H8" s="4">
        <f t="shared" si="0"/>
        <v>1.9387755102040816</v>
      </c>
      <c r="I8" s="4">
        <f t="shared" si="1"/>
        <v>0.96938775510204078</v>
      </c>
      <c r="J8" s="2" t="str">
        <f t="shared" si="2"/>
        <v>(-)</v>
      </c>
      <c r="K8" s="1">
        <f t="shared" si="3"/>
        <v>-1.5918367346938794E-3</v>
      </c>
    </row>
    <row r="9" spans="1:11" x14ac:dyDescent="0.2">
      <c r="A9" s="1">
        <v>4.0999999999999995E-2</v>
      </c>
      <c r="B9" s="2">
        <v>1920</v>
      </c>
      <c r="C9" s="2">
        <v>1</v>
      </c>
      <c r="D9" s="2">
        <v>450</v>
      </c>
      <c r="E9" s="2">
        <v>25</v>
      </c>
      <c r="F9" s="2">
        <v>450</v>
      </c>
      <c r="G9" s="2">
        <v>450</v>
      </c>
      <c r="H9" s="4">
        <f t="shared" si="0"/>
        <v>1</v>
      </c>
      <c r="I9" s="4">
        <f t="shared" si="1"/>
        <v>1</v>
      </c>
      <c r="J9" s="2" t="str">
        <f t="shared" si="2"/>
        <v>OK</v>
      </c>
      <c r="K9" s="1">
        <f t="shared" si="3"/>
        <v>0</v>
      </c>
    </row>
    <row r="10" spans="1:11" x14ac:dyDescent="0.2">
      <c r="A10" s="1">
        <v>3.7000000000000005E-2</v>
      </c>
      <c r="B10" s="2">
        <v>412</v>
      </c>
      <c r="C10" s="2">
        <v>2.63</v>
      </c>
      <c r="D10" s="2">
        <v>189</v>
      </c>
      <c r="E10" s="2">
        <v>50</v>
      </c>
      <c r="F10" s="2">
        <v>378</v>
      </c>
      <c r="G10" s="3">
        <v>380</v>
      </c>
      <c r="H10" s="4">
        <f t="shared" si="0"/>
        <v>2.0105820105820107</v>
      </c>
      <c r="I10" s="4">
        <f t="shared" si="1"/>
        <v>1.0052910052910053</v>
      </c>
      <c r="J10" s="2" t="str">
        <f t="shared" si="2"/>
        <v>(+)</v>
      </c>
      <c r="K10" s="1">
        <f t="shared" si="3"/>
        <v>1.9576719576719785E-4</v>
      </c>
    </row>
    <row r="11" spans="1:11" x14ac:dyDescent="0.2">
      <c r="A11" s="1">
        <v>2.3E-2</v>
      </c>
      <c r="B11" s="2">
        <v>1440</v>
      </c>
      <c r="C11" s="2">
        <v>2</v>
      </c>
      <c r="D11" s="2">
        <v>339</v>
      </c>
      <c r="E11" s="2">
        <v>25</v>
      </c>
      <c r="F11" s="2">
        <v>678</v>
      </c>
      <c r="G11" s="2">
        <v>678</v>
      </c>
      <c r="H11" s="4">
        <f t="shared" si="0"/>
        <v>2</v>
      </c>
      <c r="I11" s="4">
        <f t="shared" si="1"/>
        <v>1</v>
      </c>
      <c r="J11" s="2" t="str">
        <f t="shared" si="2"/>
        <v>OK</v>
      </c>
      <c r="K11" s="1">
        <f t="shared" si="3"/>
        <v>0</v>
      </c>
    </row>
    <row r="12" spans="1:11" x14ac:dyDescent="0.2">
      <c r="A12" s="1">
        <v>1.8000000000000002E-2</v>
      </c>
      <c r="B12" s="2">
        <v>1366</v>
      </c>
      <c r="C12" s="2">
        <v>1</v>
      </c>
      <c r="D12" s="2">
        <v>321</v>
      </c>
      <c r="E12" s="2">
        <v>25</v>
      </c>
      <c r="F12" s="2">
        <v>321</v>
      </c>
      <c r="G12" s="3">
        <v>380</v>
      </c>
      <c r="H12" s="4">
        <f t="shared" si="0"/>
        <v>1.1838006230529594</v>
      </c>
      <c r="I12" s="4">
        <f t="shared" si="1"/>
        <v>1.1838006230529594</v>
      </c>
      <c r="J12" s="2" t="str">
        <f t="shared" si="2"/>
        <v>(+)</v>
      </c>
      <c r="K12" s="1">
        <f t="shared" si="3"/>
        <v>3.3084112149532698E-3</v>
      </c>
    </row>
    <row r="13" spans="1:11" x14ac:dyDescent="0.2">
      <c r="A13" s="1">
        <v>1.6E-2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380</v>
      </c>
      <c r="H13" s="4">
        <f t="shared" si="0"/>
        <v>2.3030303030303032</v>
      </c>
      <c r="I13" s="4">
        <f t="shared" si="1"/>
        <v>1.1515151515151516</v>
      </c>
      <c r="J13" s="2" t="str">
        <f t="shared" si="2"/>
        <v>(+)</v>
      </c>
      <c r="K13" s="1">
        <f t="shared" si="3"/>
        <v>2.4242424242424255E-3</v>
      </c>
    </row>
    <row r="14" spans="1:11" x14ac:dyDescent="0.2">
      <c r="A14" s="1">
        <v>1.4999999999999999E-2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2">
        <v>678</v>
      </c>
      <c r="H14" s="4">
        <f t="shared" si="0"/>
        <v>1.9261363636363635</v>
      </c>
      <c r="I14" s="4">
        <f t="shared" si="1"/>
        <v>0.96306818181818177</v>
      </c>
      <c r="J14" s="2" t="str">
        <f t="shared" si="2"/>
        <v>(-)</v>
      </c>
      <c r="K14" s="1">
        <f t="shared" si="3"/>
        <v>-5.5397727272727348E-4</v>
      </c>
    </row>
    <row r="15" spans="1:11" x14ac:dyDescent="0.2">
      <c r="A15" s="1">
        <v>1.3999999999999999E-2</v>
      </c>
      <c r="B15" s="2">
        <v>393</v>
      </c>
      <c r="C15" s="2">
        <v>2.75</v>
      </c>
      <c r="D15" s="2">
        <v>180</v>
      </c>
      <c r="E15" s="2">
        <v>50</v>
      </c>
      <c r="F15" s="2">
        <v>360</v>
      </c>
      <c r="G15" s="3">
        <v>380</v>
      </c>
      <c r="H15" s="4">
        <f t="shared" si="0"/>
        <v>2.1111111111111112</v>
      </c>
      <c r="I15" s="4">
        <f t="shared" si="1"/>
        <v>1.0555555555555556</v>
      </c>
      <c r="J15" s="2" t="str">
        <f t="shared" si="2"/>
        <v>(+)</v>
      </c>
      <c r="K15" s="1">
        <f t="shared" si="3"/>
        <v>7.7777777777777806E-4</v>
      </c>
    </row>
    <row r="16" spans="1:11" x14ac:dyDescent="0.2">
      <c r="A16" s="1">
        <v>1.1000000000000001E-2</v>
      </c>
      <c r="B16" s="2">
        <v>1536</v>
      </c>
      <c r="C16" s="2">
        <v>1.25</v>
      </c>
      <c r="D16" s="2">
        <v>361</v>
      </c>
      <c r="E16" s="2">
        <v>25</v>
      </c>
      <c r="F16" s="2">
        <v>451</v>
      </c>
      <c r="G16" s="2">
        <v>450</v>
      </c>
      <c r="H16" s="4">
        <f t="shared" si="0"/>
        <v>1.2465373961218837</v>
      </c>
      <c r="I16" s="4">
        <f t="shared" si="1"/>
        <v>0.99722991689750695</v>
      </c>
      <c r="J16" s="2" t="str">
        <f t="shared" si="2"/>
        <v>(-)</v>
      </c>
      <c r="K16" s="1">
        <f t="shared" si="3"/>
        <v>-3.0470914127423535E-5</v>
      </c>
    </row>
    <row r="17" spans="1:11" x14ac:dyDescent="0.2">
      <c r="A17" s="1">
        <v>8.0000000000000002E-3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380</v>
      </c>
      <c r="H17" s="4">
        <f t="shared" si="0"/>
        <v>2.5850340136054424</v>
      </c>
      <c r="I17" s="4">
        <f t="shared" si="1"/>
        <v>1.2925170068027212</v>
      </c>
      <c r="J17" s="2" t="str">
        <f t="shared" si="2"/>
        <v>BIG (++)</v>
      </c>
      <c r="K17" s="1">
        <f t="shared" si="3"/>
        <v>2.3401360544217696E-3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zoomScale="120" zoomScaleNormal="120" workbookViewId="0">
      <selection activeCell="E17" sqref="E17"/>
    </sheetView>
  </sheetViews>
  <sheetFormatPr baseColWidth="10" defaultColWidth="8.83203125" defaultRowHeight="15" x14ac:dyDescent="0.2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">
      <c r="A2" s="1">
        <v>8.0000000000000002E-3</v>
      </c>
      <c r="B2" s="2">
        <v>320</v>
      </c>
      <c r="C2" s="2">
        <v>2</v>
      </c>
      <c r="D2" s="2">
        <v>147</v>
      </c>
      <c r="E2" s="2">
        <v>45</v>
      </c>
      <c r="F2" s="2">
        <v>294</v>
      </c>
      <c r="G2" s="3">
        <v>380</v>
      </c>
      <c r="H2" s="4">
        <f>G2/D2</f>
        <v>2.5850340136054424</v>
      </c>
      <c r="I2" s="4">
        <f>H2/MIN(3, C2)</f>
        <v>1.2925170068027212</v>
      </c>
      <c r="J2" s="2" t="str">
        <f>_xlfn.IFS(I2&lt;0.9, "POOR! (--)", I2&lt;1, "(-)", I2=1, "OK", I2&gt;1.2, "BIG (++)", I2&gt;1, "(+)")</f>
        <v>BIG (++)</v>
      </c>
      <c r="K2" s="1">
        <f>(I2-1)*A2</f>
        <v>2.3401360544217696E-3</v>
      </c>
    </row>
    <row r="3" spans="1:11" x14ac:dyDescent="0.2">
      <c r="A3" s="1">
        <v>6.0999999999999999E-2</v>
      </c>
      <c r="B3" s="2">
        <v>360</v>
      </c>
      <c r="C3" s="2">
        <v>3</v>
      </c>
      <c r="D3" s="2">
        <v>165</v>
      </c>
      <c r="E3" s="2">
        <v>45</v>
      </c>
      <c r="F3" s="2">
        <v>495</v>
      </c>
      <c r="G3" s="3">
        <v>570</v>
      </c>
      <c r="H3" s="4">
        <f>G3/D3</f>
        <v>3.4545454545454546</v>
      </c>
      <c r="I3" s="4">
        <f>H3/MIN(3, C3)</f>
        <v>1.1515151515151516</v>
      </c>
      <c r="J3" s="2" t="str">
        <f>_xlfn.IFS(I3&lt;0.9, "POOR! (--)", I3&lt;1, "(-)", I3=1, "OK", I3&gt;1.2, "BIG (++)", I3&gt;1, "(+)")</f>
        <v>(+)</v>
      </c>
      <c r="K3" s="1">
        <f>(I3-1)*A3</f>
        <v>9.2424242424242482E-3</v>
      </c>
    </row>
    <row r="4" spans="1:11" x14ac:dyDescent="0.2">
      <c r="A4" s="1">
        <v>1.6E-2</v>
      </c>
      <c r="B4" s="2">
        <v>360</v>
      </c>
      <c r="C4" s="2">
        <v>2</v>
      </c>
      <c r="D4" s="2">
        <v>165</v>
      </c>
      <c r="E4" s="2">
        <v>45</v>
      </c>
      <c r="F4" s="2">
        <v>330</v>
      </c>
      <c r="G4" s="3">
        <v>380</v>
      </c>
      <c r="H4" s="4">
        <f>G4/D4</f>
        <v>2.3030303030303032</v>
      </c>
      <c r="I4" s="4">
        <f>H4/MIN(3, C4)</f>
        <v>1.1515151515151516</v>
      </c>
      <c r="J4" s="2" t="str">
        <f>_xlfn.IFS(I4&lt;0.9, "POOR! (--)", I4&lt;1, "(-)", I4=1, "OK", I4&gt;1.2, "BIG (++)", I4&gt;1, "(+)")</f>
        <v>(+)</v>
      </c>
      <c r="K4" s="1">
        <f>(I4-1)*A4</f>
        <v>2.4242424242424255E-3</v>
      </c>
    </row>
    <row r="5" spans="1:11" x14ac:dyDescent="0.2">
      <c r="A5" s="1">
        <v>0.13900000000000001</v>
      </c>
      <c r="B5" s="2">
        <v>375</v>
      </c>
      <c r="C5" s="2">
        <v>3</v>
      </c>
      <c r="D5" s="2">
        <v>172</v>
      </c>
      <c r="E5" s="2">
        <v>45</v>
      </c>
      <c r="F5" s="2">
        <v>516</v>
      </c>
      <c r="G5" s="3">
        <v>570</v>
      </c>
      <c r="H5" s="4">
        <f>G5/D5</f>
        <v>3.3139534883720931</v>
      </c>
      <c r="I5" s="4">
        <f>H5/MIN(3, C5)</f>
        <v>1.1046511627906976</v>
      </c>
      <c r="J5" s="2" t="str">
        <f>_xlfn.IFS(I5&lt;0.9, "POOR! (--)", I5&lt;1, "(-)", I5=1, "OK", I5&gt;1.2, "BIG (++)", I5&gt;1, "(+)")</f>
        <v>(+)</v>
      </c>
      <c r="K5" s="1">
        <f>(I5-1)*A5</f>
        <v>1.4546511627906973E-2</v>
      </c>
    </row>
    <row r="6" spans="1:11" x14ac:dyDescent="0.2">
      <c r="A6" s="1">
        <v>8.5999999999999993E-2</v>
      </c>
      <c r="B6" s="2">
        <v>375</v>
      </c>
      <c r="C6" s="2">
        <v>2</v>
      </c>
      <c r="D6" s="2">
        <v>172</v>
      </c>
      <c r="E6" s="2">
        <v>45</v>
      </c>
      <c r="F6" s="2">
        <v>344</v>
      </c>
      <c r="G6" s="3">
        <v>380</v>
      </c>
      <c r="H6" s="4">
        <f>G6/D6</f>
        <v>2.2093023255813953</v>
      </c>
      <c r="I6" s="4">
        <f>H6/MIN(3, C6)</f>
        <v>1.1046511627906976</v>
      </c>
      <c r="J6" s="2" t="str">
        <f>_xlfn.IFS(I6&lt;0.9, "POOR! (--)", I6&lt;1, "(-)", I6=1, "OK", I6&gt;1.2, "BIG (++)", I6&gt;1, "(+)")</f>
        <v>(+)</v>
      </c>
      <c r="K6" s="1">
        <f>(I6-1)*A6</f>
        <v>8.9999999999999959E-3</v>
      </c>
    </row>
    <row r="7" spans="1:11" x14ac:dyDescent="0.2">
      <c r="A7" s="1">
        <v>9.5000000000000001E-2</v>
      </c>
      <c r="B7" s="2">
        <v>390</v>
      </c>
      <c r="C7" s="2">
        <v>3</v>
      </c>
      <c r="D7" s="2">
        <v>179</v>
      </c>
      <c r="E7" s="2">
        <v>45</v>
      </c>
      <c r="F7" s="2">
        <v>537</v>
      </c>
      <c r="G7" s="3">
        <v>570</v>
      </c>
      <c r="H7" s="4">
        <f>G7/D7</f>
        <v>3.1843575418994412</v>
      </c>
      <c r="I7" s="4">
        <f>H7/MIN(3, C7)</f>
        <v>1.0614525139664803</v>
      </c>
      <c r="J7" s="2" t="str">
        <f>_xlfn.IFS(I7&lt;0.9, "POOR! (--)", I7&lt;1, "(-)", I7=1, "OK", I7&gt;1.2, "BIG (++)", I7&gt;1, "(+)")</f>
        <v>(+)</v>
      </c>
      <c r="K7" s="1">
        <f>(I7-1)*A7</f>
        <v>5.8379888268156313E-3</v>
      </c>
    </row>
    <row r="8" spans="1:11" x14ac:dyDescent="0.2">
      <c r="A8" s="1">
        <v>1.3999999999999999E-2</v>
      </c>
      <c r="B8" s="2">
        <v>393</v>
      </c>
      <c r="C8" s="2">
        <v>2.75</v>
      </c>
      <c r="D8" s="2">
        <v>180</v>
      </c>
      <c r="E8" s="2">
        <v>45</v>
      </c>
      <c r="F8" s="2">
        <v>495</v>
      </c>
      <c r="G8" s="3">
        <v>570</v>
      </c>
      <c r="H8" s="4">
        <f>G8/D8</f>
        <v>3.1666666666666665</v>
      </c>
      <c r="I8" s="4">
        <f>H8/MIN(3, C8)</f>
        <v>1.1515151515151514</v>
      </c>
      <c r="J8" s="2" t="str">
        <f>_xlfn.IFS(I8&lt;0.9, "POOR! (--)", I8&lt;1, "(-)", I8=1, "OK", I8&gt;1.2, "BIG (++)", I8&gt;1, "(+)")</f>
        <v>(+)</v>
      </c>
      <c r="K8" s="1">
        <f>(I8-1)*A8</f>
        <v>2.1212121212121193E-3</v>
      </c>
    </row>
    <row r="9" spans="1:11" x14ac:dyDescent="0.2">
      <c r="A9" s="1">
        <v>3.7000000000000005E-2</v>
      </c>
      <c r="B9" s="2">
        <v>412</v>
      </c>
      <c r="C9" s="2">
        <v>2.63</v>
      </c>
      <c r="D9" s="2">
        <v>189</v>
      </c>
      <c r="E9" s="2">
        <v>45</v>
      </c>
      <c r="F9" s="2">
        <v>497</v>
      </c>
      <c r="G9" s="3">
        <v>570</v>
      </c>
      <c r="H9" s="4">
        <f>G9/D9</f>
        <v>3.0158730158730158</v>
      </c>
      <c r="I9" s="4">
        <f>H9/MIN(3, C9)</f>
        <v>1.1467197778984852</v>
      </c>
      <c r="J9" s="2" t="str">
        <f>_xlfn.IFS(I9&lt;0.9, "POOR! (--)", I9&lt;1, "(-)", I9=1, "OK", I9&gt;1.2, "BIG (++)", I9&gt;1, "(+)")</f>
        <v>(+)</v>
      </c>
      <c r="K9" s="1">
        <f>(I9-1)*A9</f>
        <v>5.4286317822439542E-3</v>
      </c>
    </row>
    <row r="10" spans="1:11" x14ac:dyDescent="0.2">
      <c r="A10" s="1">
        <v>0.13400000000000001</v>
      </c>
      <c r="B10" s="2">
        <v>414</v>
      </c>
      <c r="C10" s="2">
        <v>2</v>
      </c>
      <c r="D10" s="2">
        <v>190</v>
      </c>
      <c r="E10" s="2">
        <v>45</v>
      </c>
      <c r="F10" s="2">
        <v>380</v>
      </c>
      <c r="G10" s="3">
        <v>380</v>
      </c>
      <c r="H10" s="4">
        <f>G10/D10</f>
        <v>2</v>
      </c>
      <c r="I10" s="4">
        <f>H10/MIN(3, C10)</f>
        <v>1</v>
      </c>
      <c r="J10" s="2" t="str">
        <f>_xlfn.IFS(I10&lt;0.9, "POOR! (--)", I10&lt;1, "(-)", I10=1, "OK", I10&gt;1.2, "BIG (++)", I10&gt;1, "(+)")</f>
        <v>OK</v>
      </c>
      <c r="K10" s="1">
        <f>(I10-1)*A10</f>
        <v>0</v>
      </c>
    </row>
    <row r="11" spans="1:11" x14ac:dyDescent="0.2">
      <c r="A11" s="1">
        <v>8.3000000000000004E-2</v>
      </c>
      <c r="B11" s="2">
        <v>414</v>
      </c>
      <c r="C11" s="2">
        <v>3</v>
      </c>
      <c r="D11" s="2">
        <v>190</v>
      </c>
      <c r="E11" s="2">
        <v>45</v>
      </c>
      <c r="F11" s="2">
        <v>570</v>
      </c>
      <c r="G11" s="3">
        <v>570</v>
      </c>
      <c r="H11" s="4">
        <f>G11/D11</f>
        <v>3</v>
      </c>
      <c r="I11" s="4">
        <f>H11/MIN(3, C11)</f>
        <v>1</v>
      </c>
      <c r="J11" s="2" t="str">
        <f>_xlfn.IFS(I11&lt;0.9, "POOR! (--)", I11&lt;1, "(-)", I11=1, "OK", I11&gt;1.2, "BIG (++)", I11&gt;1, "(+)")</f>
        <v>OK</v>
      </c>
      <c r="K11" s="1">
        <f>(I11-1)*A11</f>
        <v>0</v>
      </c>
    </row>
    <row r="12" spans="1:11" x14ac:dyDescent="0.2">
      <c r="A12" s="1">
        <v>5.2000000000000005E-2</v>
      </c>
      <c r="B12" s="2">
        <v>428</v>
      </c>
      <c r="C12" s="2">
        <v>3</v>
      </c>
      <c r="D12" s="2">
        <v>196</v>
      </c>
      <c r="E12" s="2">
        <v>45</v>
      </c>
      <c r="F12" s="2">
        <v>588</v>
      </c>
      <c r="G12" s="3">
        <v>570</v>
      </c>
      <c r="H12" s="4">
        <f>G12/D12</f>
        <v>2.9081632653061225</v>
      </c>
      <c r="I12" s="4">
        <f>H12/MIN(3, C12)</f>
        <v>0.96938775510204078</v>
      </c>
      <c r="J12" s="2" t="str">
        <f>_xlfn.IFS(I12&lt;0.9, "POOR! (--)", I12&lt;1, "(-)", I12=1, "OK", I12&gt;1.2, "BIG (++)", I12&gt;1, "(+)")</f>
        <v>(-)</v>
      </c>
      <c r="K12" s="1">
        <f>(I12-1)*A12</f>
        <v>-1.5918367346938794E-3</v>
      </c>
    </row>
    <row r="13" spans="1:11" x14ac:dyDescent="0.2">
      <c r="A13" s="1">
        <v>1.4999999999999999E-2</v>
      </c>
      <c r="B13" s="2">
        <v>768</v>
      </c>
      <c r="C13" s="2">
        <v>2</v>
      </c>
      <c r="D13" s="2">
        <v>352</v>
      </c>
      <c r="E13" s="2">
        <v>45</v>
      </c>
      <c r="F13" s="2">
        <v>704</v>
      </c>
      <c r="G13" s="5">
        <v>780</v>
      </c>
      <c r="H13" s="4">
        <f>G13/D13</f>
        <v>2.2159090909090908</v>
      </c>
      <c r="I13" s="4">
        <f>H13/MIN(3, C13)</f>
        <v>1.1079545454545454</v>
      </c>
      <c r="J13" s="2" t="str">
        <f>_xlfn.IFS(I13&lt;0.9, "POOR! (--)", I13&lt;1, "(-)", I13=1, "OK", I13&gt;1.2, "BIG (++)", I13&gt;1, "(+)")</f>
        <v>(+)</v>
      </c>
      <c r="K13" s="1">
        <f>(I13-1)*A13</f>
        <v>1.6193181818181812E-3</v>
      </c>
    </row>
    <row r="14" spans="1:11" x14ac:dyDescent="0.2">
      <c r="A14" s="1">
        <v>1.8000000000000002E-2</v>
      </c>
      <c r="B14" s="2">
        <v>1366</v>
      </c>
      <c r="C14" s="2">
        <v>1</v>
      </c>
      <c r="D14" s="2">
        <v>522</v>
      </c>
      <c r="E14" s="2">
        <v>38</v>
      </c>
      <c r="F14" s="2">
        <v>522</v>
      </c>
      <c r="G14" s="3">
        <v>570</v>
      </c>
      <c r="H14" s="4">
        <f>G14/D14</f>
        <v>1.0919540229885059</v>
      </c>
      <c r="I14" s="4">
        <f>H14/MIN(3, C14)</f>
        <v>1.0919540229885059</v>
      </c>
      <c r="J14" s="2" t="str">
        <f>_xlfn.IFS(I14&lt;0.9, "POOR! (--)", I14&lt;1, "(-)", I14=1, "OK", I14&gt;1.2, "BIG (++)", I14&gt;1, "(+)")</f>
        <v>(+)</v>
      </c>
      <c r="K14" s="1">
        <f>(I14-1)*A14</f>
        <v>1.6551724137931056E-3</v>
      </c>
    </row>
    <row r="15" spans="1:11" x14ac:dyDescent="0.2">
      <c r="A15" s="1">
        <v>2.3E-2</v>
      </c>
      <c r="B15" s="2">
        <v>1440</v>
      </c>
      <c r="C15" s="2">
        <v>2</v>
      </c>
      <c r="D15" s="2">
        <v>551</v>
      </c>
      <c r="E15" s="2">
        <v>38</v>
      </c>
      <c r="F15" s="2">
        <v>1102</v>
      </c>
      <c r="G15" s="5">
        <v>1102</v>
      </c>
      <c r="H15" s="4">
        <f>G15/D15</f>
        <v>2</v>
      </c>
      <c r="I15" s="4">
        <f>H15/MIN(3, C15)</f>
        <v>1</v>
      </c>
      <c r="J15" s="2" t="str">
        <f>_xlfn.IFS(I15&lt;0.9, "POOR! (--)", I15&lt;1, "(-)", I15=1, "OK", I15&gt;1.2, "BIG (++)", I15&gt;1, "(+)")</f>
        <v>OK</v>
      </c>
      <c r="K15" s="1">
        <f>(I15-1)*A15</f>
        <v>0</v>
      </c>
    </row>
    <row r="16" spans="1:11" x14ac:dyDescent="0.2">
      <c r="A16" s="1">
        <v>1.1000000000000001E-2</v>
      </c>
      <c r="B16" s="2">
        <v>1536</v>
      </c>
      <c r="C16" s="2">
        <v>1.25</v>
      </c>
      <c r="D16" s="2">
        <v>587</v>
      </c>
      <c r="E16" s="2">
        <v>38</v>
      </c>
      <c r="F16" s="2">
        <v>734</v>
      </c>
      <c r="G16" s="5">
        <v>780</v>
      </c>
      <c r="H16" s="4">
        <f>G16/D16</f>
        <v>1.3287904599659284</v>
      </c>
      <c r="I16" s="4">
        <f>H16/MIN(3, C16)</f>
        <v>1.0630323679727427</v>
      </c>
      <c r="J16" s="2" t="str">
        <f>_xlfn.IFS(I16&lt;0.9, "POOR! (--)", I16&lt;1, "(-)", I16=1, "OK", I16&gt;1.2, "BIG (++)", I16&gt;1, "(+)")</f>
        <v>(+)</v>
      </c>
      <c r="K16" s="1">
        <f>(I16-1)*A16</f>
        <v>6.9335604770016978E-4</v>
      </c>
    </row>
    <row r="17" spans="1:11" x14ac:dyDescent="0.2">
      <c r="A17" s="1">
        <v>4.0999999999999995E-2</v>
      </c>
      <c r="B17" s="2">
        <v>1920</v>
      </c>
      <c r="C17" s="2">
        <v>1</v>
      </c>
      <c r="D17" s="2">
        <v>780</v>
      </c>
      <c r="E17" s="2">
        <v>40</v>
      </c>
      <c r="F17" s="2">
        <v>780</v>
      </c>
      <c r="G17" s="5">
        <v>780</v>
      </c>
      <c r="H17" s="4">
        <f>G17/D17</f>
        <v>1</v>
      </c>
      <c r="I17" s="4">
        <f>H17/MIN(3, C17)</f>
        <v>1</v>
      </c>
      <c r="J17" s="2" t="str">
        <f>_xlfn.IFS(I17&lt;0.9, "POOR! (--)", I17&lt;1, "(-)", I17=1, "OK", I17&gt;1.2, "BIG (++)", I17&gt;1, "(+)")</f>
        <v>OK</v>
      </c>
      <c r="K17" s="1">
        <f>(I17-1)*A17</f>
        <v>0</v>
      </c>
    </row>
  </sheetData>
  <sortState xmlns:xlrd2="http://schemas.microsoft.com/office/spreadsheetml/2017/richdata2" ref="A2:K17">
    <sortCondition ref="B2:B17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2022-03-16T14:40:29Z</dcterms:created>
  <dcterms:modified xsi:type="dcterms:W3CDTF">2022-03-18T16:55:41Z</dcterms:modified>
  <cp:category/>
</cp:coreProperties>
</file>