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pddikti\"/>
    </mc:Choice>
  </mc:AlternateContent>
  <bookViews>
    <workbookView xWindow="0" yWindow="0" windowWidth="25560" windowHeight="104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1" i="2"/>
  <c r="B21" i="1" l="1"/>
  <c r="C21" i="1" s="1"/>
  <c r="D21" i="1" s="1"/>
  <c r="E21" i="1" s="1"/>
  <c r="F21" i="1" s="1"/>
  <c r="B22" i="1"/>
  <c r="C22" i="1" s="1"/>
  <c r="D22" i="1" s="1"/>
  <c r="E22" i="1" s="1"/>
  <c r="F22" i="1" s="1"/>
  <c r="B23" i="1"/>
  <c r="C23" i="1" s="1"/>
  <c r="D23" i="1" s="1"/>
  <c r="E23" i="1" s="1"/>
  <c r="F23" i="1" s="1"/>
  <c r="B24" i="1"/>
  <c r="C24" i="1" s="1"/>
  <c r="D24" i="1" s="1"/>
  <c r="E24" i="1" s="1"/>
  <c r="F24" i="1" s="1"/>
  <c r="B25" i="1"/>
  <c r="C25" i="1"/>
  <c r="D25" i="1" s="1"/>
  <c r="E25" i="1" s="1"/>
  <c r="F25" i="1" s="1"/>
  <c r="B26" i="1"/>
  <c r="C26" i="1"/>
  <c r="D26" i="1" s="1"/>
  <c r="E26" i="1" s="1"/>
  <c r="F26" i="1" s="1"/>
  <c r="B27" i="1"/>
  <c r="C27" i="1"/>
  <c r="D27" i="1" s="1"/>
  <c r="E27" i="1" s="1"/>
  <c r="F27" i="1" s="1"/>
  <c r="B28" i="1"/>
  <c r="C28" i="1"/>
  <c r="D28" i="1"/>
  <c r="E28" i="1" s="1"/>
  <c r="F28" i="1" s="1"/>
  <c r="B29" i="1"/>
  <c r="C29" i="1" s="1"/>
  <c r="D29" i="1" s="1"/>
  <c r="E29" i="1" s="1"/>
  <c r="F29" i="1" s="1"/>
  <c r="B30" i="1"/>
  <c r="C30" i="1" s="1"/>
  <c r="D30" i="1" s="1"/>
  <c r="E30" i="1" s="1"/>
  <c r="F30" i="1" s="1"/>
  <c r="B31" i="1"/>
  <c r="C31" i="1" s="1"/>
  <c r="D31" i="1" s="1"/>
  <c r="E31" i="1" s="1"/>
  <c r="F31" i="1" s="1"/>
  <c r="B32" i="1"/>
  <c r="C32" i="1" s="1"/>
  <c r="D32" i="1" s="1"/>
  <c r="E32" i="1" s="1"/>
  <c r="F32" i="1" s="1"/>
  <c r="B33" i="1"/>
  <c r="C33" i="1"/>
  <c r="D33" i="1" s="1"/>
  <c r="E33" i="1" s="1"/>
  <c r="F33" i="1" s="1"/>
  <c r="B34" i="1"/>
  <c r="C34" i="1"/>
  <c r="D34" i="1" s="1"/>
  <c r="E34" i="1" s="1"/>
  <c r="F34" i="1" s="1"/>
  <c r="B35" i="1"/>
  <c r="C35" i="1"/>
  <c r="D35" i="1" s="1"/>
  <c r="E35" i="1" s="1"/>
  <c r="F35" i="1" s="1"/>
  <c r="B36" i="1"/>
  <c r="C36" i="1"/>
  <c r="D36" i="1"/>
  <c r="E36" i="1" s="1"/>
  <c r="F36" i="1" s="1"/>
  <c r="B37" i="1"/>
  <c r="C37" i="1" s="1"/>
  <c r="D37" i="1" s="1"/>
  <c r="E37" i="1" s="1"/>
  <c r="F37" i="1" s="1"/>
  <c r="B38" i="1"/>
  <c r="C38" i="1" s="1"/>
  <c r="D38" i="1" s="1"/>
  <c r="E38" i="1" s="1"/>
  <c r="F38" i="1" s="1"/>
  <c r="B39" i="1"/>
  <c r="C39" i="1" s="1"/>
  <c r="D39" i="1" s="1"/>
  <c r="E39" i="1" s="1"/>
  <c r="F39" i="1" s="1"/>
  <c r="B40" i="1"/>
  <c r="C40" i="1" s="1"/>
  <c r="D40" i="1" s="1"/>
  <c r="E40" i="1" s="1"/>
  <c r="F40" i="1" s="1"/>
  <c r="B41" i="1"/>
  <c r="C41" i="1"/>
  <c r="D41" i="1" s="1"/>
  <c r="E41" i="1" s="1"/>
  <c r="F41" i="1" s="1"/>
  <c r="B42" i="1"/>
  <c r="C42" i="1"/>
  <c r="D42" i="1" s="1"/>
  <c r="E42" i="1" s="1"/>
  <c r="F42" i="1" s="1"/>
  <c r="B43" i="1"/>
  <c r="C43" i="1"/>
  <c r="D43" i="1" s="1"/>
  <c r="E43" i="1" s="1"/>
  <c r="F43" i="1" s="1"/>
  <c r="B2" i="1"/>
  <c r="C2" i="1"/>
  <c r="D2" i="1" s="1"/>
  <c r="E2" i="1" s="1"/>
  <c r="F2" i="1" s="1"/>
  <c r="B3" i="1"/>
  <c r="C3" i="1" s="1"/>
  <c r="D3" i="1" s="1"/>
  <c r="E3" i="1" s="1"/>
  <c r="F3" i="1" s="1"/>
  <c r="B4" i="1"/>
  <c r="C4" i="1" s="1"/>
  <c r="D4" i="1" s="1"/>
  <c r="E4" i="1" s="1"/>
  <c r="F4" i="1" s="1"/>
  <c r="B5" i="1"/>
  <c r="C5" i="1"/>
  <c r="D5" i="1"/>
  <c r="E5" i="1" s="1"/>
  <c r="F5" i="1" s="1"/>
  <c r="B6" i="1"/>
  <c r="C6" i="1"/>
  <c r="D6" i="1" s="1"/>
  <c r="E6" i="1" s="1"/>
  <c r="F6" i="1" s="1"/>
  <c r="B7" i="1"/>
  <c r="C7" i="1" s="1"/>
  <c r="D7" i="1" s="1"/>
  <c r="E7" i="1" s="1"/>
  <c r="F7" i="1" s="1"/>
  <c r="B8" i="1"/>
  <c r="C8" i="1"/>
  <c r="D8" i="1"/>
  <c r="E8" i="1"/>
  <c r="F8" i="1" s="1"/>
  <c r="B9" i="1"/>
  <c r="C9" i="1"/>
  <c r="D9" i="1"/>
  <c r="E9" i="1" s="1"/>
  <c r="F9" i="1" s="1"/>
  <c r="B10" i="1"/>
  <c r="C10" i="1"/>
  <c r="D10" i="1" s="1"/>
  <c r="E10" i="1" s="1"/>
  <c r="F10" i="1" s="1"/>
  <c r="B11" i="1"/>
  <c r="C11" i="1" s="1"/>
  <c r="D11" i="1" s="1"/>
  <c r="E11" i="1" s="1"/>
  <c r="F11" i="1" s="1"/>
  <c r="B12" i="1"/>
  <c r="C12" i="1" s="1"/>
  <c r="D12" i="1" s="1"/>
  <c r="E12" i="1" s="1"/>
  <c r="F12" i="1" s="1"/>
  <c r="B13" i="1"/>
  <c r="C13" i="1"/>
  <c r="D13" i="1"/>
  <c r="E13" i="1" s="1"/>
  <c r="F13" i="1" s="1"/>
  <c r="B14" i="1"/>
  <c r="C14" i="1"/>
  <c r="D14" i="1" s="1"/>
  <c r="E14" i="1" s="1"/>
  <c r="F14" i="1" s="1"/>
  <c r="B15" i="1"/>
  <c r="C15" i="1" s="1"/>
  <c r="D15" i="1" s="1"/>
  <c r="E15" i="1" s="1"/>
  <c r="F15" i="1" s="1"/>
  <c r="B16" i="1"/>
  <c r="C16" i="1"/>
  <c r="D16" i="1"/>
  <c r="E16" i="1"/>
  <c r="F16" i="1" s="1"/>
  <c r="B17" i="1"/>
  <c r="C17" i="1"/>
  <c r="D17" i="1"/>
  <c r="E17" i="1" s="1"/>
  <c r="F17" i="1" s="1"/>
  <c r="B18" i="1"/>
  <c r="C18" i="1"/>
  <c r="D18" i="1" s="1"/>
  <c r="E18" i="1" s="1"/>
  <c r="F18" i="1" s="1"/>
  <c r="B19" i="1"/>
  <c r="C19" i="1" s="1"/>
  <c r="D19" i="1" s="1"/>
  <c r="E19" i="1" s="1"/>
  <c r="F19" i="1" s="1"/>
  <c r="B20" i="1"/>
  <c r="C20" i="1" s="1"/>
  <c r="D20" i="1" s="1"/>
  <c r="E20" i="1" s="1"/>
  <c r="F20" i="1" s="1"/>
  <c r="B1" i="1"/>
  <c r="C1" i="1" s="1"/>
  <c r="D1" i="1" s="1"/>
  <c r="E1" i="1" s="1"/>
  <c r="F1" i="1" s="1"/>
</calcChain>
</file>

<file path=xl/sharedStrings.xml><?xml version="1.0" encoding="utf-8"?>
<sst xmlns="http://schemas.openxmlformats.org/spreadsheetml/2006/main" count="346" uniqueCount="101">
  <si>
    <t xml:space="preserve">                            [id_dosen] =&gt; facc8657-2848-4ef4-845a-b29d5c66168f       </t>
  </si>
  <si>
    <t xml:space="preserve">                            [nama_dosen] =&gt; MAHMUDAH</t>
  </si>
  <si>
    <t xml:space="preserve">                            [tempat_lahir] =&gt; Kudus</t>
  </si>
  <si>
    <t xml:space="preserve">                            [tanggal_lahir] =&gt; 29-11-1970</t>
  </si>
  <si>
    <t xml:space="preserve">                            [jenis_kelamin] =&gt; P</t>
  </si>
  <si>
    <t xml:space="preserve">                            [id_agama] =&gt; 98</t>
  </si>
  <si>
    <t xml:space="preserve">                            [nama_agama] =&gt; Tidak diisi</t>
  </si>
  <si>
    <t xml:space="preserve">                            [id_status_aktif] =&gt; 1</t>
  </si>
  <si>
    <t xml:space="preserve">                            [nama_status_aktif] =&gt; Aktif</t>
  </si>
  <si>
    <t xml:space="preserve">                            [nidn] =&gt; 2029117001</t>
  </si>
  <si>
    <t xml:space="preserve">                            [nama_ibu_kandung] =&gt;</t>
  </si>
  <si>
    <t xml:space="preserve">                            [nik] =&gt; 3374146911700001</t>
  </si>
  <si>
    <t xml:space="preserve">                            [nip] =&gt;</t>
  </si>
  <si>
    <t xml:space="preserve">                            [npwp] =&gt;</t>
  </si>
  <si>
    <t xml:space="preserve">                            [id_jenis_sdm] =&gt; 12</t>
  </si>
  <si>
    <t xml:space="preserve">                            [nama_jenis_sdm] =&gt; Dosen</t>
  </si>
  <si>
    <t xml:space="preserve">                            [no_sk_cpns] =&gt;</t>
  </si>
  <si>
    <t xml:space="preserve">                            [tanggal_sk_cpns] =&gt;</t>
  </si>
  <si>
    <t xml:space="preserve">                            [no_sk_pengangkatan] =&gt;</t>
  </si>
  <si>
    <t xml:space="preserve">                            [mulai_sk_pengangkatan] =&gt;</t>
  </si>
  <si>
    <t xml:space="preserve">                            [id_lembaga_pengangkatan] =&gt; 0</t>
  </si>
  <si>
    <t xml:space="preserve">                            [nama_lembaga_pengangkatan] =&gt; (tidak diisi)</t>
  </si>
  <si>
    <t xml:space="preserve">                            [id_pangkat_golongan] =&gt;</t>
  </si>
  <si>
    <t xml:space="preserve">                            [nama_pangkat_golongan] =&gt;</t>
  </si>
  <si>
    <t xml:space="preserve">                            [id_sumber_gaji] =&gt; 99</t>
  </si>
  <si>
    <t xml:space="preserve">                            [nama_sumber_gaji] =&gt; Lainnya</t>
  </si>
  <si>
    <t xml:space="preserve">                            [jalan] =&gt; JL. PERMATA NGALIYAN II / 62 RT 010/003       </t>
  </si>
  <si>
    <t xml:space="preserve">                            [dusun] =&gt;</t>
  </si>
  <si>
    <t xml:space="preserve">                            [rt] =&gt;</t>
  </si>
  <si>
    <t xml:space="preserve">                            [rw] =&gt;</t>
  </si>
  <si>
    <t xml:space="preserve">                            [ds_kel] =&gt; -</t>
  </si>
  <si>
    <t xml:space="preserve">                            [kode_pos] =&gt; 50181</t>
  </si>
  <si>
    <t xml:space="preserve">                            [id_wilayah] =&gt; 036300</t>
  </si>
  <si>
    <t xml:space="preserve">                            [nama_wilayah] =&gt; Kota Semarang</t>
  </si>
  <si>
    <t xml:space="preserve">                            [telepon] =&gt; 024-7619129</t>
  </si>
  <si>
    <t xml:space="preserve">                            [handphone] =&gt; 0817296053</t>
  </si>
  <si>
    <t xml:space="preserve">                            [email] =&gt;</t>
  </si>
  <si>
    <t xml:space="preserve">                            [status_pernikahan] =&gt; 0</t>
  </si>
  <si>
    <t xml:space="preserve">                            [nama_suami_istri] =&gt;</t>
  </si>
  <si>
    <t xml:space="preserve">                            [nip_suami_istri] =&gt;</t>
  </si>
  <si>
    <t xml:space="preserve">                            [tanggal_mulai_pns] =&gt; </t>
  </si>
  <si>
    <t xml:space="preserve">                            [id_pekerjaan_suami_istri] =&gt; 0</t>
  </si>
  <si>
    <t xml:space="preserve">                            [nama_pekerjaan_suami_istri] =&gt;</t>
  </si>
  <si>
    <r>
      <t>  </t>
    </r>
    <r>
      <rPr>
        <sz val="18.850000000000001"/>
        <color rgb="FF000000"/>
        <rFont val="Material Icons"/>
      </rPr>
      <t>create</t>
    </r>
    <r>
      <rPr>
        <sz val="7"/>
        <color rgb="FF000000"/>
        <rFont val="Opensans"/>
      </rPr>
      <t>  </t>
    </r>
    <r>
      <rPr>
        <sz val="18.850000000000001"/>
        <color rgb="FF000000"/>
        <rFont val="Material Icons"/>
      </rPr>
      <t>delete</t>
    </r>
    <r>
      <rPr>
        <sz val="7"/>
        <color rgb="FF000000"/>
        <rFont val="Opensans"/>
      </rPr>
      <t> </t>
    </r>
  </si>
  <si>
    <t>2021/2022 Genap</t>
  </si>
  <si>
    <r>
      <t>library_books</t>
    </r>
    <r>
      <rPr>
        <sz val="7"/>
        <color rgb="FF000000"/>
        <rFont val="Opensans"/>
      </rPr>
      <t>  </t>
    </r>
    <r>
      <rPr>
        <sz val="18.850000000000001"/>
        <color rgb="FF000000"/>
        <rFont val="Material Icons"/>
      </rPr>
      <t>create</t>
    </r>
    <r>
      <rPr>
        <sz val="7"/>
        <color rgb="FF000000"/>
        <rFont val="Opensans"/>
      </rPr>
      <t>  </t>
    </r>
    <r>
      <rPr>
        <sz val="18.850000000000001"/>
        <color rgb="FF000000"/>
        <rFont val="Material Icons"/>
      </rPr>
      <t>delete</t>
    </r>
    <r>
      <rPr>
        <sz val="7"/>
        <color rgb="FF000000"/>
        <rFont val="Opensans"/>
      </rPr>
      <t> </t>
    </r>
  </si>
  <si>
    <t>Profesi Pendidikan Profesi Guru Keagamaan</t>
  </si>
  <si>
    <t>D3 Perbankan Syariah</t>
  </si>
  <si>
    <t>Hukum Ekonomi Syariah (Muamalah)</t>
  </si>
  <si>
    <t>A</t>
  </si>
  <si>
    <t>S1</t>
  </si>
  <si>
    <t>Ilmu Hukum</t>
  </si>
  <si>
    <t>Gizi</t>
  </si>
  <si>
    <t>Matematika</t>
  </si>
  <si>
    <t>Manajemen Pendidikan Islam</t>
  </si>
  <si>
    <t>Kimia</t>
  </si>
  <si>
    <t>Ilmu Falak</t>
  </si>
  <si>
    <t>Ilmu Al-Qur`an dan Tafsir</t>
  </si>
  <si>
    <t>S2</t>
  </si>
  <si>
    <t>Sosiologi</t>
  </si>
  <si>
    <t>Pendidikan Guru Madrasah Ibtidaiyah</t>
  </si>
  <si>
    <t>Pendidikan Agama Islam</t>
  </si>
  <si>
    <t>Hukum Keluarga Islam (Ahwal al-Syakhsiyyah)</t>
  </si>
  <si>
    <t>Perbankan Syariah</t>
  </si>
  <si>
    <t>D3</t>
  </si>
  <si>
    <t>Pendidikan Fisika</t>
  </si>
  <si>
    <t>Pendidikan Biologi</t>
  </si>
  <si>
    <t>DMS Pendidikan Guru Madrasah Ibtidaiyah</t>
  </si>
  <si>
    <t>Ilmu Agama Islam</t>
  </si>
  <si>
    <t>Ekonomi Syariah</t>
  </si>
  <si>
    <t>DMS Pendidikan Agama islam</t>
  </si>
  <si>
    <t>Ilmu Al-Qur'an dan Tafsir</t>
  </si>
  <si>
    <t>Teknologi Informasi</t>
  </si>
  <si>
    <t>Akuntansi Syari`ah</t>
  </si>
  <si>
    <t>Pendidikan Bahasa Arab</t>
  </si>
  <si>
    <t>Biologi</t>
  </si>
  <si>
    <t>Fisika</t>
  </si>
  <si>
    <t>Komunikasi dan Penyiaran Islam</t>
  </si>
  <si>
    <t>Pengembangan Masyarakat Islam</t>
  </si>
  <si>
    <t>Ilmu Seni dan Arsitektur Islam</t>
  </si>
  <si>
    <t>Pendidikan Profesi Guru Keagamaan</t>
  </si>
  <si>
    <t>Profesi</t>
  </si>
  <si>
    <t>Ekonomi Syariah (Ekonomi Islam)</t>
  </si>
  <si>
    <t>Aqidah dan Filsafat Islam</t>
  </si>
  <si>
    <t>Studi Agama-agama</t>
  </si>
  <si>
    <t>Pendidikan Kimia</t>
  </si>
  <si>
    <t>Manajemen Haji dan Umrah</t>
  </si>
  <si>
    <t>Studi Islam</t>
  </si>
  <si>
    <t>S3</t>
  </si>
  <si>
    <t>Pendidikan Islam Anak Usia Dini</t>
  </si>
  <si>
    <t>Pendidikan Matematika</t>
  </si>
  <si>
    <t>Ilmu Politik</t>
  </si>
  <si>
    <t>Pendidikan Bahasa Inggris</t>
  </si>
  <si>
    <t>Tasawuf dan Psikoterapi</t>
  </si>
  <si>
    <t>Manajemen</t>
  </si>
  <si>
    <t>Hukum Pidana Islam</t>
  </si>
  <si>
    <t>Bimbingan dan Penyuluhan Islam (BPI)</t>
  </si>
  <si>
    <t>Komunikasi dan Penyiaran Islam (KPI)</t>
  </si>
  <si>
    <t>Teknik Lingkungan</t>
  </si>
  <si>
    <t>Psikologi</t>
  </si>
  <si>
    <t>Manajemen Dakwah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</si>
</sst>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7"/>
      <color rgb="FF454545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000000"/>
      <name val="Opensans"/>
    </font>
    <font>
      <sz val="18.850000000000001"/>
      <color rgb="FF000000"/>
      <name val="Material Ico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indent="1"/>
    </xf>
    <xf numFmtId="0" fontId="2" fillId="2" borderId="1" xfId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2" fillId="2" borderId="0" xfId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20.2.42:8100/" TargetMode="External"/><Relationship Id="rId18" Type="http://schemas.openxmlformats.org/officeDocument/2006/relationships/hyperlink" Target="http://172.20.2.42:8100/" TargetMode="External"/><Relationship Id="rId26" Type="http://schemas.openxmlformats.org/officeDocument/2006/relationships/hyperlink" Target="http://172.20.2.42:8100/" TargetMode="External"/><Relationship Id="rId39" Type="http://schemas.openxmlformats.org/officeDocument/2006/relationships/hyperlink" Target="http://172.20.2.42:8100/" TargetMode="External"/><Relationship Id="rId21" Type="http://schemas.openxmlformats.org/officeDocument/2006/relationships/hyperlink" Target="http://172.20.2.42:8100/" TargetMode="External"/><Relationship Id="rId34" Type="http://schemas.openxmlformats.org/officeDocument/2006/relationships/hyperlink" Target="http://172.20.2.42:8100/" TargetMode="External"/><Relationship Id="rId42" Type="http://schemas.openxmlformats.org/officeDocument/2006/relationships/hyperlink" Target="http://172.20.2.42:8100/" TargetMode="External"/><Relationship Id="rId47" Type="http://schemas.openxmlformats.org/officeDocument/2006/relationships/hyperlink" Target="http://172.20.2.42:8100/" TargetMode="External"/><Relationship Id="rId50" Type="http://schemas.openxmlformats.org/officeDocument/2006/relationships/hyperlink" Target="http://172.20.2.42:8100/" TargetMode="External"/><Relationship Id="rId7" Type="http://schemas.openxmlformats.org/officeDocument/2006/relationships/hyperlink" Target="http://172.20.2.42:8100/" TargetMode="External"/><Relationship Id="rId2" Type="http://schemas.openxmlformats.org/officeDocument/2006/relationships/hyperlink" Target="http://172.20.2.42:8100/" TargetMode="External"/><Relationship Id="rId16" Type="http://schemas.openxmlformats.org/officeDocument/2006/relationships/hyperlink" Target="http://172.20.2.42:8100/" TargetMode="External"/><Relationship Id="rId29" Type="http://schemas.openxmlformats.org/officeDocument/2006/relationships/hyperlink" Target="http://172.20.2.42:8100/" TargetMode="External"/><Relationship Id="rId11" Type="http://schemas.openxmlformats.org/officeDocument/2006/relationships/hyperlink" Target="http://172.20.2.42:8100/" TargetMode="External"/><Relationship Id="rId24" Type="http://schemas.openxmlformats.org/officeDocument/2006/relationships/hyperlink" Target="http://172.20.2.42:8100/" TargetMode="External"/><Relationship Id="rId32" Type="http://schemas.openxmlformats.org/officeDocument/2006/relationships/hyperlink" Target="http://172.20.2.42:8100/" TargetMode="External"/><Relationship Id="rId37" Type="http://schemas.openxmlformats.org/officeDocument/2006/relationships/hyperlink" Target="http://172.20.2.42:8100/" TargetMode="External"/><Relationship Id="rId40" Type="http://schemas.openxmlformats.org/officeDocument/2006/relationships/hyperlink" Target="http://172.20.2.42:8100/" TargetMode="External"/><Relationship Id="rId45" Type="http://schemas.openxmlformats.org/officeDocument/2006/relationships/hyperlink" Target="http://172.20.2.42:8100/" TargetMode="External"/><Relationship Id="rId5" Type="http://schemas.openxmlformats.org/officeDocument/2006/relationships/hyperlink" Target="http://172.20.2.42:8100/" TargetMode="External"/><Relationship Id="rId15" Type="http://schemas.openxmlformats.org/officeDocument/2006/relationships/hyperlink" Target="http://172.20.2.42:8100/" TargetMode="External"/><Relationship Id="rId23" Type="http://schemas.openxmlformats.org/officeDocument/2006/relationships/hyperlink" Target="http://172.20.2.42:8100/" TargetMode="External"/><Relationship Id="rId28" Type="http://schemas.openxmlformats.org/officeDocument/2006/relationships/hyperlink" Target="http://172.20.2.42:8100/" TargetMode="External"/><Relationship Id="rId36" Type="http://schemas.openxmlformats.org/officeDocument/2006/relationships/hyperlink" Target="http://172.20.2.42:8100/" TargetMode="External"/><Relationship Id="rId49" Type="http://schemas.openxmlformats.org/officeDocument/2006/relationships/hyperlink" Target="http://172.20.2.42:8100/" TargetMode="External"/><Relationship Id="rId10" Type="http://schemas.openxmlformats.org/officeDocument/2006/relationships/hyperlink" Target="http://172.20.2.42:8100/" TargetMode="External"/><Relationship Id="rId19" Type="http://schemas.openxmlformats.org/officeDocument/2006/relationships/hyperlink" Target="http://172.20.2.42:8100/" TargetMode="External"/><Relationship Id="rId31" Type="http://schemas.openxmlformats.org/officeDocument/2006/relationships/hyperlink" Target="http://172.20.2.42:8100/" TargetMode="External"/><Relationship Id="rId44" Type="http://schemas.openxmlformats.org/officeDocument/2006/relationships/hyperlink" Target="http://172.20.2.42:8100/" TargetMode="External"/><Relationship Id="rId4" Type="http://schemas.openxmlformats.org/officeDocument/2006/relationships/hyperlink" Target="http://172.20.2.42:8100/" TargetMode="External"/><Relationship Id="rId9" Type="http://schemas.openxmlformats.org/officeDocument/2006/relationships/hyperlink" Target="http://172.20.2.42:8100/" TargetMode="External"/><Relationship Id="rId14" Type="http://schemas.openxmlformats.org/officeDocument/2006/relationships/hyperlink" Target="http://172.20.2.42:8100/" TargetMode="External"/><Relationship Id="rId22" Type="http://schemas.openxmlformats.org/officeDocument/2006/relationships/hyperlink" Target="http://172.20.2.42:8100/" TargetMode="External"/><Relationship Id="rId27" Type="http://schemas.openxmlformats.org/officeDocument/2006/relationships/hyperlink" Target="http://172.20.2.42:8100/" TargetMode="External"/><Relationship Id="rId30" Type="http://schemas.openxmlformats.org/officeDocument/2006/relationships/hyperlink" Target="http://172.20.2.42:8100/" TargetMode="External"/><Relationship Id="rId35" Type="http://schemas.openxmlformats.org/officeDocument/2006/relationships/hyperlink" Target="http://172.20.2.42:8100/" TargetMode="External"/><Relationship Id="rId43" Type="http://schemas.openxmlformats.org/officeDocument/2006/relationships/hyperlink" Target="http://172.20.2.42:8100/" TargetMode="External"/><Relationship Id="rId48" Type="http://schemas.openxmlformats.org/officeDocument/2006/relationships/hyperlink" Target="http://172.20.2.42:8100/" TargetMode="External"/><Relationship Id="rId8" Type="http://schemas.openxmlformats.org/officeDocument/2006/relationships/hyperlink" Target="http://172.20.2.42:8100/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://172.20.2.42:8100/" TargetMode="External"/><Relationship Id="rId12" Type="http://schemas.openxmlformats.org/officeDocument/2006/relationships/hyperlink" Target="http://172.20.2.42:8100/" TargetMode="External"/><Relationship Id="rId17" Type="http://schemas.openxmlformats.org/officeDocument/2006/relationships/hyperlink" Target="http://172.20.2.42:8100/" TargetMode="External"/><Relationship Id="rId25" Type="http://schemas.openxmlformats.org/officeDocument/2006/relationships/hyperlink" Target="http://172.20.2.42:8100/" TargetMode="External"/><Relationship Id="rId33" Type="http://schemas.openxmlformats.org/officeDocument/2006/relationships/hyperlink" Target="http://172.20.2.42:8100/" TargetMode="External"/><Relationship Id="rId38" Type="http://schemas.openxmlformats.org/officeDocument/2006/relationships/hyperlink" Target="http://172.20.2.42:8100/" TargetMode="External"/><Relationship Id="rId46" Type="http://schemas.openxmlformats.org/officeDocument/2006/relationships/hyperlink" Target="http://172.20.2.42:8100/" TargetMode="External"/><Relationship Id="rId20" Type="http://schemas.openxmlformats.org/officeDocument/2006/relationships/hyperlink" Target="http://172.20.2.42:8100/" TargetMode="External"/><Relationship Id="rId41" Type="http://schemas.openxmlformats.org/officeDocument/2006/relationships/hyperlink" Target="http://172.20.2.42:8100/" TargetMode="External"/><Relationship Id="rId1" Type="http://schemas.openxmlformats.org/officeDocument/2006/relationships/hyperlink" Target="http://172.20.2.42:8100/" TargetMode="External"/><Relationship Id="rId6" Type="http://schemas.openxmlformats.org/officeDocument/2006/relationships/hyperlink" Target="http://172.20.2.42:81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3"/>
  <sheetViews>
    <sheetView tabSelected="1" topLeftCell="A10" workbookViewId="0">
      <selection activeCell="F1" sqref="F1:F43"/>
    </sheetView>
  </sheetViews>
  <sheetFormatPr defaultRowHeight="14.5"/>
  <cols>
    <col min="2" max="2" width="54.26953125" bestFit="1" customWidth="1"/>
    <col min="3" max="3" width="22.36328125" bestFit="1" customWidth="1"/>
    <col min="4" max="4" width="24.1796875" bestFit="1" customWidth="1"/>
    <col min="5" max="5" width="23.54296875" bestFit="1" customWidth="1"/>
    <col min="6" max="6" width="57.1796875" bestFit="1" customWidth="1"/>
  </cols>
  <sheetData>
    <row r="1" spans="1:6">
      <c r="A1" t="s">
        <v>0</v>
      </c>
      <c r="B1" t="str">
        <f>SUBSTITUTE(A1,"                            ","")</f>
        <v xml:space="preserve">[id_dosen] =&gt; facc8657-2848-4ef4-845a-b29d5c66168f       </v>
      </c>
      <c r="C1" s="1" t="str">
        <f>LEFT(B1, SEARCH(" =&gt;",B1,1)-1)</f>
        <v>[id_dosen]</v>
      </c>
      <c r="D1" t="str">
        <f>SUBSTITUTE(C1,"[","")</f>
        <v>id_dosen]</v>
      </c>
      <c r="E1" t="str">
        <f>SUBSTITUTE(D1,"]","")</f>
        <v>id_dosen</v>
      </c>
      <c r="F1" t="str">
        <f>"$" &amp; E1 &amp; " = $key3['" &amp; E1 &amp; "'];"</f>
        <v>$id_dosen = $key3['id_dosen'];</v>
      </c>
    </row>
    <row r="2" spans="1:6">
      <c r="A2" t="s">
        <v>1</v>
      </c>
      <c r="B2" t="str">
        <f t="shared" ref="B2:B43" si="0">SUBSTITUTE(A2,"                            ","")</f>
        <v>[nama_dosen] =&gt; MAHMUDAH</v>
      </c>
      <c r="C2" s="1" t="str">
        <f t="shared" ref="C2:C43" si="1">LEFT(B2, SEARCH(" =&gt;",B2,1)-1)</f>
        <v>[nama_dosen]</v>
      </c>
      <c r="D2" t="str">
        <f t="shared" ref="D2:D43" si="2">SUBSTITUTE(C2,"[","")</f>
        <v>nama_dosen]</v>
      </c>
      <c r="E2" t="str">
        <f t="shared" ref="E2:E43" si="3">SUBSTITUTE(D2,"]","")</f>
        <v>nama_dosen</v>
      </c>
      <c r="F2" t="str">
        <f t="shared" ref="F2:F43" si="4">"$" &amp; E2 &amp; " = $key3['" &amp; E2 &amp; "'];"</f>
        <v>$nama_dosen = $key3['nama_dosen'];</v>
      </c>
    </row>
    <row r="3" spans="1:6">
      <c r="A3" t="s">
        <v>2</v>
      </c>
      <c r="B3" t="str">
        <f t="shared" si="0"/>
        <v>[tempat_lahir] =&gt; Kudus</v>
      </c>
      <c r="C3" s="1" t="str">
        <f t="shared" si="1"/>
        <v>[tempat_lahir]</v>
      </c>
      <c r="D3" t="str">
        <f t="shared" si="2"/>
        <v>tempat_lahir]</v>
      </c>
      <c r="E3" t="str">
        <f t="shared" si="3"/>
        <v>tempat_lahir</v>
      </c>
      <c r="F3" t="str">
        <f t="shared" si="4"/>
        <v>$tempat_lahir = $key3['tempat_lahir'];</v>
      </c>
    </row>
    <row r="4" spans="1:6">
      <c r="A4" t="s">
        <v>3</v>
      </c>
      <c r="B4" t="str">
        <f t="shared" si="0"/>
        <v>[tanggal_lahir] =&gt; 29-11-1970</v>
      </c>
      <c r="C4" s="1" t="str">
        <f t="shared" si="1"/>
        <v>[tanggal_lahir]</v>
      </c>
      <c r="D4" t="str">
        <f t="shared" si="2"/>
        <v>tanggal_lahir]</v>
      </c>
      <c r="E4" t="str">
        <f t="shared" si="3"/>
        <v>tanggal_lahir</v>
      </c>
      <c r="F4" t="str">
        <f t="shared" si="4"/>
        <v>$tanggal_lahir = $key3['tanggal_lahir'];</v>
      </c>
    </row>
    <row r="5" spans="1:6">
      <c r="A5" t="s">
        <v>4</v>
      </c>
      <c r="B5" t="str">
        <f t="shared" si="0"/>
        <v>[jenis_kelamin] =&gt; P</v>
      </c>
      <c r="C5" s="1" t="str">
        <f t="shared" si="1"/>
        <v>[jenis_kelamin]</v>
      </c>
      <c r="D5" t="str">
        <f t="shared" si="2"/>
        <v>jenis_kelamin]</v>
      </c>
      <c r="E5" t="str">
        <f t="shared" si="3"/>
        <v>jenis_kelamin</v>
      </c>
      <c r="F5" t="str">
        <f t="shared" si="4"/>
        <v>$jenis_kelamin = $key3['jenis_kelamin'];</v>
      </c>
    </row>
    <row r="6" spans="1:6">
      <c r="A6" t="s">
        <v>5</v>
      </c>
      <c r="B6" t="str">
        <f t="shared" si="0"/>
        <v>[id_agama] =&gt; 98</v>
      </c>
      <c r="C6" s="1" t="str">
        <f t="shared" si="1"/>
        <v>[id_agama]</v>
      </c>
      <c r="D6" t="str">
        <f t="shared" si="2"/>
        <v>id_agama]</v>
      </c>
      <c r="E6" t="str">
        <f t="shared" si="3"/>
        <v>id_agama</v>
      </c>
      <c r="F6" t="str">
        <f t="shared" si="4"/>
        <v>$id_agama = $key3['id_agama'];</v>
      </c>
    </row>
    <row r="7" spans="1:6">
      <c r="A7" t="s">
        <v>6</v>
      </c>
      <c r="B7" t="str">
        <f t="shared" si="0"/>
        <v>[nama_agama] =&gt; Tidak diisi</v>
      </c>
      <c r="C7" s="1" t="str">
        <f t="shared" si="1"/>
        <v>[nama_agama]</v>
      </c>
      <c r="D7" t="str">
        <f t="shared" si="2"/>
        <v>nama_agama]</v>
      </c>
      <c r="E7" t="str">
        <f t="shared" si="3"/>
        <v>nama_agama</v>
      </c>
      <c r="F7" t="str">
        <f t="shared" si="4"/>
        <v>$nama_agama = $key3['nama_agama'];</v>
      </c>
    </row>
    <row r="8" spans="1:6">
      <c r="A8" t="s">
        <v>7</v>
      </c>
      <c r="B8" t="str">
        <f t="shared" si="0"/>
        <v>[id_status_aktif] =&gt; 1</v>
      </c>
      <c r="C8" s="1" t="str">
        <f t="shared" si="1"/>
        <v>[id_status_aktif]</v>
      </c>
      <c r="D8" t="str">
        <f t="shared" si="2"/>
        <v>id_status_aktif]</v>
      </c>
      <c r="E8" t="str">
        <f t="shared" si="3"/>
        <v>id_status_aktif</v>
      </c>
      <c r="F8" t="str">
        <f t="shared" si="4"/>
        <v>$id_status_aktif = $key3['id_status_aktif'];</v>
      </c>
    </row>
    <row r="9" spans="1:6">
      <c r="A9" t="s">
        <v>8</v>
      </c>
      <c r="B9" t="str">
        <f t="shared" si="0"/>
        <v>[nama_status_aktif] =&gt; Aktif</v>
      </c>
      <c r="C9" s="1" t="str">
        <f t="shared" si="1"/>
        <v>[nama_status_aktif]</v>
      </c>
      <c r="D9" t="str">
        <f t="shared" si="2"/>
        <v>nama_status_aktif]</v>
      </c>
      <c r="E9" t="str">
        <f t="shared" si="3"/>
        <v>nama_status_aktif</v>
      </c>
      <c r="F9" t="str">
        <f t="shared" si="4"/>
        <v>$nama_status_aktif = $key3['nama_status_aktif'];</v>
      </c>
    </row>
    <row r="10" spans="1:6">
      <c r="A10" t="s">
        <v>9</v>
      </c>
      <c r="B10" t="str">
        <f t="shared" si="0"/>
        <v>[nidn] =&gt; 2029117001</v>
      </c>
      <c r="C10" s="1" t="str">
        <f t="shared" si="1"/>
        <v>[nidn]</v>
      </c>
      <c r="D10" t="str">
        <f t="shared" si="2"/>
        <v>nidn]</v>
      </c>
      <c r="E10" t="str">
        <f t="shared" si="3"/>
        <v>nidn</v>
      </c>
      <c r="F10" t="str">
        <f t="shared" si="4"/>
        <v>$nidn = $key3['nidn'];</v>
      </c>
    </row>
    <row r="11" spans="1:6">
      <c r="A11" t="s">
        <v>10</v>
      </c>
      <c r="B11" t="str">
        <f t="shared" si="0"/>
        <v>[nama_ibu_kandung] =&gt;</v>
      </c>
      <c r="C11" s="1" t="str">
        <f t="shared" si="1"/>
        <v>[nama_ibu_kandung]</v>
      </c>
      <c r="D11" t="str">
        <f t="shared" si="2"/>
        <v>nama_ibu_kandung]</v>
      </c>
      <c r="E11" t="str">
        <f t="shared" si="3"/>
        <v>nama_ibu_kandung</v>
      </c>
      <c r="F11" t="str">
        <f t="shared" si="4"/>
        <v>$nama_ibu_kandung = $key3['nama_ibu_kandung'];</v>
      </c>
    </row>
    <row r="12" spans="1:6">
      <c r="A12" t="s">
        <v>11</v>
      </c>
      <c r="B12" t="str">
        <f t="shared" si="0"/>
        <v>[nik] =&gt; 3374146911700001</v>
      </c>
      <c r="C12" s="1" t="str">
        <f t="shared" si="1"/>
        <v>[nik]</v>
      </c>
      <c r="D12" t="str">
        <f t="shared" si="2"/>
        <v>nik]</v>
      </c>
      <c r="E12" t="str">
        <f t="shared" si="3"/>
        <v>nik</v>
      </c>
      <c r="F12" t="str">
        <f t="shared" si="4"/>
        <v>$nik = $key3['nik'];</v>
      </c>
    </row>
    <row r="13" spans="1:6">
      <c r="A13" t="s">
        <v>12</v>
      </c>
      <c r="B13" t="str">
        <f t="shared" si="0"/>
        <v>[nip] =&gt;</v>
      </c>
      <c r="C13" s="1" t="str">
        <f t="shared" si="1"/>
        <v>[nip]</v>
      </c>
      <c r="D13" t="str">
        <f t="shared" si="2"/>
        <v>nip]</v>
      </c>
      <c r="E13" t="str">
        <f t="shared" si="3"/>
        <v>nip</v>
      </c>
      <c r="F13" t="str">
        <f t="shared" si="4"/>
        <v>$nip = $key3['nip'];</v>
      </c>
    </row>
    <row r="14" spans="1:6">
      <c r="A14" t="s">
        <v>13</v>
      </c>
      <c r="B14" t="str">
        <f t="shared" si="0"/>
        <v>[npwp] =&gt;</v>
      </c>
      <c r="C14" s="1" t="str">
        <f t="shared" si="1"/>
        <v>[npwp]</v>
      </c>
      <c r="D14" t="str">
        <f t="shared" si="2"/>
        <v>npwp]</v>
      </c>
      <c r="E14" t="str">
        <f t="shared" si="3"/>
        <v>npwp</v>
      </c>
      <c r="F14" t="str">
        <f t="shared" si="4"/>
        <v>$npwp = $key3['npwp'];</v>
      </c>
    </row>
    <row r="15" spans="1:6">
      <c r="A15" t="s">
        <v>14</v>
      </c>
      <c r="B15" t="str">
        <f t="shared" si="0"/>
        <v>[id_jenis_sdm] =&gt; 12</v>
      </c>
      <c r="C15" s="1" t="str">
        <f t="shared" si="1"/>
        <v>[id_jenis_sdm]</v>
      </c>
      <c r="D15" t="str">
        <f t="shared" si="2"/>
        <v>id_jenis_sdm]</v>
      </c>
      <c r="E15" t="str">
        <f t="shared" si="3"/>
        <v>id_jenis_sdm</v>
      </c>
      <c r="F15" t="str">
        <f t="shared" si="4"/>
        <v>$id_jenis_sdm = $key3['id_jenis_sdm'];</v>
      </c>
    </row>
    <row r="16" spans="1:6">
      <c r="A16" t="s">
        <v>15</v>
      </c>
      <c r="B16" t="str">
        <f t="shared" si="0"/>
        <v>[nama_jenis_sdm] =&gt; Dosen</v>
      </c>
      <c r="C16" s="1" t="str">
        <f t="shared" si="1"/>
        <v>[nama_jenis_sdm]</v>
      </c>
      <c r="D16" t="str">
        <f t="shared" si="2"/>
        <v>nama_jenis_sdm]</v>
      </c>
      <c r="E16" t="str">
        <f t="shared" si="3"/>
        <v>nama_jenis_sdm</v>
      </c>
      <c r="F16" t="str">
        <f t="shared" si="4"/>
        <v>$nama_jenis_sdm = $key3['nama_jenis_sdm'];</v>
      </c>
    </row>
    <row r="17" spans="1:6">
      <c r="A17" t="s">
        <v>16</v>
      </c>
      <c r="B17" t="str">
        <f t="shared" si="0"/>
        <v>[no_sk_cpns] =&gt;</v>
      </c>
      <c r="C17" s="1" t="str">
        <f t="shared" si="1"/>
        <v>[no_sk_cpns]</v>
      </c>
      <c r="D17" t="str">
        <f t="shared" si="2"/>
        <v>no_sk_cpns]</v>
      </c>
      <c r="E17" t="str">
        <f t="shared" si="3"/>
        <v>no_sk_cpns</v>
      </c>
      <c r="F17" t="str">
        <f t="shared" si="4"/>
        <v>$no_sk_cpns = $key3['no_sk_cpns'];</v>
      </c>
    </row>
    <row r="18" spans="1:6">
      <c r="A18" t="s">
        <v>17</v>
      </c>
      <c r="B18" t="str">
        <f t="shared" si="0"/>
        <v>[tanggal_sk_cpns] =&gt;</v>
      </c>
      <c r="C18" s="1" t="str">
        <f t="shared" si="1"/>
        <v>[tanggal_sk_cpns]</v>
      </c>
      <c r="D18" t="str">
        <f t="shared" si="2"/>
        <v>tanggal_sk_cpns]</v>
      </c>
      <c r="E18" t="str">
        <f t="shared" si="3"/>
        <v>tanggal_sk_cpns</v>
      </c>
      <c r="F18" t="str">
        <f t="shared" si="4"/>
        <v>$tanggal_sk_cpns = $key3['tanggal_sk_cpns'];</v>
      </c>
    </row>
    <row r="19" spans="1:6">
      <c r="A19" t="s">
        <v>18</v>
      </c>
      <c r="B19" t="str">
        <f t="shared" si="0"/>
        <v>[no_sk_pengangkatan] =&gt;</v>
      </c>
      <c r="C19" s="1" t="str">
        <f t="shared" si="1"/>
        <v>[no_sk_pengangkatan]</v>
      </c>
      <c r="D19" t="str">
        <f t="shared" si="2"/>
        <v>no_sk_pengangkatan]</v>
      </c>
      <c r="E19" t="str">
        <f t="shared" si="3"/>
        <v>no_sk_pengangkatan</v>
      </c>
      <c r="F19" t="str">
        <f t="shared" si="4"/>
        <v>$no_sk_pengangkatan = $key3['no_sk_pengangkatan'];</v>
      </c>
    </row>
    <row r="20" spans="1:6">
      <c r="A20" t="s">
        <v>19</v>
      </c>
      <c r="B20" t="str">
        <f t="shared" si="0"/>
        <v>[mulai_sk_pengangkatan] =&gt;</v>
      </c>
      <c r="C20" s="1" t="str">
        <f t="shared" si="1"/>
        <v>[mulai_sk_pengangkatan]</v>
      </c>
      <c r="D20" t="str">
        <f t="shared" si="2"/>
        <v>mulai_sk_pengangkatan]</v>
      </c>
      <c r="E20" t="str">
        <f t="shared" si="3"/>
        <v>mulai_sk_pengangkatan</v>
      </c>
      <c r="F20" t="str">
        <f t="shared" si="4"/>
        <v>$mulai_sk_pengangkatan = $key3['mulai_sk_pengangkatan'];</v>
      </c>
    </row>
    <row r="21" spans="1:6">
      <c r="A21" t="s">
        <v>20</v>
      </c>
      <c r="B21" t="str">
        <f t="shared" si="0"/>
        <v>[id_lembaga_pengangkatan] =&gt; 0</v>
      </c>
      <c r="C21" s="1" t="str">
        <f t="shared" si="1"/>
        <v>[id_lembaga_pengangkatan]</v>
      </c>
      <c r="D21" t="str">
        <f t="shared" si="2"/>
        <v>id_lembaga_pengangkatan]</v>
      </c>
      <c r="E21" t="str">
        <f t="shared" si="3"/>
        <v>id_lembaga_pengangkatan</v>
      </c>
      <c r="F21" t="str">
        <f t="shared" si="4"/>
        <v>$id_lembaga_pengangkatan = $key3['id_lembaga_pengangkatan'];</v>
      </c>
    </row>
    <row r="22" spans="1:6">
      <c r="A22" t="s">
        <v>21</v>
      </c>
      <c r="B22" t="str">
        <f t="shared" si="0"/>
        <v>[nama_lembaga_pengangkatan] =&gt; (tidak diisi)</v>
      </c>
      <c r="C22" s="1" t="str">
        <f t="shared" si="1"/>
        <v>[nama_lembaga_pengangkatan]</v>
      </c>
      <c r="D22" t="str">
        <f t="shared" si="2"/>
        <v>nama_lembaga_pengangkatan]</v>
      </c>
      <c r="E22" t="str">
        <f t="shared" si="3"/>
        <v>nama_lembaga_pengangkatan</v>
      </c>
      <c r="F22" t="str">
        <f t="shared" si="4"/>
        <v>$nama_lembaga_pengangkatan = $key3['nama_lembaga_pengangkatan'];</v>
      </c>
    </row>
    <row r="23" spans="1:6">
      <c r="A23" t="s">
        <v>22</v>
      </c>
      <c r="B23" t="str">
        <f t="shared" si="0"/>
        <v>[id_pangkat_golongan] =&gt;</v>
      </c>
      <c r="C23" s="1" t="str">
        <f t="shared" si="1"/>
        <v>[id_pangkat_golongan]</v>
      </c>
      <c r="D23" t="str">
        <f t="shared" si="2"/>
        <v>id_pangkat_golongan]</v>
      </c>
      <c r="E23" t="str">
        <f t="shared" si="3"/>
        <v>id_pangkat_golongan</v>
      </c>
      <c r="F23" t="str">
        <f t="shared" si="4"/>
        <v>$id_pangkat_golongan = $key3['id_pangkat_golongan'];</v>
      </c>
    </row>
    <row r="24" spans="1:6">
      <c r="A24" t="s">
        <v>23</v>
      </c>
      <c r="B24" t="str">
        <f t="shared" si="0"/>
        <v>[nama_pangkat_golongan] =&gt;</v>
      </c>
      <c r="C24" s="1" t="str">
        <f t="shared" si="1"/>
        <v>[nama_pangkat_golongan]</v>
      </c>
      <c r="D24" t="str">
        <f t="shared" si="2"/>
        <v>nama_pangkat_golongan]</v>
      </c>
      <c r="E24" t="str">
        <f t="shared" si="3"/>
        <v>nama_pangkat_golongan</v>
      </c>
      <c r="F24" t="str">
        <f t="shared" si="4"/>
        <v>$nama_pangkat_golongan = $key3['nama_pangkat_golongan'];</v>
      </c>
    </row>
    <row r="25" spans="1:6">
      <c r="A25" t="s">
        <v>24</v>
      </c>
      <c r="B25" t="str">
        <f t="shared" si="0"/>
        <v>[id_sumber_gaji] =&gt; 99</v>
      </c>
      <c r="C25" s="1" t="str">
        <f t="shared" si="1"/>
        <v>[id_sumber_gaji]</v>
      </c>
      <c r="D25" t="str">
        <f t="shared" si="2"/>
        <v>id_sumber_gaji]</v>
      </c>
      <c r="E25" t="str">
        <f t="shared" si="3"/>
        <v>id_sumber_gaji</v>
      </c>
      <c r="F25" t="str">
        <f t="shared" si="4"/>
        <v>$id_sumber_gaji = $key3['id_sumber_gaji'];</v>
      </c>
    </row>
    <row r="26" spans="1:6">
      <c r="A26" t="s">
        <v>25</v>
      </c>
      <c r="B26" t="str">
        <f t="shared" si="0"/>
        <v>[nama_sumber_gaji] =&gt; Lainnya</v>
      </c>
      <c r="C26" s="1" t="str">
        <f t="shared" si="1"/>
        <v>[nama_sumber_gaji]</v>
      </c>
      <c r="D26" t="str">
        <f t="shared" si="2"/>
        <v>nama_sumber_gaji]</v>
      </c>
      <c r="E26" t="str">
        <f t="shared" si="3"/>
        <v>nama_sumber_gaji</v>
      </c>
      <c r="F26" t="str">
        <f t="shared" si="4"/>
        <v>$nama_sumber_gaji = $key3['nama_sumber_gaji'];</v>
      </c>
    </row>
    <row r="27" spans="1:6">
      <c r="A27" t="s">
        <v>26</v>
      </c>
      <c r="B27" t="str">
        <f t="shared" si="0"/>
        <v xml:space="preserve">[jalan] =&gt; JL. PERMATA NGALIYAN II / 62 RT 010/003       </v>
      </c>
      <c r="C27" s="1" t="str">
        <f t="shared" si="1"/>
        <v>[jalan]</v>
      </c>
      <c r="D27" t="str">
        <f t="shared" si="2"/>
        <v>jalan]</v>
      </c>
      <c r="E27" t="str">
        <f t="shared" si="3"/>
        <v>jalan</v>
      </c>
      <c r="F27" t="str">
        <f t="shared" si="4"/>
        <v>$jalan = $key3['jalan'];</v>
      </c>
    </row>
    <row r="28" spans="1:6">
      <c r="A28" t="s">
        <v>27</v>
      </c>
      <c r="B28" t="str">
        <f t="shared" si="0"/>
        <v>[dusun] =&gt;</v>
      </c>
      <c r="C28" s="1" t="str">
        <f t="shared" si="1"/>
        <v>[dusun]</v>
      </c>
      <c r="D28" t="str">
        <f t="shared" si="2"/>
        <v>dusun]</v>
      </c>
      <c r="E28" t="str">
        <f t="shared" si="3"/>
        <v>dusun</v>
      </c>
      <c r="F28" t="str">
        <f t="shared" si="4"/>
        <v>$dusun = $key3['dusun'];</v>
      </c>
    </row>
    <row r="29" spans="1:6">
      <c r="A29" t="s">
        <v>28</v>
      </c>
      <c r="B29" t="str">
        <f t="shared" si="0"/>
        <v>[rt] =&gt;</v>
      </c>
      <c r="C29" s="1" t="str">
        <f t="shared" si="1"/>
        <v>[rt]</v>
      </c>
      <c r="D29" t="str">
        <f t="shared" si="2"/>
        <v>rt]</v>
      </c>
      <c r="E29" t="str">
        <f t="shared" si="3"/>
        <v>rt</v>
      </c>
      <c r="F29" t="str">
        <f t="shared" si="4"/>
        <v>$rt = $key3['rt'];</v>
      </c>
    </row>
    <row r="30" spans="1:6">
      <c r="A30" t="s">
        <v>29</v>
      </c>
      <c r="B30" t="str">
        <f t="shared" si="0"/>
        <v>[rw] =&gt;</v>
      </c>
      <c r="C30" s="1" t="str">
        <f t="shared" si="1"/>
        <v>[rw]</v>
      </c>
      <c r="D30" t="str">
        <f t="shared" si="2"/>
        <v>rw]</v>
      </c>
      <c r="E30" t="str">
        <f t="shared" si="3"/>
        <v>rw</v>
      </c>
      <c r="F30" t="str">
        <f t="shared" si="4"/>
        <v>$rw = $key3['rw'];</v>
      </c>
    </row>
    <row r="31" spans="1:6">
      <c r="A31" t="s">
        <v>30</v>
      </c>
      <c r="B31" t="str">
        <f t="shared" si="0"/>
        <v>[ds_kel] =&gt; -</v>
      </c>
      <c r="C31" s="1" t="str">
        <f t="shared" si="1"/>
        <v>[ds_kel]</v>
      </c>
      <c r="D31" t="str">
        <f t="shared" si="2"/>
        <v>ds_kel]</v>
      </c>
      <c r="E31" t="str">
        <f t="shared" si="3"/>
        <v>ds_kel</v>
      </c>
      <c r="F31" t="str">
        <f t="shared" si="4"/>
        <v>$ds_kel = $key3['ds_kel'];</v>
      </c>
    </row>
    <row r="32" spans="1:6">
      <c r="A32" t="s">
        <v>31</v>
      </c>
      <c r="B32" t="str">
        <f t="shared" si="0"/>
        <v>[kode_pos] =&gt; 50181</v>
      </c>
      <c r="C32" s="1" t="str">
        <f t="shared" si="1"/>
        <v>[kode_pos]</v>
      </c>
      <c r="D32" t="str">
        <f t="shared" si="2"/>
        <v>kode_pos]</v>
      </c>
      <c r="E32" t="str">
        <f t="shared" si="3"/>
        <v>kode_pos</v>
      </c>
      <c r="F32" t="str">
        <f t="shared" si="4"/>
        <v>$kode_pos = $key3['kode_pos'];</v>
      </c>
    </row>
    <row r="33" spans="1:6">
      <c r="A33" t="s">
        <v>32</v>
      </c>
      <c r="B33" t="str">
        <f t="shared" si="0"/>
        <v>[id_wilayah] =&gt; 036300</v>
      </c>
      <c r="C33" s="1" t="str">
        <f t="shared" si="1"/>
        <v>[id_wilayah]</v>
      </c>
      <c r="D33" t="str">
        <f t="shared" si="2"/>
        <v>id_wilayah]</v>
      </c>
      <c r="E33" t="str">
        <f t="shared" si="3"/>
        <v>id_wilayah</v>
      </c>
      <c r="F33" t="str">
        <f t="shared" si="4"/>
        <v>$id_wilayah = $key3['id_wilayah'];</v>
      </c>
    </row>
    <row r="34" spans="1:6">
      <c r="A34" t="s">
        <v>33</v>
      </c>
      <c r="B34" t="str">
        <f t="shared" si="0"/>
        <v>[nama_wilayah] =&gt; Kota Semarang</v>
      </c>
      <c r="C34" s="1" t="str">
        <f t="shared" si="1"/>
        <v>[nama_wilayah]</v>
      </c>
      <c r="D34" t="str">
        <f t="shared" si="2"/>
        <v>nama_wilayah]</v>
      </c>
      <c r="E34" t="str">
        <f t="shared" si="3"/>
        <v>nama_wilayah</v>
      </c>
      <c r="F34" t="str">
        <f t="shared" si="4"/>
        <v>$nama_wilayah = $key3['nama_wilayah'];</v>
      </c>
    </row>
    <row r="35" spans="1:6">
      <c r="A35" t="s">
        <v>34</v>
      </c>
      <c r="B35" t="str">
        <f t="shared" si="0"/>
        <v>[telepon] =&gt; 024-7619129</v>
      </c>
      <c r="C35" s="1" t="str">
        <f t="shared" si="1"/>
        <v>[telepon]</v>
      </c>
      <c r="D35" t="str">
        <f t="shared" si="2"/>
        <v>telepon]</v>
      </c>
      <c r="E35" t="str">
        <f t="shared" si="3"/>
        <v>telepon</v>
      </c>
      <c r="F35" t="str">
        <f t="shared" si="4"/>
        <v>$telepon = $key3['telepon'];</v>
      </c>
    </row>
    <row r="36" spans="1:6">
      <c r="A36" t="s">
        <v>35</v>
      </c>
      <c r="B36" t="str">
        <f t="shared" si="0"/>
        <v>[handphone] =&gt; 0817296053</v>
      </c>
      <c r="C36" s="1" t="str">
        <f t="shared" si="1"/>
        <v>[handphone]</v>
      </c>
      <c r="D36" t="str">
        <f t="shared" si="2"/>
        <v>handphone]</v>
      </c>
      <c r="E36" t="str">
        <f t="shared" si="3"/>
        <v>handphone</v>
      </c>
      <c r="F36" t="str">
        <f t="shared" si="4"/>
        <v>$handphone = $key3['handphone'];</v>
      </c>
    </row>
    <row r="37" spans="1:6">
      <c r="A37" t="s">
        <v>36</v>
      </c>
      <c r="B37" t="str">
        <f t="shared" si="0"/>
        <v>[email] =&gt;</v>
      </c>
      <c r="C37" s="1" t="str">
        <f t="shared" si="1"/>
        <v>[email]</v>
      </c>
      <c r="D37" t="str">
        <f t="shared" si="2"/>
        <v>email]</v>
      </c>
      <c r="E37" t="str">
        <f t="shared" si="3"/>
        <v>email</v>
      </c>
      <c r="F37" t="str">
        <f t="shared" si="4"/>
        <v>$email = $key3['email'];</v>
      </c>
    </row>
    <row r="38" spans="1:6">
      <c r="A38" t="s">
        <v>37</v>
      </c>
      <c r="B38" t="str">
        <f t="shared" si="0"/>
        <v>[status_pernikahan] =&gt; 0</v>
      </c>
      <c r="C38" s="1" t="str">
        <f t="shared" si="1"/>
        <v>[status_pernikahan]</v>
      </c>
      <c r="D38" t="str">
        <f t="shared" si="2"/>
        <v>status_pernikahan]</v>
      </c>
      <c r="E38" t="str">
        <f t="shared" si="3"/>
        <v>status_pernikahan</v>
      </c>
      <c r="F38" t="str">
        <f t="shared" si="4"/>
        <v>$status_pernikahan = $key3['status_pernikahan'];</v>
      </c>
    </row>
    <row r="39" spans="1:6">
      <c r="A39" t="s">
        <v>38</v>
      </c>
      <c r="B39" t="str">
        <f t="shared" si="0"/>
        <v>[nama_suami_istri] =&gt;</v>
      </c>
      <c r="C39" s="1" t="str">
        <f t="shared" si="1"/>
        <v>[nama_suami_istri]</v>
      </c>
      <c r="D39" t="str">
        <f t="shared" si="2"/>
        <v>nama_suami_istri]</v>
      </c>
      <c r="E39" t="str">
        <f t="shared" si="3"/>
        <v>nama_suami_istri</v>
      </c>
      <c r="F39" t="str">
        <f t="shared" si="4"/>
        <v>$nama_suami_istri = $key3['nama_suami_istri'];</v>
      </c>
    </row>
    <row r="40" spans="1:6">
      <c r="A40" t="s">
        <v>39</v>
      </c>
      <c r="B40" t="str">
        <f t="shared" si="0"/>
        <v>[nip_suami_istri] =&gt;</v>
      </c>
      <c r="C40" s="1" t="str">
        <f t="shared" si="1"/>
        <v>[nip_suami_istri]</v>
      </c>
      <c r="D40" t="str">
        <f t="shared" si="2"/>
        <v>nip_suami_istri]</v>
      </c>
      <c r="E40" t="str">
        <f t="shared" si="3"/>
        <v>nip_suami_istri</v>
      </c>
      <c r="F40" t="str">
        <f t="shared" si="4"/>
        <v>$nip_suami_istri = $key3['nip_suami_istri'];</v>
      </c>
    </row>
    <row r="41" spans="1:6">
      <c r="A41" t="s">
        <v>40</v>
      </c>
      <c r="B41" t="str">
        <f t="shared" si="0"/>
        <v xml:space="preserve">[tanggal_mulai_pns] =&gt; </v>
      </c>
      <c r="C41" s="1" t="str">
        <f t="shared" si="1"/>
        <v>[tanggal_mulai_pns]</v>
      </c>
      <c r="D41" t="str">
        <f t="shared" si="2"/>
        <v>tanggal_mulai_pns]</v>
      </c>
      <c r="E41" t="str">
        <f t="shared" si="3"/>
        <v>tanggal_mulai_pns</v>
      </c>
      <c r="F41" t="str">
        <f t="shared" si="4"/>
        <v>$tanggal_mulai_pns = $key3['tanggal_mulai_pns'];</v>
      </c>
    </row>
    <row r="42" spans="1:6">
      <c r="A42" t="s">
        <v>41</v>
      </c>
      <c r="B42" t="str">
        <f t="shared" si="0"/>
        <v>[id_pekerjaan_suami_istri] =&gt; 0</v>
      </c>
      <c r="C42" s="1" t="str">
        <f t="shared" si="1"/>
        <v>[id_pekerjaan_suami_istri]</v>
      </c>
      <c r="D42" t="str">
        <f t="shared" si="2"/>
        <v>id_pekerjaan_suami_istri]</v>
      </c>
      <c r="E42" t="str">
        <f t="shared" si="3"/>
        <v>id_pekerjaan_suami_istri</v>
      </c>
      <c r="F42" t="str">
        <f t="shared" si="4"/>
        <v>$id_pekerjaan_suami_istri = $key3['id_pekerjaan_suami_istri'];</v>
      </c>
    </row>
    <row r="43" spans="1:6">
      <c r="A43" t="s">
        <v>42</v>
      </c>
      <c r="B43" t="str">
        <f t="shared" si="0"/>
        <v>[nama_pekerjaan_suami_istri] =&gt;</v>
      </c>
      <c r="C43" s="1" t="str">
        <f t="shared" si="1"/>
        <v>[nama_pekerjaan_suami_istri]</v>
      </c>
      <c r="D43" t="str">
        <f t="shared" si="2"/>
        <v>nama_pekerjaan_suami_istri]</v>
      </c>
      <c r="E43" t="str">
        <f t="shared" si="3"/>
        <v>nama_pekerjaan_suami_istri</v>
      </c>
      <c r="F43" t="str">
        <f t="shared" si="4"/>
        <v>$nama_pekerjaan_suami_istri = $key3['nama_pekerjaan_suami_istri'];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51"/>
  <sheetViews>
    <sheetView topLeftCell="A37" workbookViewId="0">
      <selection activeCell="A61" sqref="A61"/>
    </sheetView>
  </sheetViews>
  <sheetFormatPr defaultRowHeight="14.5"/>
  <cols>
    <col min="1" max="1" width="44.54296875" bestFit="1" customWidth="1"/>
    <col min="2" max="2" width="9.90625" bestFit="1" customWidth="1"/>
    <col min="3" max="3" width="17.08984375" bestFit="1" customWidth="1"/>
    <col min="4" max="4" width="30.7265625" bestFit="1" customWidth="1"/>
    <col min="5" max="5" width="1.36328125" bestFit="1" customWidth="1"/>
    <col min="6" max="7" width="7.1796875" bestFit="1" customWidth="1"/>
    <col min="14" max="14" width="28.7265625" bestFit="1" customWidth="1"/>
  </cols>
  <sheetData>
    <row r="1" spans="1:18" ht="24.5" thickBot="1">
      <c r="A1" s="2" t="s">
        <v>43</v>
      </c>
      <c r="B1" s="2"/>
      <c r="C1" s="3" t="s">
        <v>44</v>
      </c>
      <c r="D1" s="2" t="s">
        <v>97</v>
      </c>
      <c r="E1" s="4">
        <v>0</v>
      </c>
      <c r="F1" s="5">
        <v>44562</v>
      </c>
      <c r="G1" s="5">
        <v>44742</v>
      </c>
      <c r="H1" t="str">
        <f>VLOOKUP(D1,$N$1:$O$51,2,FALSE)</f>
        <v>A</v>
      </c>
      <c r="K1">
        <f>VLOOKUP(N1,$D$1:$F$50,3,FALSE)</f>
        <v>44562</v>
      </c>
      <c r="M1" s="2">
        <v>74234</v>
      </c>
      <c r="N1" s="2" t="s">
        <v>48</v>
      </c>
      <c r="O1" s="2" t="s">
        <v>49</v>
      </c>
      <c r="P1" s="2" t="s">
        <v>50</v>
      </c>
      <c r="Q1" s="4">
        <v>0</v>
      </c>
      <c r="R1" s="4">
        <v>21</v>
      </c>
    </row>
    <row r="2" spans="1:18" ht="24.5" thickBot="1">
      <c r="A2" s="6" t="s">
        <v>45</v>
      </c>
      <c r="B2" s="2"/>
      <c r="C2" s="3" t="s">
        <v>44</v>
      </c>
      <c r="D2" s="2" t="s">
        <v>100</v>
      </c>
      <c r="E2" s="4">
        <v>0</v>
      </c>
      <c r="F2" s="5">
        <v>44562</v>
      </c>
      <c r="G2" s="5">
        <v>44742</v>
      </c>
      <c r="H2" t="str">
        <f t="shared" ref="H2:H50" si="0">VLOOKUP(D2,$N$1:$O$51,2,FALSE)</f>
        <v>A</v>
      </c>
      <c r="K2">
        <f t="shared" ref="K2:K51" si="1">VLOOKUP(N2,$D$1:$F$50,3,FALSE)</f>
        <v>44562</v>
      </c>
      <c r="L2" s="4"/>
      <c r="M2" s="2">
        <v>74201</v>
      </c>
      <c r="N2" s="2" t="s">
        <v>51</v>
      </c>
      <c r="O2" s="2" t="s">
        <v>49</v>
      </c>
      <c r="P2" s="2" t="s">
        <v>50</v>
      </c>
      <c r="Q2" s="4">
        <v>0</v>
      </c>
      <c r="R2" s="4">
        <v>19</v>
      </c>
    </row>
    <row r="3" spans="1:18" ht="24.5" thickBot="1">
      <c r="A3" s="6" t="s">
        <v>45</v>
      </c>
      <c r="B3" s="2"/>
      <c r="C3" s="3" t="s">
        <v>44</v>
      </c>
      <c r="D3" s="2" t="s">
        <v>53</v>
      </c>
      <c r="E3" s="4">
        <v>0</v>
      </c>
      <c r="F3" s="5">
        <v>44562</v>
      </c>
      <c r="G3" s="5">
        <v>44742</v>
      </c>
      <c r="H3" t="str">
        <f t="shared" si="0"/>
        <v>A</v>
      </c>
      <c r="K3">
        <f t="shared" si="1"/>
        <v>44562</v>
      </c>
      <c r="L3" s="4"/>
      <c r="M3" s="2">
        <v>13211</v>
      </c>
      <c r="N3" s="2" t="s">
        <v>52</v>
      </c>
      <c r="O3" s="2" t="s">
        <v>49</v>
      </c>
      <c r="P3" s="2" t="s">
        <v>50</v>
      </c>
      <c r="Q3" s="4">
        <v>0</v>
      </c>
      <c r="R3" s="4">
        <v>14</v>
      </c>
    </row>
    <row r="4" spans="1:18" ht="24.5" thickBot="1">
      <c r="A4" s="6" t="s">
        <v>45</v>
      </c>
      <c r="B4" s="2"/>
      <c r="C4" s="3" t="s">
        <v>44</v>
      </c>
      <c r="D4" s="2" t="s">
        <v>51</v>
      </c>
      <c r="E4" s="4">
        <v>0</v>
      </c>
      <c r="F4" s="5">
        <v>44562</v>
      </c>
      <c r="G4" s="5">
        <v>44742</v>
      </c>
      <c r="H4" t="str">
        <f t="shared" si="0"/>
        <v>A</v>
      </c>
      <c r="K4">
        <f t="shared" si="1"/>
        <v>44562</v>
      </c>
      <c r="L4" s="4"/>
      <c r="M4" s="2">
        <v>44201</v>
      </c>
      <c r="N4" s="2" t="s">
        <v>53</v>
      </c>
      <c r="O4" s="2" t="s">
        <v>49</v>
      </c>
      <c r="P4" s="2" t="s">
        <v>50</v>
      </c>
      <c r="Q4" s="4">
        <v>0</v>
      </c>
      <c r="R4" s="4">
        <v>12</v>
      </c>
    </row>
    <row r="5" spans="1:18" ht="24.5" thickBot="1">
      <c r="A5" s="6" t="s">
        <v>45</v>
      </c>
      <c r="B5" s="2"/>
      <c r="C5" s="3" t="s">
        <v>44</v>
      </c>
      <c r="D5" s="2" t="s">
        <v>76</v>
      </c>
      <c r="E5" s="4">
        <v>0</v>
      </c>
      <c r="F5" s="5">
        <v>44562</v>
      </c>
      <c r="G5" s="5">
        <v>44742</v>
      </c>
      <c r="H5" t="str">
        <f t="shared" si="0"/>
        <v>A</v>
      </c>
      <c r="K5">
        <f t="shared" si="1"/>
        <v>44562</v>
      </c>
      <c r="L5" s="4"/>
      <c r="M5" s="2">
        <v>86231</v>
      </c>
      <c r="N5" s="2" t="s">
        <v>54</v>
      </c>
      <c r="O5" s="2" t="s">
        <v>49</v>
      </c>
      <c r="P5" s="2" t="s">
        <v>50</v>
      </c>
      <c r="Q5" s="4">
        <v>0</v>
      </c>
      <c r="R5" s="4">
        <v>11</v>
      </c>
    </row>
    <row r="6" spans="1:18" ht="24.5" thickBot="1">
      <c r="A6" s="6" t="s">
        <v>45</v>
      </c>
      <c r="B6" s="2"/>
      <c r="C6" s="3" t="s">
        <v>44</v>
      </c>
      <c r="D6" s="2" t="s">
        <v>68</v>
      </c>
      <c r="E6" s="4">
        <v>0</v>
      </c>
      <c r="F6" s="5">
        <v>44562</v>
      </c>
      <c r="G6" s="5">
        <v>44742</v>
      </c>
      <c r="H6" t="str">
        <f t="shared" si="0"/>
        <v>A</v>
      </c>
      <c r="K6">
        <f t="shared" si="1"/>
        <v>44562</v>
      </c>
      <c r="L6" s="4"/>
      <c r="M6" s="2">
        <v>47201</v>
      </c>
      <c r="N6" s="2" t="s">
        <v>55</v>
      </c>
      <c r="O6" s="2" t="s">
        <v>49</v>
      </c>
      <c r="P6" s="2" t="s">
        <v>50</v>
      </c>
      <c r="Q6" s="4">
        <v>0</v>
      </c>
      <c r="R6" s="4">
        <v>14</v>
      </c>
    </row>
    <row r="7" spans="1:18" ht="24.5" thickBot="1">
      <c r="A7" s="6" t="s">
        <v>45</v>
      </c>
      <c r="B7" s="2"/>
      <c r="C7" s="3" t="s">
        <v>44</v>
      </c>
      <c r="D7" s="2" t="s">
        <v>77</v>
      </c>
      <c r="E7" s="4">
        <v>0</v>
      </c>
      <c r="F7" s="5">
        <v>44562</v>
      </c>
      <c r="G7" s="5">
        <v>44742</v>
      </c>
      <c r="H7" t="str">
        <f t="shared" si="0"/>
        <v>A</v>
      </c>
      <c r="K7">
        <f t="shared" si="1"/>
        <v>44562</v>
      </c>
      <c r="L7" s="4"/>
      <c r="M7" s="2">
        <v>50202</v>
      </c>
      <c r="N7" s="2" t="s">
        <v>56</v>
      </c>
      <c r="O7" s="2" t="s">
        <v>49</v>
      </c>
      <c r="P7" s="2" t="s">
        <v>50</v>
      </c>
      <c r="Q7" s="4">
        <v>0</v>
      </c>
      <c r="R7" s="4">
        <v>14</v>
      </c>
    </row>
    <row r="8" spans="1:18" ht="24.5" thickBot="1">
      <c r="A8" s="6" t="s">
        <v>45</v>
      </c>
      <c r="B8" s="2"/>
      <c r="C8" s="3" t="s">
        <v>44</v>
      </c>
      <c r="D8" s="2" t="s">
        <v>61</v>
      </c>
      <c r="E8" s="4">
        <v>0</v>
      </c>
      <c r="F8" s="5">
        <v>44562</v>
      </c>
      <c r="G8" s="5">
        <v>44742</v>
      </c>
      <c r="H8" t="str">
        <f t="shared" si="0"/>
        <v>A</v>
      </c>
      <c r="K8">
        <f t="shared" si="1"/>
        <v>44562</v>
      </c>
      <c r="L8" s="4"/>
      <c r="M8" s="2">
        <v>76131</v>
      </c>
      <c r="N8" s="2" t="s">
        <v>57</v>
      </c>
      <c r="O8" s="2" t="s">
        <v>49</v>
      </c>
      <c r="P8" s="2" t="s">
        <v>58</v>
      </c>
      <c r="Q8" s="4">
        <v>8</v>
      </c>
      <c r="R8" s="4">
        <v>6</v>
      </c>
    </row>
    <row r="9" spans="1:18" ht="24.5" thickBot="1">
      <c r="A9" s="6" t="s">
        <v>45</v>
      </c>
      <c r="B9" s="2"/>
      <c r="C9" s="3" t="s">
        <v>44</v>
      </c>
      <c r="D9" s="2" t="s">
        <v>71</v>
      </c>
      <c r="E9" s="4">
        <v>0</v>
      </c>
      <c r="F9" s="5">
        <v>44562</v>
      </c>
      <c r="G9" s="5">
        <v>44742</v>
      </c>
      <c r="H9" t="str">
        <f t="shared" si="0"/>
        <v>A</v>
      </c>
      <c r="K9">
        <f t="shared" si="1"/>
        <v>44562</v>
      </c>
      <c r="L9" s="4"/>
      <c r="M9" s="2">
        <v>69201</v>
      </c>
      <c r="N9" s="2" t="s">
        <v>59</v>
      </c>
      <c r="O9" s="2" t="s">
        <v>49</v>
      </c>
      <c r="P9" s="2" t="s">
        <v>50</v>
      </c>
      <c r="Q9" s="4">
        <v>0</v>
      </c>
      <c r="R9" s="4">
        <v>12</v>
      </c>
    </row>
    <row r="10" spans="1:18" ht="24.5" thickBot="1">
      <c r="A10" s="6" t="s">
        <v>45</v>
      </c>
      <c r="B10" s="2"/>
      <c r="C10" s="3" t="s">
        <v>44</v>
      </c>
      <c r="D10" s="2" t="s">
        <v>54</v>
      </c>
      <c r="E10" s="4">
        <v>0</v>
      </c>
      <c r="F10" s="5">
        <v>44562</v>
      </c>
      <c r="G10" s="5">
        <v>44742</v>
      </c>
      <c r="H10" t="str">
        <f t="shared" si="0"/>
        <v>A</v>
      </c>
      <c r="K10">
        <f t="shared" si="1"/>
        <v>44562</v>
      </c>
      <c r="L10" s="4"/>
      <c r="M10" s="2">
        <v>86232</v>
      </c>
      <c r="N10" s="2" t="s">
        <v>60</v>
      </c>
      <c r="O10" s="2" t="s">
        <v>49</v>
      </c>
      <c r="P10" s="2" t="s">
        <v>50</v>
      </c>
      <c r="Q10" s="4">
        <v>0</v>
      </c>
      <c r="R10" s="4">
        <v>13</v>
      </c>
    </row>
    <row r="11" spans="1:18" ht="24.5" thickBot="1">
      <c r="A11" s="6" t="s">
        <v>45</v>
      </c>
      <c r="B11" s="2"/>
      <c r="C11" s="3" t="s">
        <v>44</v>
      </c>
      <c r="D11" s="2" t="s">
        <v>84</v>
      </c>
      <c r="E11" s="4">
        <v>0</v>
      </c>
      <c r="F11" s="5">
        <v>44562</v>
      </c>
      <c r="G11" s="5">
        <v>44742</v>
      </c>
      <c r="H11" t="str">
        <f t="shared" si="0"/>
        <v>A</v>
      </c>
      <c r="K11">
        <f t="shared" si="1"/>
        <v>44562</v>
      </c>
      <c r="L11" s="4"/>
      <c r="M11" s="2">
        <v>86208</v>
      </c>
      <c r="N11" s="2" t="s">
        <v>61</v>
      </c>
      <c r="O11" s="2" t="s">
        <v>49</v>
      </c>
      <c r="P11" s="2" t="s">
        <v>50</v>
      </c>
      <c r="Q11" s="4">
        <v>0</v>
      </c>
      <c r="R11" s="4">
        <v>22</v>
      </c>
    </row>
    <row r="12" spans="1:18" ht="24.5" thickBot="1">
      <c r="A12" s="6" t="s">
        <v>45</v>
      </c>
      <c r="B12" s="2"/>
      <c r="C12" s="3" t="s">
        <v>44</v>
      </c>
      <c r="D12" s="2" t="s">
        <v>57</v>
      </c>
      <c r="E12" s="4">
        <v>0</v>
      </c>
      <c r="F12" s="5">
        <v>44562</v>
      </c>
      <c r="G12" s="5">
        <v>44742</v>
      </c>
      <c r="H12" t="str">
        <f t="shared" si="0"/>
        <v>A</v>
      </c>
      <c r="K12">
        <f t="shared" si="1"/>
        <v>44562</v>
      </c>
      <c r="L12" s="4"/>
      <c r="M12" s="2">
        <v>74230</v>
      </c>
      <c r="N12" s="2" t="s">
        <v>62</v>
      </c>
      <c r="O12" s="2" t="s">
        <v>49</v>
      </c>
      <c r="P12" s="2" t="s">
        <v>50</v>
      </c>
      <c r="Q12" s="4">
        <v>0</v>
      </c>
      <c r="R12" s="4">
        <v>17</v>
      </c>
    </row>
    <row r="13" spans="1:18" ht="24.5" thickBot="1">
      <c r="A13" s="6" t="s">
        <v>45</v>
      </c>
      <c r="B13" s="2"/>
      <c r="C13" s="3" t="s">
        <v>44</v>
      </c>
      <c r="D13" s="2" t="s">
        <v>48</v>
      </c>
      <c r="E13" s="4">
        <v>0</v>
      </c>
      <c r="F13" s="5">
        <v>44562</v>
      </c>
      <c r="G13" s="5">
        <v>44742</v>
      </c>
      <c r="H13" t="str">
        <f t="shared" si="0"/>
        <v>A</v>
      </c>
      <c r="K13">
        <f t="shared" si="1"/>
        <v>44562</v>
      </c>
      <c r="L13" s="4"/>
      <c r="M13" s="2">
        <v>61406</v>
      </c>
      <c r="N13" s="2" t="s">
        <v>63</v>
      </c>
      <c r="O13" s="2" t="s">
        <v>49</v>
      </c>
      <c r="P13" s="2" t="s">
        <v>64</v>
      </c>
      <c r="Q13" s="4">
        <v>0</v>
      </c>
      <c r="R13" s="4">
        <v>13</v>
      </c>
    </row>
    <row r="14" spans="1:18" ht="24.5" thickBot="1">
      <c r="A14" s="6" t="s">
        <v>45</v>
      </c>
      <c r="B14" s="2"/>
      <c r="C14" s="3" t="s">
        <v>44</v>
      </c>
      <c r="D14" s="2" t="s">
        <v>46</v>
      </c>
      <c r="E14" s="4">
        <v>0</v>
      </c>
      <c r="F14" s="5">
        <v>44562</v>
      </c>
      <c r="G14" s="5">
        <v>44742</v>
      </c>
      <c r="H14" t="e">
        <f t="shared" si="0"/>
        <v>#N/A</v>
      </c>
      <c r="K14">
        <f t="shared" si="1"/>
        <v>44562</v>
      </c>
      <c r="L14" s="4"/>
      <c r="M14" s="2">
        <v>84203</v>
      </c>
      <c r="N14" s="2" t="s">
        <v>65</v>
      </c>
      <c r="O14" s="2" t="s">
        <v>49</v>
      </c>
      <c r="P14" s="2" t="s">
        <v>50</v>
      </c>
      <c r="Q14" s="4">
        <v>0</v>
      </c>
      <c r="R14" s="4">
        <v>10</v>
      </c>
    </row>
    <row r="15" spans="1:18" ht="24.5" thickBot="1">
      <c r="A15" s="6" t="s">
        <v>45</v>
      </c>
      <c r="B15" s="2"/>
      <c r="C15" s="3" t="s">
        <v>44</v>
      </c>
      <c r="D15" s="2" t="s">
        <v>59</v>
      </c>
      <c r="E15" s="4">
        <v>0</v>
      </c>
      <c r="F15" s="5">
        <v>44562</v>
      </c>
      <c r="G15" s="5">
        <v>44742</v>
      </c>
      <c r="H15" t="str">
        <f t="shared" si="0"/>
        <v>A</v>
      </c>
      <c r="K15">
        <f t="shared" si="1"/>
        <v>44562</v>
      </c>
      <c r="L15" s="4"/>
      <c r="M15" s="2">
        <v>84205</v>
      </c>
      <c r="N15" s="2" t="s">
        <v>66</v>
      </c>
      <c r="O15" s="2" t="s">
        <v>49</v>
      </c>
      <c r="P15" s="2" t="s">
        <v>50</v>
      </c>
      <c r="Q15" s="4">
        <v>0</v>
      </c>
      <c r="R15" s="4">
        <v>26</v>
      </c>
    </row>
    <row r="16" spans="1:18" ht="24.5" thickBot="1">
      <c r="A16" s="6" t="s">
        <v>45</v>
      </c>
      <c r="B16" s="2"/>
      <c r="C16" s="3" t="s">
        <v>44</v>
      </c>
      <c r="D16" s="2" t="s">
        <v>74</v>
      </c>
      <c r="E16" s="4">
        <v>0</v>
      </c>
      <c r="F16" s="5">
        <v>44562</v>
      </c>
      <c r="G16" s="5">
        <v>44742</v>
      </c>
      <c r="H16" t="str">
        <f t="shared" si="0"/>
        <v>A</v>
      </c>
      <c r="K16">
        <f t="shared" si="1"/>
        <v>44562</v>
      </c>
      <c r="L16" s="4"/>
      <c r="M16" s="2">
        <v>86235</v>
      </c>
      <c r="N16" s="2" t="s">
        <v>67</v>
      </c>
      <c r="O16" s="2" t="s">
        <v>49</v>
      </c>
      <c r="P16" s="2" t="s">
        <v>50</v>
      </c>
      <c r="Q16" s="4">
        <v>0</v>
      </c>
      <c r="R16" s="4">
        <v>0</v>
      </c>
    </row>
    <row r="17" spans="1:18" ht="24.5" thickBot="1">
      <c r="A17" s="6" t="s">
        <v>45</v>
      </c>
      <c r="B17" s="2"/>
      <c r="C17" s="3" t="s">
        <v>44</v>
      </c>
      <c r="D17" s="2" t="s">
        <v>56</v>
      </c>
      <c r="E17" s="4">
        <v>0</v>
      </c>
      <c r="F17" s="5">
        <v>44562</v>
      </c>
      <c r="G17" s="5">
        <v>44742</v>
      </c>
      <c r="H17" t="str">
        <f t="shared" si="0"/>
        <v>A</v>
      </c>
      <c r="K17">
        <f t="shared" si="1"/>
        <v>44562</v>
      </c>
      <c r="L17" s="4"/>
      <c r="M17" s="2">
        <v>76103</v>
      </c>
      <c r="N17" s="2" t="s">
        <v>68</v>
      </c>
      <c r="O17" s="2" t="s">
        <v>49</v>
      </c>
      <c r="P17" s="2" t="s">
        <v>58</v>
      </c>
      <c r="Q17" s="4">
        <v>6</v>
      </c>
      <c r="R17" s="4">
        <v>8</v>
      </c>
    </row>
    <row r="18" spans="1:18" ht="24.5" thickBot="1">
      <c r="A18" s="6" t="s">
        <v>45</v>
      </c>
      <c r="B18" s="2"/>
      <c r="C18" s="3" t="s">
        <v>44</v>
      </c>
      <c r="D18" s="2" t="s">
        <v>90</v>
      </c>
      <c r="E18" s="4">
        <v>0</v>
      </c>
      <c r="F18" s="5">
        <v>44562</v>
      </c>
      <c r="G18" s="5">
        <v>44742</v>
      </c>
      <c r="H18" t="str">
        <f t="shared" si="0"/>
        <v>A</v>
      </c>
      <c r="K18">
        <f t="shared" si="1"/>
        <v>44562</v>
      </c>
      <c r="L18" s="4"/>
      <c r="M18" s="2">
        <v>60102</v>
      </c>
      <c r="N18" s="2" t="s">
        <v>69</v>
      </c>
      <c r="O18" s="2" t="s">
        <v>49</v>
      </c>
      <c r="P18" s="2" t="s">
        <v>58</v>
      </c>
      <c r="Q18" s="4">
        <v>4</v>
      </c>
      <c r="R18" s="4">
        <v>5</v>
      </c>
    </row>
    <row r="19" spans="1:18" ht="24.5" thickBot="1">
      <c r="A19" s="6" t="s">
        <v>45</v>
      </c>
      <c r="B19" s="2"/>
      <c r="C19" s="3" t="s">
        <v>44</v>
      </c>
      <c r="D19" s="2" t="s">
        <v>99</v>
      </c>
      <c r="E19" s="4">
        <v>0</v>
      </c>
      <c r="F19" s="5">
        <v>44562</v>
      </c>
      <c r="G19" s="5">
        <v>44742</v>
      </c>
      <c r="H19" t="str">
        <f t="shared" si="0"/>
        <v>A</v>
      </c>
      <c r="K19">
        <f t="shared" si="1"/>
        <v>44562</v>
      </c>
      <c r="L19" s="4"/>
      <c r="M19" s="2">
        <v>50102</v>
      </c>
      <c r="N19" s="2" t="s">
        <v>56</v>
      </c>
      <c r="O19" s="2" t="s">
        <v>49</v>
      </c>
      <c r="P19" s="2" t="s">
        <v>58</v>
      </c>
      <c r="Q19" s="4">
        <v>0</v>
      </c>
      <c r="R19" s="4">
        <v>6</v>
      </c>
    </row>
    <row r="20" spans="1:18" ht="24.5" thickBot="1">
      <c r="A20" s="6" t="s">
        <v>45</v>
      </c>
      <c r="B20" s="2"/>
      <c r="C20" s="3" t="s">
        <v>44</v>
      </c>
      <c r="D20" s="2" t="s">
        <v>60</v>
      </c>
      <c r="E20" s="4">
        <v>0</v>
      </c>
      <c r="F20" s="5">
        <v>44562</v>
      </c>
      <c r="G20" s="5">
        <v>44742</v>
      </c>
      <c r="H20" t="str">
        <f t="shared" si="0"/>
        <v>A</v>
      </c>
      <c r="K20">
        <f t="shared" si="1"/>
        <v>44562</v>
      </c>
      <c r="L20" s="4"/>
      <c r="M20" s="2">
        <v>86216</v>
      </c>
      <c r="N20" s="2" t="s">
        <v>70</v>
      </c>
      <c r="O20" s="2" t="s">
        <v>49</v>
      </c>
      <c r="P20" s="2" t="s">
        <v>50</v>
      </c>
      <c r="Q20" s="4">
        <v>0</v>
      </c>
      <c r="R20" s="4">
        <v>0</v>
      </c>
    </row>
    <row r="21" spans="1:18" ht="24.5" thickBot="1">
      <c r="A21" s="6" t="s">
        <v>45</v>
      </c>
      <c r="B21" s="2"/>
      <c r="C21" s="3" t="s">
        <v>44</v>
      </c>
      <c r="D21" s="2" t="s">
        <v>73</v>
      </c>
      <c r="E21" s="4">
        <v>0</v>
      </c>
      <c r="F21" s="5">
        <v>44562</v>
      </c>
      <c r="G21" s="5">
        <v>44742</v>
      </c>
      <c r="H21" t="str">
        <f t="shared" si="0"/>
        <v>A</v>
      </c>
      <c r="K21">
        <f t="shared" si="1"/>
        <v>44562</v>
      </c>
      <c r="L21" s="4"/>
      <c r="M21" s="2">
        <v>86108</v>
      </c>
      <c r="N21" s="2" t="s">
        <v>61</v>
      </c>
      <c r="O21" s="2" t="s">
        <v>49</v>
      </c>
      <c r="P21" s="2" t="s">
        <v>58</v>
      </c>
      <c r="Q21" s="4">
        <v>1</v>
      </c>
      <c r="R21" s="4">
        <v>6</v>
      </c>
    </row>
    <row r="22" spans="1:18" ht="24.5" thickBot="1">
      <c r="A22" s="6" t="s">
        <v>45</v>
      </c>
      <c r="B22" s="2"/>
      <c r="C22" s="3" t="s">
        <v>44</v>
      </c>
      <c r="D22" s="2" t="s">
        <v>56</v>
      </c>
      <c r="E22" s="4">
        <v>0</v>
      </c>
      <c r="F22" s="5">
        <v>44562</v>
      </c>
      <c r="G22" s="5">
        <v>44742</v>
      </c>
      <c r="H22" t="str">
        <f t="shared" si="0"/>
        <v>A</v>
      </c>
      <c r="K22">
        <f t="shared" si="1"/>
        <v>44562</v>
      </c>
      <c r="L22" s="4"/>
      <c r="M22" s="2">
        <v>86131</v>
      </c>
      <c r="N22" s="2" t="s">
        <v>54</v>
      </c>
      <c r="O22" s="2" t="s">
        <v>49</v>
      </c>
      <c r="P22" s="2" t="s">
        <v>58</v>
      </c>
      <c r="Q22" s="4">
        <v>0</v>
      </c>
      <c r="R22" s="4">
        <v>5</v>
      </c>
    </row>
    <row r="23" spans="1:18" ht="24.5" thickBot="1">
      <c r="A23" s="6" t="s">
        <v>45</v>
      </c>
      <c r="B23" s="2"/>
      <c r="C23" s="3" t="s">
        <v>44</v>
      </c>
      <c r="D23" s="2" t="s">
        <v>92</v>
      </c>
      <c r="E23" s="4">
        <v>0</v>
      </c>
      <c r="F23" s="5">
        <v>44562</v>
      </c>
      <c r="G23" s="5">
        <v>44742</v>
      </c>
      <c r="H23" t="str">
        <f t="shared" si="0"/>
        <v>A</v>
      </c>
      <c r="K23">
        <f t="shared" si="1"/>
        <v>44562</v>
      </c>
      <c r="L23" s="4"/>
      <c r="M23" s="2">
        <v>76231</v>
      </c>
      <c r="N23" s="2" t="s">
        <v>71</v>
      </c>
      <c r="O23" s="2" t="s">
        <v>49</v>
      </c>
      <c r="P23" s="2" t="s">
        <v>50</v>
      </c>
      <c r="Q23" s="4">
        <v>0</v>
      </c>
      <c r="R23" s="4">
        <v>18</v>
      </c>
    </row>
    <row r="24" spans="1:18" ht="24.5" thickBot="1">
      <c r="A24" s="6" t="s">
        <v>45</v>
      </c>
      <c r="B24" s="2"/>
      <c r="C24" s="3" t="s">
        <v>44</v>
      </c>
      <c r="D24" s="2" t="s">
        <v>83</v>
      </c>
      <c r="E24" s="4">
        <v>0</v>
      </c>
      <c r="F24" s="5">
        <v>44562</v>
      </c>
      <c r="G24" s="5">
        <v>44742</v>
      </c>
      <c r="H24" t="str">
        <f t="shared" si="0"/>
        <v>A</v>
      </c>
      <c r="K24">
        <f t="shared" si="1"/>
        <v>44562</v>
      </c>
      <c r="L24" s="4"/>
      <c r="M24" s="2">
        <v>59201</v>
      </c>
      <c r="N24" s="2" t="s">
        <v>72</v>
      </c>
      <c r="O24" s="2" t="s">
        <v>49</v>
      </c>
      <c r="P24" s="2" t="s">
        <v>50</v>
      </c>
      <c r="Q24" s="4">
        <v>0</v>
      </c>
      <c r="R24" s="4">
        <v>8</v>
      </c>
    </row>
    <row r="25" spans="1:18" ht="24.5" thickBot="1">
      <c r="A25" s="6" t="s">
        <v>45</v>
      </c>
      <c r="B25" s="2"/>
      <c r="C25" s="3" t="s">
        <v>44</v>
      </c>
      <c r="D25" s="2" t="s">
        <v>96</v>
      </c>
      <c r="E25" s="4">
        <v>0</v>
      </c>
      <c r="F25" s="5">
        <v>44562</v>
      </c>
      <c r="G25" s="5">
        <v>44742</v>
      </c>
      <c r="H25" t="str">
        <f t="shared" si="0"/>
        <v>A</v>
      </c>
      <c r="K25">
        <f t="shared" si="1"/>
        <v>44562</v>
      </c>
      <c r="L25" s="4"/>
      <c r="M25" s="2">
        <v>62202</v>
      </c>
      <c r="N25" s="2" t="s">
        <v>73</v>
      </c>
      <c r="O25" s="2" t="s">
        <v>49</v>
      </c>
      <c r="P25" s="2" t="s">
        <v>50</v>
      </c>
      <c r="Q25" s="4">
        <v>0</v>
      </c>
      <c r="R25" s="4">
        <v>16</v>
      </c>
    </row>
    <row r="26" spans="1:18" ht="24.5" thickBot="1">
      <c r="A26" s="6" t="s">
        <v>45</v>
      </c>
      <c r="B26" s="2"/>
      <c r="C26" s="3" t="s">
        <v>44</v>
      </c>
      <c r="D26" s="2" t="s">
        <v>85</v>
      </c>
      <c r="E26" s="4">
        <v>0</v>
      </c>
      <c r="F26" s="5">
        <v>44562</v>
      </c>
      <c r="G26" s="5">
        <v>44742</v>
      </c>
      <c r="H26" t="str">
        <f t="shared" si="0"/>
        <v>A</v>
      </c>
      <c r="K26">
        <f t="shared" si="1"/>
        <v>44562</v>
      </c>
      <c r="L26" s="4"/>
      <c r="M26" s="2">
        <v>88204</v>
      </c>
      <c r="N26" s="2" t="s">
        <v>74</v>
      </c>
      <c r="O26" s="2" t="s">
        <v>49</v>
      </c>
      <c r="P26" s="2" t="s">
        <v>50</v>
      </c>
      <c r="Q26" s="4">
        <v>0</v>
      </c>
      <c r="R26" s="4">
        <v>15</v>
      </c>
    </row>
    <row r="27" spans="1:18" ht="24.5" thickBot="1">
      <c r="A27" s="6" t="s">
        <v>45</v>
      </c>
      <c r="B27" s="2"/>
      <c r="C27" s="3" t="s">
        <v>44</v>
      </c>
      <c r="D27" s="2" t="s">
        <v>79</v>
      </c>
      <c r="E27" s="4">
        <v>0</v>
      </c>
      <c r="F27" s="5">
        <v>44562</v>
      </c>
      <c r="G27" s="5">
        <v>44742</v>
      </c>
      <c r="H27" t="str">
        <f t="shared" si="0"/>
        <v>A</v>
      </c>
      <c r="K27">
        <f t="shared" si="1"/>
        <v>44562</v>
      </c>
      <c r="L27" s="4"/>
      <c r="M27" s="2">
        <v>46201</v>
      </c>
      <c r="N27" s="2" t="s">
        <v>75</v>
      </c>
      <c r="O27" s="2" t="s">
        <v>49</v>
      </c>
      <c r="P27" s="2" t="s">
        <v>50</v>
      </c>
      <c r="Q27" s="4">
        <v>0</v>
      </c>
      <c r="R27" s="4">
        <v>17</v>
      </c>
    </row>
    <row r="28" spans="1:18" ht="24.5" thickBot="1">
      <c r="A28" s="6" t="s">
        <v>45</v>
      </c>
      <c r="B28" s="2"/>
      <c r="C28" s="3" t="s">
        <v>44</v>
      </c>
      <c r="D28" s="2" t="s">
        <v>66</v>
      </c>
      <c r="E28" s="4">
        <v>0</v>
      </c>
      <c r="F28" s="5">
        <v>44562</v>
      </c>
      <c r="G28" s="5">
        <v>44742</v>
      </c>
      <c r="H28" t="str">
        <f t="shared" si="0"/>
        <v>A</v>
      </c>
      <c r="K28">
        <f t="shared" si="1"/>
        <v>44562</v>
      </c>
      <c r="L28" s="4"/>
      <c r="M28" s="2">
        <v>45201</v>
      </c>
      <c r="N28" s="2" t="s">
        <v>76</v>
      </c>
      <c r="O28" s="2" t="s">
        <v>49</v>
      </c>
      <c r="P28" s="2" t="s">
        <v>50</v>
      </c>
      <c r="Q28" s="4">
        <v>0</v>
      </c>
      <c r="R28" s="4">
        <v>10</v>
      </c>
    </row>
    <row r="29" spans="1:18" ht="24.5" thickBot="1">
      <c r="A29" s="6" t="s">
        <v>45</v>
      </c>
      <c r="B29" s="2"/>
      <c r="C29" s="3" t="s">
        <v>44</v>
      </c>
      <c r="D29" s="2" t="s">
        <v>93</v>
      </c>
      <c r="E29" s="4">
        <v>0</v>
      </c>
      <c r="F29" s="5">
        <v>44562</v>
      </c>
      <c r="G29" s="5">
        <v>44742</v>
      </c>
      <c r="H29" t="str">
        <f t="shared" si="0"/>
        <v>A</v>
      </c>
      <c r="K29">
        <f t="shared" si="1"/>
        <v>44562</v>
      </c>
      <c r="L29" s="4"/>
      <c r="M29" s="2">
        <v>70133</v>
      </c>
      <c r="N29" s="2" t="s">
        <v>77</v>
      </c>
      <c r="O29" s="2" t="s">
        <v>49</v>
      </c>
      <c r="P29" s="2" t="s">
        <v>58</v>
      </c>
      <c r="Q29" s="4">
        <v>1</v>
      </c>
      <c r="R29" s="4">
        <v>5</v>
      </c>
    </row>
    <row r="30" spans="1:18" ht="24.5" thickBot="1">
      <c r="A30" s="6" t="s">
        <v>45</v>
      </c>
      <c r="B30" s="2"/>
      <c r="C30" s="3" t="s">
        <v>44</v>
      </c>
      <c r="D30" s="2" t="s">
        <v>82</v>
      </c>
      <c r="E30" s="4">
        <v>0</v>
      </c>
      <c r="F30" s="5">
        <v>44562</v>
      </c>
      <c r="G30" s="5">
        <v>44742</v>
      </c>
      <c r="H30" t="str">
        <f t="shared" si="0"/>
        <v>A</v>
      </c>
      <c r="K30">
        <f t="shared" si="1"/>
        <v>44562</v>
      </c>
      <c r="L30" s="4"/>
      <c r="M30" s="2">
        <v>70231</v>
      </c>
      <c r="N30" s="2" t="s">
        <v>78</v>
      </c>
      <c r="O30" s="2" t="s">
        <v>49</v>
      </c>
      <c r="P30" s="2" t="s">
        <v>50</v>
      </c>
      <c r="Q30" s="4">
        <v>0</v>
      </c>
      <c r="R30" s="4">
        <v>13</v>
      </c>
    </row>
    <row r="31" spans="1:18" ht="24.5" thickBot="1">
      <c r="A31" s="6" t="s">
        <v>45</v>
      </c>
      <c r="B31" s="2"/>
      <c r="C31" s="3" t="s">
        <v>44</v>
      </c>
      <c r="D31" s="2" t="s">
        <v>61</v>
      </c>
      <c r="E31" s="4">
        <v>0</v>
      </c>
      <c r="F31" s="5">
        <v>44562</v>
      </c>
      <c r="G31" s="5">
        <v>44742</v>
      </c>
      <c r="H31" t="str">
        <f t="shared" si="0"/>
        <v>A</v>
      </c>
      <c r="K31">
        <f t="shared" si="1"/>
        <v>44562</v>
      </c>
      <c r="L31" s="4"/>
      <c r="M31" s="2">
        <v>23201</v>
      </c>
      <c r="N31" s="2" t="s">
        <v>79</v>
      </c>
      <c r="O31" s="2" t="s">
        <v>49</v>
      </c>
      <c r="P31" s="2" t="s">
        <v>50</v>
      </c>
      <c r="Q31" s="4">
        <v>0</v>
      </c>
      <c r="R31" s="4">
        <v>9</v>
      </c>
    </row>
    <row r="32" spans="1:18" ht="24.5" thickBot="1">
      <c r="A32" s="6" t="s">
        <v>45</v>
      </c>
      <c r="B32" s="2"/>
      <c r="C32" s="3" t="s">
        <v>44</v>
      </c>
      <c r="D32" s="2" t="s">
        <v>95</v>
      </c>
      <c r="E32" s="4">
        <v>0</v>
      </c>
      <c r="F32" s="5">
        <v>44562</v>
      </c>
      <c r="G32" s="5">
        <v>44742</v>
      </c>
      <c r="H32" t="str">
        <f t="shared" si="0"/>
        <v>A</v>
      </c>
      <c r="K32" t="e">
        <f t="shared" si="1"/>
        <v>#N/A</v>
      </c>
      <c r="L32" s="4"/>
      <c r="M32" s="2">
        <v>86902</v>
      </c>
      <c r="N32" s="2" t="s">
        <v>80</v>
      </c>
      <c r="O32" s="2" t="s">
        <v>49</v>
      </c>
      <c r="P32" s="2" t="s">
        <v>81</v>
      </c>
      <c r="Q32" s="4">
        <v>0</v>
      </c>
      <c r="R32" s="4">
        <v>0</v>
      </c>
    </row>
    <row r="33" spans="1:18" ht="24.5" thickBot="1">
      <c r="A33" s="6" t="s">
        <v>45</v>
      </c>
      <c r="B33" s="2"/>
      <c r="C33" s="3" t="s">
        <v>44</v>
      </c>
      <c r="D33" s="2" t="s">
        <v>55</v>
      </c>
      <c r="E33" s="4">
        <v>0</v>
      </c>
      <c r="F33" s="5">
        <v>44562</v>
      </c>
      <c r="G33" s="5">
        <v>44742</v>
      </c>
      <c r="H33" t="str">
        <f t="shared" si="0"/>
        <v>A</v>
      </c>
      <c r="K33">
        <f t="shared" si="1"/>
        <v>44562</v>
      </c>
      <c r="L33" s="4"/>
      <c r="M33" s="2">
        <v>60202</v>
      </c>
      <c r="N33" s="2" t="s">
        <v>82</v>
      </c>
      <c r="O33" s="2" t="s">
        <v>49</v>
      </c>
      <c r="P33" s="2" t="s">
        <v>50</v>
      </c>
      <c r="Q33" s="4">
        <v>0</v>
      </c>
      <c r="R33" s="4">
        <v>18</v>
      </c>
    </row>
    <row r="34" spans="1:18" ht="24.5" thickBot="1">
      <c r="A34" s="6" t="s">
        <v>45</v>
      </c>
      <c r="B34" s="2"/>
      <c r="C34" s="3" t="s">
        <v>44</v>
      </c>
      <c r="D34" s="2" t="s">
        <v>75</v>
      </c>
      <c r="E34" s="4">
        <v>0</v>
      </c>
      <c r="F34" s="5">
        <v>44562</v>
      </c>
      <c r="G34" s="5">
        <v>44742</v>
      </c>
      <c r="H34" t="str">
        <f t="shared" si="0"/>
        <v>A</v>
      </c>
      <c r="K34">
        <f t="shared" si="1"/>
        <v>44562</v>
      </c>
      <c r="L34" s="4"/>
      <c r="M34" s="2">
        <v>76237</v>
      </c>
      <c r="N34" s="2" t="s">
        <v>83</v>
      </c>
      <c r="O34" s="2" t="s">
        <v>49</v>
      </c>
      <c r="P34" s="2" t="s">
        <v>50</v>
      </c>
      <c r="Q34" s="4">
        <v>0</v>
      </c>
      <c r="R34" s="4">
        <v>16</v>
      </c>
    </row>
    <row r="35" spans="1:18" ht="24.5" thickBot="1">
      <c r="A35" s="6" t="s">
        <v>45</v>
      </c>
      <c r="B35" s="2"/>
      <c r="C35" s="3" t="s">
        <v>44</v>
      </c>
      <c r="D35" s="2" t="s">
        <v>62</v>
      </c>
      <c r="E35" s="4">
        <v>0</v>
      </c>
      <c r="F35" s="5">
        <v>44562</v>
      </c>
      <c r="G35" s="5">
        <v>44742</v>
      </c>
      <c r="H35" t="str">
        <f t="shared" si="0"/>
        <v>A</v>
      </c>
      <c r="K35">
        <f t="shared" si="1"/>
        <v>44562</v>
      </c>
      <c r="L35" s="4"/>
      <c r="M35" s="2">
        <v>76234</v>
      </c>
      <c r="N35" s="2" t="s">
        <v>84</v>
      </c>
      <c r="O35" s="2" t="s">
        <v>49</v>
      </c>
      <c r="P35" s="2" t="s">
        <v>50</v>
      </c>
      <c r="Q35" s="4">
        <v>0</v>
      </c>
      <c r="R35" s="4">
        <v>12</v>
      </c>
    </row>
    <row r="36" spans="1:18" ht="24.5" thickBot="1">
      <c r="A36" s="6" t="s">
        <v>45</v>
      </c>
      <c r="B36" s="2"/>
      <c r="C36" s="3" t="s">
        <v>44</v>
      </c>
      <c r="D36" s="2" t="s">
        <v>67</v>
      </c>
      <c r="E36" s="4">
        <v>0</v>
      </c>
      <c r="F36" s="5">
        <v>44562</v>
      </c>
      <c r="G36" s="5">
        <v>44742</v>
      </c>
      <c r="H36" t="str">
        <f t="shared" si="0"/>
        <v>A</v>
      </c>
      <c r="K36">
        <f t="shared" si="1"/>
        <v>44562</v>
      </c>
      <c r="L36" s="4"/>
      <c r="M36" s="2">
        <v>61206</v>
      </c>
      <c r="N36" s="2" t="s">
        <v>63</v>
      </c>
      <c r="O36" s="2" t="s">
        <v>49</v>
      </c>
      <c r="P36" s="2" t="s">
        <v>50</v>
      </c>
      <c r="Q36" s="4">
        <v>0</v>
      </c>
      <c r="R36" s="4">
        <v>12</v>
      </c>
    </row>
    <row r="37" spans="1:18" ht="24.5" thickBot="1">
      <c r="A37" s="6" t="s">
        <v>45</v>
      </c>
      <c r="B37" s="2"/>
      <c r="C37" s="3" t="s">
        <v>44</v>
      </c>
      <c r="D37" s="2" t="s">
        <v>72</v>
      </c>
      <c r="E37" s="4">
        <v>0</v>
      </c>
      <c r="F37" s="5">
        <v>44562</v>
      </c>
      <c r="G37" s="5">
        <v>44742</v>
      </c>
      <c r="H37" t="str">
        <f t="shared" si="0"/>
        <v>A</v>
      </c>
      <c r="K37">
        <f t="shared" si="1"/>
        <v>44562</v>
      </c>
      <c r="L37" s="4"/>
      <c r="M37" s="2">
        <v>84204</v>
      </c>
      <c r="N37" s="2" t="s">
        <v>85</v>
      </c>
      <c r="O37" s="2" t="s">
        <v>49</v>
      </c>
      <c r="P37" s="2" t="s">
        <v>50</v>
      </c>
      <c r="Q37" s="4">
        <v>0</v>
      </c>
      <c r="R37" s="4">
        <v>26</v>
      </c>
    </row>
    <row r="38" spans="1:18" ht="24.5" thickBot="1">
      <c r="A38" s="6" t="s">
        <v>45</v>
      </c>
      <c r="B38" s="2"/>
      <c r="C38" s="3" t="s">
        <v>44</v>
      </c>
      <c r="D38" s="2" t="s">
        <v>86</v>
      </c>
      <c r="E38" s="4">
        <v>0</v>
      </c>
      <c r="F38" s="5">
        <v>44562</v>
      </c>
      <c r="G38" s="5">
        <v>44742</v>
      </c>
      <c r="H38" t="str">
        <f t="shared" si="0"/>
        <v>A</v>
      </c>
      <c r="K38">
        <f t="shared" si="1"/>
        <v>44562</v>
      </c>
      <c r="L38" s="4"/>
      <c r="M38" s="2">
        <v>76201</v>
      </c>
      <c r="N38" s="2" t="s">
        <v>86</v>
      </c>
      <c r="O38" s="2" t="s">
        <v>49</v>
      </c>
      <c r="P38" s="2" t="s">
        <v>50</v>
      </c>
      <c r="Q38" s="4">
        <v>0</v>
      </c>
      <c r="R38" s="4">
        <v>7</v>
      </c>
    </row>
    <row r="39" spans="1:18" ht="24.5" thickBot="1">
      <c r="A39" s="6" t="s">
        <v>45</v>
      </c>
      <c r="B39" s="2"/>
      <c r="C39" s="3" t="s">
        <v>44</v>
      </c>
      <c r="D39" s="2" t="s">
        <v>63</v>
      </c>
      <c r="E39" s="4">
        <v>0</v>
      </c>
      <c r="F39" s="5">
        <v>44562</v>
      </c>
      <c r="G39" s="5">
        <v>44742</v>
      </c>
      <c r="H39" t="str">
        <f t="shared" si="0"/>
        <v>A</v>
      </c>
      <c r="K39">
        <f t="shared" si="1"/>
        <v>44562</v>
      </c>
      <c r="L39" s="4"/>
      <c r="M39" s="2">
        <v>76003</v>
      </c>
      <c r="N39" s="2" t="s">
        <v>87</v>
      </c>
      <c r="O39" s="2" t="s">
        <v>49</v>
      </c>
      <c r="P39" s="2" t="s">
        <v>88</v>
      </c>
      <c r="Q39" s="4">
        <v>29</v>
      </c>
      <c r="R39" s="4">
        <v>16</v>
      </c>
    </row>
    <row r="40" spans="1:18" ht="24.5" thickBot="1">
      <c r="A40" s="6" t="s">
        <v>45</v>
      </c>
      <c r="B40" s="2"/>
      <c r="C40" s="3" t="s">
        <v>44</v>
      </c>
      <c r="D40" s="2" t="s">
        <v>91</v>
      </c>
      <c r="E40" s="4">
        <v>0</v>
      </c>
      <c r="F40" s="5">
        <v>44562</v>
      </c>
      <c r="G40" s="5">
        <v>44742</v>
      </c>
      <c r="H40" t="str">
        <f t="shared" si="0"/>
        <v>A</v>
      </c>
      <c r="K40">
        <f t="shared" si="1"/>
        <v>44562</v>
      </c>
      <c r="L40" s="4"/>
      <c r="M40" s="2">
        <v>86207</v>
      </c>
      <c r="N40" s="2" t="s">
        <v>89</v>
      </c>
      <c r="O40" s="2" t="s">
        <v>49</v>
      </c>
      <c r="P40" s="2" t="s">
        <v>50</v>
      </c>
      <c r="Q40" s="4">
        <v>0</v>
      </c>
      <c r="R40" s="4">
        <v>12</v>
      </c>
    </row>
    <row r="41" spans="1:18" ht="24.5" thickBot="1">
      <c r="A41" s="6" t="s">
        <v>45</v>
      </c>
      <c r="B41" s="2"/>
      <c r="C41" s="3" t="s">
        <v>44</v>
      </c>
      <c r="D41" s="2" t="s">
        <v>69</v>
      </c>
      <c r="E41" s="4">
        <v>0</v>
      </c>
      <c r="F41" s="5">
        <v>44562</v>
      </c>
      <c r="G41" s="5">
        <v>44742</v>
      </c>
      <c r="H41" t="str">
        <f t="shared" si="0"/>
        <v>A</v>
      </c>
      <c r="K41">
        <f t="shared" si="1"/>
        <v>44562</v>
      </c>
      <c r="L41" s="4"/>
      <c r="M41" s="2">
        <v>84202</v>
      </c>
      <c r="N41" s="2" t="s">
        <v>90</v>
      </c>
      <c r="O41" s="2" t="s">
        <v>49</v>
      </c>
      <c r="P41" s="2" t="s">
        <v>50</v>
      </c>
      <c r="Q41" s="4">
        <v>0</v>
      </c>
      <c r="R41" s="4">
        <v>19</v>
      </c>
    </row>
    <row r="42" spans="1:18" ht="24.5" thickBot="1">
      <c r="A42" s="6" t="s">
        <v>45</v>
      </c>
      <c r="B42" s="2"/>
      <c r="C42" s="3" t="s">
        <v>44</v>
      </c>
      <c r="D42" s="2" t="s">
        <v>54</v>
      </c>
      <c r="E42" s="4">
        <v>0</v>
      </c>
      <c r="F42" s="5">
        <v>44562</v>
      </c>
      <c r="G42" s="5">
        <v>44742</v>
      </c>
      <c r="H42" t="str">
        <f t="shared" si="0"/>
        <v>A</v>
      </c>
      <c r="K42">
        <f t="shared" si="1"/>
        <v>44562</v>
      </c>
      <c r="L42" s="4"/>
      <c r="M42" s="2">
        <v>67201</v>
      </c>
      <c r="N42" s="2" t="s">
        <v>91</v>
      </c>
      <c r="O42" s="2" t="s">
        <v>49</v>
      </c>
      <c r="P42" s="2" t="s">
        <v>50</v>
      </c>
      <c r="Q42" s="4">
        <v>0</v>
      </c>
      <c r="R42" s="4">
        <v>12</v>
      </c>
    </row>
    <row r="43" spans="1:18" ht="24.5" thickBot="1">
      <c r="A43" s="6" t="s">
        <v>45</v>
      </c>
      <c r="B43" s="2"/>
      <c r="C43" s="3" t="s">
        <v>44</v>
      </c>
      <c r="D43" s="2" t="s">
        <v>47</v>
      </c>
      <c r="E43" s="4">
        <v>0</v>
      </c>
      <c r="F43" s="5">
        <v>44562</v>
      </c>
      <c r="G43" s="5">
        <v>44742</v>
      </c>
      <c r="H43" t="e">
        <f t="shared" si="0"/>
        <v>#N/A</v>
      </c>
      <c r="K43">
        <f t="shared" si="1"/>
        <v>44562</v>
      </c>
      <c r="L43" s="4"/>
      <c r="M43" s="2">
        <v>88203</v>
      </c>
      <c r="N43" s="2" t="s">
        <v>92</v>
      </c>
      <c r="O43" s="2" t="s">
        <v>49</v>
      </c>
      <c r="P43" s="2" t="s">
        <v>50</v>
      </c>
      <c r="Q43" s="4">
        <v>0</v>
      </c>
      <c r="R43" s="4">
        <v>15</v>
      </c>
    </row>
    <row r="44" spans="1:18" ht="24.5" thickBot="1">
      <c r="A44" s="6" t="s">
        <v>45</v>
      </c>
      <c r="B44" s="2"/>
      <c r="C44" s="3" t="s">
        <v>44</v>
      </c>
      <c r="D44" s="2" t="s">
        <v>78</v>
      </c>
      <c r="E44" s="4">
        <v>0</v>
      </c>
      <c r="F44" s="5">
        <v>44562</v>
      </c>
      <c r="G44" s="5">
        <v>44742</v>
      </c>
      <c r="H44" t="str">
        <f t="shared" si="0"/>
        <v>A</v>
      </c>
      <c r="K44">
        <f t="shared" si="1"/>
        <v>44562</v>
      </c>
      <c r="L44" s="4"/>
      <c r="M44" s="2">
        <v>76236</v>
      </c>
      <c r="N44" s="2" t="s">
        <v>93</v>
      </c>
      <c r="O44" s="2" t="s">
        <v>49</v>
      </c>
      <c r="P44" s="2" t="s">
        <v>50</v>
      </c>
      <c r="Q44" s="4">
        <v>0</v>
      </c>
      <c r="R44" s="4">
        <v>16</v>
      </c>
    </row>
    <row r="45" spans="1:18" ht="24.5" thickBot="1">
      <c r="A45" s="6" t="s">
        <v>45</v>
      </c>
      <c r="B45" s="2"/>
      <c r="C45" s="3" t="s">
        <v>44</v>
      </c>
      <c r="D45" s="2" t="s">
        <v>70</v>
      </c>
      <c r="E45" s="4">
        <v>0</v>
      </c>
      <c r="F45" s="5">
        <v>44562</v>
      </c>
      <c r="G45" s="5">
        <v>44742</v>
      </c>
      <c r="H45" t="str">
        <f t="shared" si="0"/>
        <v>A</v>
      </c>
      <c r="K45">
        <f t="shared" si="1"/>
        <v>44562</v>
      </c>
      <c r="L45" s="4"/>
      <c r="M45" s="2">
        <v>61201</v>
      </c>
      <c r="N45" s="2" t="s">
        <v>94</v>
      </c>
      <c r="O45" s="2" t="s">
        <v>49</v>
      </c>
      <c r="P45" s="2" t="s">
        <v>50</v>
      </c>
      <c r="Q45" s="4">
        <v>0</v>
      </c>
      <c r="R45" s="4">
        <v>9</v>
      </c>
    </row>
    <row r="46" spans="1:18" ht="24.5" thickBot="1">
      <c r="A46" s="6" t="s">
        <v>45</v>
      </c>
      <c r="B46" s="2"/>
      <c r="C46" s="3" t="s">
        <v>44</v>
      </c>
      <c r="D46" s="2" t="s">
        <v>89</v>
      </c>
      <c r="E46" s="4">
        <v>0</v>
      </c>
      <c r="F46" s="5">
        <v>44562</v>
      </c>
      <c r="G46" s="5">
        <v>44742</v>
      </c>
      <c r="H46" t="str">
        <f t="shared" si="0"/>
        <v>A</v>
      </c>
      <c r="K46">
        <f t="shared" si="1"/>
        <v>44562</v>
      </c>
      <c r="L46" s="4"/>
      <c r="M46" s="2">
        <v>74231</v>
      </c>
      <c r="N46" s="2" t="s">
        <v>95</v>
      </c>
      <c r="O46" s="2" t="s">
        <v>49</v>
      </c>
      <c r="P46" s="2" t="s">
        <v>50</v>
      </c>
      <c r="Q46" s="4">
        <v>0</v>
      </c>
      <c r="R46" s="4">
        <v>17</v>
      </c>
    </row>
    <row r="47" spans="1:18" ht="24.5" thickBot="1">
      <c r="A47" s="6" t="s">
        <v>45</v>
      </c>
      <c r="B47" s="2"/>
      <c r="C47" s="3" t="s">
        <v>44</v>
      </c>
      <c r="D47" s="2" t="s">
        <v>52</v>
      </c>
      <c r="E47" s="4">
        <v>0</v>
      </c>
      <c r="F47" s="5">
        <v>44562</v>
      </c>
      <c r="G47" s="5">
        <v>44742</v>
      </c>
      <c r="H47" t="str">
        <f t="shared" si="0"/>
        <v>A</v>
      </c>
      <c r="K47">
        <f t="shared" si="1"/>
        <v>44562</v>
      </c>
      <c r="L47" s="4"/>
      <c r="M47" s="2">
        <v>70232</v>
      </c>
      <c r="N47" s="2" t="s">
        <v>96</v>
      </c>
      <c r="O47" s="2" t="s">
        <v>49</v>
      </c>
      <c r="P47" s="2" t="s">
        <v>50</v>
      </c>
      <c r="Q47" s="4">
        <v>0</v>
      </c>
      <c r="R47" s="4">
        <v>14</v>
      </c>
    </row>
    <row r="48" spans="1:18" ht="24.5" thickBot="1">
      <c r="A48" s="6" t="s">
        <v>45</v>
      </c>
      <c r="B48" s="2"/>
      <c r="C48" s="3" t="s">
        <v>44</v>
      </c>
      <c r="D48" s="2" t="s">
        <v>94</v>
      </c>
      <c r="E48" s="4">
        <v>0</v>
      </c>
      <c r="F48" s="5">
        <v>44562</v>
      </c>
      <c r="G48" s="5">
        <v>44742</v>
      </c>
      <c r="H48" t="str">
        <f t="shared" si="0"/>
        <v>A</v>
      </c>
      <c r="K48">
        <f t="shared" si="1"/>
        <v>44562</v>
      </c>
      <c r="L48" s="4"/>
      <c r="M48" s="2">
        <v>70233</v>
      </c>
      <c r="N48" s="2" t="s">
        <v>97</v>
      </c>
      <c r="O48" s="2" t="s">
        <v>49</v>
      </c>
      <c r="P48" s="2" t="s">
        <v>50</v>
      </c>
      <c r="Q48" s="4">
        <v>0</v>
      </c>
      <c r="R48" s="4">
        <v>19</v>
      </c>
    </row>
    <row r="49" spans="1:18" ht="24.5" thickBot="1">
      <c r="A49" s="6" t="s">
        <v>45</v>
      </c>
      <c r="B49" s="2"/>
      <c r="C49" s="3" t="s">
        <v>44</v>
      </c>
      <c r="D49" s="2" t="s">
        <v>65</v>
      </c>
      <c r="E49" s="4">
        <v>0</v>
      </c>
      <c r="F49" s="5">
        <v>44562</v>
      </c>
      <c r="G49" s="5">
        <v>44742</v>
      </c>
      <c r="H49" t="str">
        <f t="shared" si="0"/>
        <v>A</v>
      </c>
      <c r="K49" t="e">
        <f t="shared" si="1"/>
        <v>#N/A</v>
      </c>
      <c r="L49" s="4"/>
      <c r="M49" s="2">
        <v>25201</v>
      </c>
      <c r="N49" s="2" t="s">
        <v>98</v>
      </c>
      <c r="O49" s="2" t="s">
        <v>49</v>
      </c>
      <c r="P49" s="2" t="s">
        <v>50</v>
      </c>
      <c r="Q49" s="4">
        <v>0</v>
      </c>
      <c r="R49" s="4">
        <v>0</v>
      </c>
    </row>
    <row r="50" spans="1:18" ht="24.5" thickBot="1">
      <c r="A50" s="7" t="s">
        <v>45</v>
      </c>
      <c r="B50" s="8"/>
      <c r="C50" s="9" t="s">
        <v>44</v>
      </c>
      <c r="D50" s="8" t="s">
        <v>87</v>
      </c>
      <c r="E50" s="10">
        <v>0</v>
      </c>
      <c r="F50" s="11">
        <v>44562</v>
      </c>
      <c r="G50" s="11">
        <v>44742</v>
      </c>
      <c r="H50" t="str">
        <f t="shared" si="0"/>
        <v>A</v>
      </c>
      <c r="K50">
        <f t="shared" si="1"/>
        <v>44562</v>
      </c>
      <c r="L50" s="4"/>
      <c r="M50" s="2">
        <v>73201</v>
      </c>
      <c r="N50" s="2" t="s">
        <v>99</v>
      </c>
      <c r="O50" s="2" t="s">
        <v>49</v>
      </c>
      <c r="P50" s="2" t="s">
        <v>50</v>
      </c>
      <c r="Q50" s="4">
        <v>0</v>
      </c>
      <c r="R50" s="4">
        <v>10</v>
      </c>
    </row>
    <row r="51" spans="1:18">
      <c r="K51">
        <f t="shared" si="1"/>
        <v>44562</v>
      </c>
      <c r="L51" s="10"/>
      <c r="M51" s="8">
        <v>70230</v>
      </c>
      <c r="N51" s="8" t="s">
        <v>100</v>
      </c>
      <c r="O51" s="8" t="s">
        <v>49</v>
      </c>
      <c r="P51" s="8" t="s">
        <v>50</v>
      </c>
      <c r="Q51" s="10">
        <v>0</v>
      </c>
      <c r="R51" s="10">
        <v>13</v>
      </c>
    </row>
  </sheetData>
  <hyperlinks>
    <hyperlink ref="C1" r:id="rId1" location="/dayatampung/detail/01da0124-8514-4d16-bc3e-8afbfa934e52/20212" display="http://172.20.2.42:8100/ - /dayatampung/detail/01da0124-8514-4d16-bc3e-8afbfa934e52/20212"/>
    <hyperlink ref="C2" r:id="rId2" location="/dayatampung/detail/03498ffc-3c8b-451c-a06b-6fa137bdc84f/20212" display="http://172.20.2.42:8100/ - /dayatampung/detail/03498ffc-3c8b-451c-a06b-6fa137bdc84f/20212"/>
    <hyperlink ref="C3" r:id="rId3" location="/dayatampung/detail/053ac5ea-685a-4ed6-a9a8-4a0cbcaeee89/20212" display="http://172.20.2.42:8100/ - /dayatampung/detail/053ac5ea-685a-4ed6-a9a8-4a0cbcaeee89/20212"/>
    <hyperlink ref="C4" r:id="rId4" location="/dayatampung/detail/08524d9e-29f6-4ef8-b028-8baec0613d4e/20212" display="http://172.20.2.42:8100/ - /dayatampung/detail/08524d9e-29f6-4ef8-b028-8baec0613d4e/20212"/>
    <hyperlink ref="C5" r:id="rId5" location="/dayatampung/detail/0874540a-e722-40df-8600-36e4dd05aafd/20212" display="http://172.20.2.42:8100/ - /dayatampung/detail/0874540a-e722-40df-8600-36e4dd05aafd/20212"/>
    <hyperlink ref="C6" r:id="rId6" location="/dayatampung/detail/0b14dd50-337b-4c21-99a2-a959c9fc3d49/20212" display="http://172.20.2.42:8100/ - /dayatampung/detail/0b14dd50-337b-4c21-99a2-a959c9fc3d49/20212"/>
    <hyperlink ref="C7" r:id="rId7" location="/dayatampung/detail/1420f306-fb72-48ce-9a60-d1a9fa0f29bd/20212" display="http://172.20.2.42:8100/ - /dayatampung/detail/1420f306-fb72-48ce-9a60-d1a9fa0f29bd/20212"/>
    <hyperlink ref="C8" r:id="rId8" location="/dayatampung/detail/193c58aa-1c37-4e04-a7c8-c37e81f2c21f/20212" display="http://172.20.2.42:8100/ - /dayatampung/detail/193c58aa-1c37-4e04-a7c8-c37e81f2c21f/20212"/>
    <hyperlink ref="C9" r:id="rId9" location="/dayatampung/detail/1e723584-dd04-4516-8da9-7ad6eb7f06a0/20212" display="http://172.20.2.42:8100/ - /dayatampung/detail/1e723584-dd04-4516-8da9-7ad6eb7f06a0/20212"/>
    <hyperlink ref="C10" r:id="rId10" location="/dayatampung/detail/21b5128c-f694-4588-aead-00e4a24bb028/20212" display="http://172.20.2.42:8100/ - /dayatampung/detail/21b5128c-f694-4588-aead-00e4a24bb028/20212"/>
    <hyperlink ref="C11" r:id="rId11" location="/dayatampung/detail/283420c0-d0ef-4c3e-87fd-bc71de539567/20212" display="http://172.20.2.42:8100/ - /dayatampung/detail/283420c0-d0ef-4c3e-87fd-bc71de539567/20212"/>
    <hyperlink ref="C12" r:id="rId12" location="/dayatampung/detail/35a171c9-f5c8-465c-a735-4eac26e982e7/20212" display="http://172.20.2.42:8100/ - /dayatampung/detail/35a171c9-f5c8-465c-a735-4eac26e982e7/20212"/>
    <hyperlink ref="C13" r:id="rId13" location="/dayatampung/detail/383f8de5-14a4-48dd-bf3c-2c118f750cfe/20212" display="http://172.20.2.42:8100/ - /dayatampung/detail/383f8de5-14a4-48dd-bf3c-2c118f750cfe/20212"/>
    <hyperlink ref="C14" r:id="rId14" location="/dayatampung/detail/39f4e422-7444-4caa-8c2c-bde7078e4442/20212" display="http://172.20.2.42:8100/ - /dayatampung/detail/39f4e422-7444-4caa-8c2c-bde7078e4442/20212"/>
    <hyperlink ref="C15" r:id="rId15" location="/dayatampung/detail/3d37cc2a-d3e8-4381-8435-4539e5dd17f2/20212" display="http://172.20.2.42:8100/ - /dayatampung/detail/3d37cc2a-d3e8-4381-8435-4539e5dd17f2/20212"/>
    <hyperlink ref="C16" r:id="rId16" location="/dayatampung/detail/3dcf2ac4-02a6-408e-bdf4-7a483a322ee1/20212" display="http://172.20.2.42:8100/ - /dayatampung/detail/3dcf2ac4-02a6-408e-bdf4-7a483a322ee1/20212"/>
    <hyperlink ref="C17" r:id="rId17" location="/dayatampung/detail/3e45e6df-0c12-4230-ae45-34343bea7eb5/20212" display="http://172.20.2.42:8100/ - /dayatampung/detail/3e45e6df-0c12-4230-ae45-34343bea7eb5/20212"/>
    <hyperlink ref="C18" r:id="rId18" location="/dayatampung/detail/50e2fe38-90e8-4ef8-bc53-4a1974110aa5/20212" display="http://172.20.2.42:8100/ - /dayatampung/detail/50e2fe38-90e8-4ef8-bc53-4a1974110aa5/20212"/>
    <hyperlink ref="C19" r:id="rId19" location="/dayatampung/detail/50f045bf-ad12-4f83-98a6-f49e99d36a22/20212" display="http://172.20.2.42:8100/ - /dayatampung/detail/50f045bf-ad12-4f83-98a6-f49e99d36a22/20212"/>
    <hyperlink ref="C20" r:id="rId20" location="/dayatampung/detail/513d30c5-d0d4-4382-8cab-2271e132357c/20212" display="http://172.20.2.42:8100/ - /dayatampung/detail/513d30c5-d0d4-4382-8cab-2271e132357c/20212"/>
    <hyperlink ref="C21" r:id="rId21" location="/dayatampung/detail/53fa4d50-307e-459e-bfc9-5b40c2a19ad1/20212" display="http://172.20.2.42:8100/ - /dayatampung/detail/53fa4d50-307e-459e-bfc9-5b40c2a19ad1/20212"/>
    <hyperlink ref="C22" r:id="rId22" location="/dayatampung/detail/5976718f-30ca-4517-bcfd-fc360e3a6ea8/20212" display="http://172.20.2.42:8100/ - /dayatampung/detail/5976718f-30ca-4517-bcfd-fc360e3a6ea8/20212"/>
    <hyperlink ref="C23" r:id="rId23" location="/dayatampung/detail/5b7af234-c353-48b3-879a-e75899eccd08/20212" display="http://172.20.2.42:8100/ - /dayatampung/detail/5b7af234-c353-48b3-879a-e75899eccd08/20212"/>
    <hyperlink ref="C24" r:id="rId24" location="/dayatampung/detail/5ce3846d-7e1b-4f81-8cf6-2a035854ab51/20212" display="http://172.20.2.42:8100/ - /dayatampung/detail/5ce3846d-7e1b-4f81-8cf6-2a035854ab51/20212"/>
    <hyperlink ref="C25" r:id="rId25" location="/dayatampung/detail/5edceb6e-b151-4c12-a460-b2fe03451202/20212" display="http://172.20.2.42:8100/ - /dayatampung/detail/5edceb6e-b151-4c12-a460-b2fe03451202/20212"/>
    <hyperlink ref="C26" r:id="rId26" location="/dayatampung/detail/5f4426ee-55c5-43d6-a231-bd9da92b7afd/20212" display="http://172.20.2.42:8100/ - /dayatampung/detail/5f4426ee-55c5-43d6-a231-bd9da92b7afd/20212"/>
    <hyperlink ref="C27" r:id="rId27" location="/dayatampung/detail/69ce00f8-5420-40f8-86ac-f7d7e04ed33e/20212" display="http://172.20.2.42:8100/ - /dayatampung/detail/69ce00f8-5420-40f8-86ac-f7d7e04ed33e/20212"/>
    <hyperlink ref="C28" r:id="rId28" location="/dayatampung/detail/6fa9caa9-cfd8-4972-a95e-29bcb9eae11b/20212" display="http://172.20.2.42:8100/ - /dayatampung/detail/6fa9caa9-cfd8-4972-a95e-29bcb9eae11b/20212"/>
    <hyperlink ref="C29" r:id="rId29" location="/dayatampung/detail/74653e4d-8eb0-4e96-99cb-045b43ef6e18/20212" display="http://172.20.2.42:8100/ - /dayatampung/detail/74653e4d-8eb0-4e96-99cb-045b43ef6e18/20212"/>
    <hyperlink ref="C30" r:id="rId30" location="/dayatampung/detail/80c117f7-f5f2-4a8f-9daa-292ead680fd0/20212" display="http://172.20.2.42:8100/ - /dayatampung/detail/80c117f7-f5f2-4a8f-9daa-292ead680fd0/20212"/>
    <hyperlink ref="C31" r:id="rId31" location="/dayatampung/detail/8565581b-10b0-44a0-adbe-01d07fb50ab1/20212" display="http://172.20.2.42:8100/ - /dayatampung/detail/8565581b-10b0-44a0-adbe-01d07fb50ab1/20212"/>
    <hyperlink ref="C32" r:id="rId32" location="/dayatampung/detail/8868d274-f315-4fa8-ab65-4b4bc1f9ba15/20212" display="http://172.20.2.42:8100/ - /dayatampung/detail/8868d274-f315-4fa8-ab65-4b4bc1f9ba15/20212"/>
    <hyperlink ref="C33" r:id="rId33" location="/dayatampung/detail/94bcdd0c-7f73-4568-9de2-1a4a30d34aed/20212" display="http://172.20.2.42:8100/ - /dayatampung/detail/94bcdd0c-7f73-4568-9de2-1a4a30d34aed/20212"/>
    <hyperlink ref="C34" r:id="rId34" location="/dayatampung/detail/9508e6b5-7dd0-4d89-a677-2bb6494507bd/20212" display="http://172.20.2.42:8100/ - /dayatampung/detail/9508e6b5-7dd0-4d89-a677-2bb6494507bd/20212"/>
    <hyperlink ref="C35" r:id="rId35" location="/dayatampung/detail/9eecd6b9-0e89-4375-81aa-aa8d76ee0afc/20212" display="http://172.20.2.42:8100/ - /dayatampung/detail/9eecd6b9-0e89-4375-81aa-aa8d76ee0afc/20212"/>
    <hyperlink ref="C36" r:id="rId36" location="/dayatampung/detail/a120ba1c-e109-4b21-8620-f486f68ac957/20212" display="http://172.20.2.42:8100/ - /dayatampung/detail/a120ba1c-e109-4b21-8620-f486f68ac957/20212"/>
    <hyperlink ref="C37" r:id="rId37" location="/dayatampung/detail/a6259177-9d85-4cea-8442-85e96a4d1a35/20212" display="http://172.20.2.42:8100/ - /dayatampung/detail/a6259177-9d85-4cea-8442-85e96a4d1a35/20212"/>
    <hyperlink ref="C38" r:id="rId38" location="/dayatampung/detail/a64a275a-6188-460a-b382-884cd1bec318/20212" display="http://172.20.2.42:8100/ - /dayatampung/detail/a64a275a-6188-460a-b382-884cd1bec318/20212"/>
    <hyperlink ref="C39" r:id="rId39" location="/dayatampung/detail/ab948b10-4563-4965-a2ea-5404d06f8838/20212" display="http://172.20.2.42:8100/ - /dayatampung/detail/ab948b10-4563-4965-a2ea-5404d06f8838/20212"/>
    <hyperlink ref="C40" r:id="rId40" location="/dayatampung/detail/b47465df-c7fa-46ca-8886-cccb825a4273/20212" display="http://172.20.2.42:8100/ - /dayatampung/detail/b47465df-c7fa-46ca-8886-cccb825a4273/20212"/>
    <hyperlink ref="C41" r:id="rId41" location="/dayatampung/detail/bb70ad9d-0bc6-4b50-a33e-2b79e29d45c7/20212" display="http://172.20.2.42:8100/ - /dayatampung/detail/bb70ad9d-0bc6-4b50-a33e-2b79e29d45c7/20212"/>
    <hyperlink ref="C42" r:id="rId42" location="/dayatampung/detail/c3605473-ac0e-43d6-a685-5868330bee28/20212" display="http://172.20.2.42:8100/ - /dayatampung/detail/c3605473-ac0e-43d6-a685-5868330bee28/20212"/>
    <hyperlink ref="C43" r:id="rId43" location="/dayatampung/detail/ca1b40c7-5380-49c5-b65c-c642c1573840/20212" display="http://172.20.2.42:8100/ - /dayatampung/detail/ca1b40c7-5380-49c5-b65c-c642c1573840/20212"/>
    <hyperlink ref="C44" r:id="rId44" location="/dayatampung/detail/cfc7029a-6f5a-4caa-b22b-f9ce0323b21d/20212" display="http://172.20.2.42:8100/ - /dayatampung/detail/cfc7029a-6f5a-4caa-b22b-f9ce0323b21d/20212"/>
    <hyperlink ref="C45" r:id="rId45" location="/dayatampung/detail/de738fc9-4403-4ac3-8fbd-f811a16eef61/20212" display="http://172.20.2.42:8100/ - /dayatampung/detail/de738fc9-4403-4ac3-8fbd-f811a16eef61/20212"/>
    <hyperlink ref="C46" r:id="rId46" location="/dayatampung/detail/df5f6f62-2146-4e86-a09a-eb16885205c6/20212" display="http://172.20.2.42:8100/ - /dayatampung/detail/df5f6f62-2146-4e86-a09a-eb16885205c6/20212"/>
    <hyperlink ref="C47" r:id="rId47" location="/dayatampung/detail/e3bf1fe5-b4b3-44af-b674-355479ed823e/20212" display="http://172.20.2.42:8100/ - /dayatampung/detail/e3bf1fe5-b4b3-44af-b674-355479ed823e/20212"/>
    <hyperlink ref="C48" r:id="rId48" location="/dayatampung/detail/fab37e54-ae08-4df0-a488-ad888664710a/20212" display="http://172.20.2.42:8100/ - /dayatampung/detail/fab37e54-ae08-4df0-a488-ad888664710a/20212"/>
    <hyperlink ref="C49" r:id="rId49" location="/dayatampung/detail/faf24b52-cded-422f-ba3e-d8cf3f5b20de/20212" display="http://172.20.2.42:8100/ - /dayatampung/detail/faf24b52-cded-422f-ba3e-d8cf3f5b20de/20212"/>
    <hyperlink ref="C50" r:id="rId50" location="/dayatampung/detail/fd37f71e-94e0-49ac-bdc1-b55ef938314c/20212" display="http://172.20.2.42:8100/ - /dayatampung/detail/fd37f71e-94e0-49ac-bdc1-b55ef938314c/20212"/>
  </hyperlinks>
  <pageMargins left="0.7" right="0.7" top="0.75" bottom="0.75" header="0.3" footer="0.3"/>
  <pageSetup orientation="portrait" horizontalDpi="360" verticalDpi="36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Alan Budi Kusuma</cp:lastModifiedBy>
  <dcterms:created xsi:type="dcterms:W3CDTF">2022-03-20T17:26:58Z</dcterms:created>
  <dcterms:modified xsi:type="dcterms:W3CDTF">2022-03-22T15:25:14Z</dcterms:modified>
</cp:coreProperties>
</file>