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\Desktop\"/>
    </mc:Choice>
  </mc:AlternateContent>
  <bookViews>
    <workbookView xWindow="0" yWindow="0" windowWidth="24000" windowHeight="10320" firstSheet="1" activeTab="5"/>
  </bookViews>
  <sheets>
    <sheet name="EVERYTHING" sheetId="1" r:id="rId1"/>
    <sheet name="Cashier Data" sheetId="5" r:id="rId2"/>
    <sheet name="Arrivals" sheetId="2" r:id="rId3"/>
    <sheet name="Service Time Per Item" sheetId="4" r:id="rId4"/>
    <sheet name="Items Per Customer" sheetId="3" r:id="rId5"/>
    <sheet name="Important Statistics" sheetId="6" r:id="rId6"/>
    <sheet name="Graphs" sheetId="7" r:id="rId7"/>
  </sheets>
  <calcPr calcId="152511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D1" i="4"/>
  <c r="D1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Q2" i="3"/>
  <c r="R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R29" i="3" l="1"/>
  <c r="U3" i="3"/>
  <c r="Z3" i="3" s="1"/>
  <c r="U7" i="3"/>
  <c r="Z7" i="3" s="1"/>
  <c r="U11" i="3"/>
  <c r="Z11" i="3" s="1"/>
  <c r="U15" i="3"/>
  <c r="Z15" i="3" s="1"/>
  <c r="U19" i="3"/>
  <c r="Z19" i="3" s="1"/>
  <c r="U23" i="3"/>
  <c r="Z23" i="3" s="1"/>
  <c r="U27" i="3"/>
  <c r="Z27" i="3" s="1"/>
  <c r="U31" i="3"/>
  <c r="Z31" i="3" s="1"/>
  <c r="U35" i="3"/>
  <c r="Z35" i="3" s="1"/>
  <c r="U39" i="3"/>
  <c r="Z39" i="3" s="1"/>
  <c r="U10" i="3"/>
  <c r="Z10" i="3" s="1"/>
  <c r="U28" i="3"/>
  <c r="Z28" i="3" s="1"/>
  <c r="U40" i="3"/>
  <c r="U6" i="3"/>
  <c r="Z6" i="3" s="1"/>
  <c r="U5" i="3"/>
  <c r="Z5" i="3" s="1"/>
  <c r="U9" i="3"/>
  <c r="Z9" i="3" s="1"/>
  <c r="U13" i="3"/>
  <c r="Z13" i="3" s="1"/>
  <c r="U17" i="3"/>
  <c r="Z17" i="3" s="1"/>
  <c r="U21" i="3"/>
  <c r="Z21" i="3" s="1"/>
  <c r="U25" i="3"/>
  <c r="Z25" i="3" s="1"/>
  <c r="U29" i="3"/>
  <c r="Z29" i="3" s="1"/>
  <c r="U33" i="3"/>
  <c r="Z33" i="3" s="1"/>
  <c r="U37" i="3"/>
  <c r="Z37" i="3" s="1"/>
  <c r="U41" i="3"/>
  <c r="U26" i="3"/>
  <c r="Z26" i="3" s="1"/>
  <c r="U36" i="3"/>
  <c r="Z36" i="3" s="1"/>
  <c r="U4" i="3"/>
  <c r="Z4" i="3" s="1"/>
  <c r="U8" i="3"/>
  <c r="Z8" i="3" s="1"/>
  <c r="U12" i="3"/>
  <c r="Z12" i="3" s="1"/>
  <c r="U16" i="3"/>
  <c r="Z16" i="3" s="1"/>
  <c r="U20" i="3"/>
  <c r="Z20" i="3" s="1"/>
  <c r="U24" i="3"/>
  <c r="Z24" i="3" s="1"/>
  <c r="U30" i="3"/>
  <c r="Z30" i="3" s="1"/>
  <c r="U34" i="3"/>
  <c r="Z34" i="3" s="1"/>
  <c r="U38" i="3"/>
  <c r="Z38" i="3" s="1"/>
  <c r="U42" i="3"/>
  <c r="U14" i="3"/>
  <c r="Z14" i="3" s="1"/>
  <c r="U18" i="3"/>
  <c r="Z18" i="3" s="1"/>
  <c r="U22" i="3"/>
  <c r="Z22" i="3" s="1"/>
  <c r="U32" i="3"/>
  <c r="Z32" i="3" s="1"/>
  <c r="C28" i="5"/>
  <c r="D28" i="5"/>
  <c r="B28" i="5"/>
  <c r="A12" i="4"/>
  <c r="A32" i="4"/>
  <c r="A43" i="4"/>
  <c r="A7" i="4"/>
  <c r="A33" i="4"/>
  <c r="I2" i="1"/>
  <c r="G3" i="1"/>
  <c r="A8" i="4" s="1"/>
  <c r="G4" i="1"/>
  <c r="A27" i="4" s="1"/>
  <c r="G5" i="1"/>
  <c r="A31" i="4" s="1"/>
  <c r="G6" i="1"/>
  <c r="A36" i="4" s="1"/>
  <c r="G7" i="1"/>
  <c r="G8" i="1"/>
  <c r="A23" i="4" s="1"/>
  <c r="G9" i="1"/>
  <c r="A19" i="4" s="1"/>
  <c r="G10" i="1"/>
  <c r="A18" i="4" s="1"/>
  <c r="G11" i="1"/>
  <c r="A2" i="4" s="1"/>
  <c r="G12" i="1"/>
  <c r="A4" i="4" s="1"/>
  <c r="G13" i="1"/>
  <c r="A30" i="4" s="1"/>
  <c r="G14" i="1"/>
  <c r="A6" i="4" s="1"/>
  <c r="G15" i="1"/>
  <c r="G16" i="1"/>
  <c r="A28" i="4" s="1"/>
  <c r="G17" i="1"/>
  <c r="A41" i="4" s="1"/>
  <c r="G18" i="1"/>
  <c r="A44" i="4" s="1"/>
  <c r="G19" i="1"/>
  <c r="A20" i="4" s="1"/>
  <c r="G20" i="1"/>
  <c r="A21" i="4" s="1"/>
  <c r="G21" i="1"/>
  <c r="A24" i="4" s="1"/>
  <c r="G22" i="1"/>
  <c r="A39" i="4" s="1"/>
  <c r="G23" i="1"/>
  <c r="G24" i="1"/>
  <c r="A42" i="4" s="1"/>
  <c r="G25" i="1"/>
  <c r="A17" i="4" s="1"/>
  <c r="G26" i="1"/>
  <c r="A37" i="4" s="1"/>
  <c r="G27" i="1"/>
  <c r="A35" i="4" s="1"/>
  <c r="G28" i="1"/>
  <c r="A9" i="4" s="1"/>
  <c r="G29" i="1"/>
  <c r="A34" i="4" s="1"/>
  <c r="G30" i="1"/>
  <c r="A38" i="4" s="1"/>
  <c r="G31" i="1"/>
  <c r="G32" i="1"/>
  <c r="A13" i="4" s="1"/>
  <c r="G33" i="1"/>
  <c r="A22" i="4" s="1"/>
  <c r="G34" i="1"/>
  <c r="A14" i="4" s="1"/>
  <c r="G35" i="1"/>
  <c r="A29" i="4" s="1"/>
  <c r="G36" i="1"/>
  <c r="A3" i="4" s="1"/>
  <c r="G37" i="1"/>
  <c r="A26" i="4" s="1"/>
  <c r="G38" i="1"/>
  <c r="A15" i="4" s="1"/>
  <c r="G39" i="1"/>
  <c r="G40" i="1"/>
  <c r="A25" i="4" s="1"/>
  <c r="G41" i="1"/>
  <c r="A10" i="4" s="1"/>
  <c r="G42" i="1"/>
  <c r="A45" i="4" s="1"/>
  <c r="G43" i="1"/>
  <c r="A11" i="4" s="1"/>
  <c r="G44" i="1"/>
  <c r="A16" i="4" s="1"/>
  <c r="G45" i="1"/>
  <c r="A40" i="4" s="1"/>
  <c r="G2" i="1"/>
  <c r="A5" i="4" s="1"/>
  <c r="B2" i="2"/>
  <c r="I13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3" i="2"/>
  <c r="I2" i="2"/>
  <c r="B2" i="1"/>
  <c r="G6" i="4" l="1"/>
  <c r="G10" i="4"/>
  <c r="G14" i="4"/>
  <c r="G18" i="4"/>
  <c r="G22" i="4"/>
  <c r="G26" i="4"/>
  <c r="G34" i="4"/>
  <c r="G38" i="4"/>
  <c r="G42" i="4"/>
  <c r="G46" i="4"/>
  <c r="G50" i="4"/>
  <c r="G58" i="4"/>
  <c r="G66" i="4"/>
  <c r="G74" i="4"/>
  <c r="G86" i="4"/>
  <c r="G30" i="4"/>
  <c r="G54" i="4"/>
  <c r="G62" i="4"/>
  <c r="G70" i="4"/>
  <c r="G78" i="4"/>
  <c r="G82" i="4"/>
  <c r="G3" i="4"/>
  <c r="G7" i="4"/>
  <c r="G89" i="4"/>
  <c r="G81" i="4"/>
  <c r="G73" i="4"/>
  <c r="G65" i="4"/>
  <c r="G57" i="4"/>
  <c r="G49" i="4"/>
  <c r="G41" i="4"/>
  <c r="G33" i="4"/>
  <c r="G29" i="4"/>
  <c r="G21" i="4"/>
  <c r="G17" i="4"/>
  <c r="G13" i="4"/>
  <c r="G5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4" i="4"/>
  <c r="G85" i="4"/>
  <c r="G77" i="4"/>
  <c r="G69" i="4"/>
  <c r="G61" i="4"/>
  <c r="G53" i="4"/>
  <c r="G45" i="4"/>
  <c r="G37" i="4"/>
  <c r="G25" i="4"/>
  <c r="G9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E28" i="5"/>
  <c r="J2" i="1"/>
</calcChain>
</file>

<file path=xl/sharedStrings.xml><?xml version="1.0" encoding="utf-8"?>
<sst xmlns="http://schemas.openxmlformats.org/spreadsheetml/2006/main" count="53" uniqueCount="40">
  <si>
    <t>Time Between Arrivals</t>
  </si>
  <si>
    <t>Average Inter-Arrival</t>
  </si>
  <si>
    <t># of Items</t>
  </si>
  <si>
    <t>Service Time</t>
  </si>
  <si>
    <t>Cashier Involved?</t>
  </si>
  <si>
    <t>Yes</t>
  </si>
  <si>
    <t>Frequency</t>
  </si>
  <si>
    <t>Seconds</t>
  </si>
  <si>
    <t>Service Time/item</t>
  </si>
  <si>
    <t>Avg Service Time</t>
  </si>
  <si>
    <t>Items</t>
  </si>
  <si>
    <t>poisson around 15??</t>
  </si>
  <si>
    <t>exp around 20?</t>
  </si>
  <si>
    <t>Customer Count</t>
  </si>
  <si>
    <t>Customers per Hour</t>
  </si>
  <si>
    <t>Rings per Hour</t>
  </si>
  <si>
    <t>Rings per Minute</t>
  </si>
  <si>
    <t>Total/Avg</t>
  </si>
  <si>
    <t>Histogram</t>
  </si>
  <si>
    <t>frequency</t>
  </si>
  <si>
    <t>Self Checkout: Number of Items</t>
  </si>
  <si>
    <t>Self-Check Histogram</t>
  </si>
  <si>
    <t>Total Histogram</t>
  </si>
  <si>
    <t>Total Avg # of items</t>
  </si>
  <si>
    <t>Cashier Histogram</t>
  </si>
  <si>
    <t>Average:</t>
  </si>
  <si>
    <t>Items/Customer (rounded)</t>
  </si>
  <si>
    <t>Items/Customer (Cashiers)</t>
  </si>
  <si>
    <t>Avg Svc Time/item</t>
  </si>
  <si>
    <t>Service Time/Item</t>
  </si>
  <si>
    <t>Time/Item</t>
  </si>
  <si>
    <t>Avg Self-Check # Items:</t>
  </si>
  <si>
    <t>Average Inter-Arrival Time:</t>
  </si>
  <si>
    <t>Avg Cashier # Items:</t>
  </si>
  <si>
    <t>Proportion of Customers that use Self-Checkout:</t>
  </si>
  <si>
    <t>Proportion of Self Checkout Customers that need Employee Assistance:</t>
  </si>
  <si>
    <t>Avg Combined # Items:</t>
  </si>
  <si>
    <t>Avg Self-Check Svc Time/Item:</t>
  </si>
  <si>
    <t>Avg Cashier Svc. Time/Item:</t>
  </si>
  <si>
    <t>Avg Self-Check Service Time/Item: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</si>
</sst>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/>
    <xf numFmtId="0" fontId="0" fillId="0" borderId="0" xfId="0" applyFont="1" applyAlignment="1">
      <alignment horizontal="center" vertical="center"/>
    </xf>
    <xf numFmtId="0" fontId="3" fillId="3" borderId="0" xfId="0" applyFont="1" applyFill="1" applyAlignment="1"/>
    <xf numFmtId="0" fontId="4" fillId="0" borderId="0" xfId="0" applyFont="1" applyAlignment="1"/>
    <xf numFmtId="0" fontId="0" fillId="4" borderId="0" xfId="0" applyFont="1" applyFill="1" applyAlignment="1"/>
    <xf numFmtId="164" fontId="0" fillId="0" borderId="0" xfId="0" applyNumberFormat="1" applyFont="1" applyAlignment="1"/>
    <xf numFmtId="0" fontId="3" fillId="3" borderId="0" xfId="0" applyFont="1" applyFill="1" applyAlignment="1">
      <alignment horizontal="right"/>
    </xf>
    <xf numFmtId="164" fontId="3" fillId="3" borderId="0" xfId="0" applyNumberFormat="1" applyFont="1" applyFill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9" fontId="0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Time</a:t>
            </a:r>
            <a:r>
              <a:rPr lang="en-US" baseline="0"/>
              <a:t>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Arrivals!$I$1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Arrivals!$I$2:$I$133</c:f>
              <c:numCache>
                <c:formatCode>General</c:formatCode>
                <c:ptCount val="132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16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819056"/>
        <c:axId val="1281818512"/>
      </c:barChart>
      <c:catAx>
        <c:axId val="128181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18512"/>
        <c:crosses val="autoZero"/>
        <c:auto val="1"/>
        <c:lblAlgn val="ctr"/>
        <c:lblOffset val="100"/>
        <c:tickLblSkip val="1"/>
        <c:noMultiLvlLbl val="0"/>
      </c:catAx>
      <c:valAx>
        <c:axId val="12818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190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Total: Items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Customer'!$Z$3:$Z$42</c:f>
              <c:numCache>
                <c:formatCode>General</c:formatCode>
                <c:ptCount val="40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718272"/>
        <c:axId val="1489732960"/>
      </c:barChart>
      <c:catAx>
        <c:axId val="14897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32960"/>
        <c:crosses val="autoZero"/>
        <c:auto val="1"/>
        <c:lblAlgn val="ctr"/>
        <c:lblOffset val="100"/>
        <c:noMultiLvlLbl val="0"/>
      </c:catAx>
      <c:valAx>
        <c:axId val="14897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1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 per item histogram (Self-Check)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'Service Time Per Item'!$G$3:$G$89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341952"/>
        <c:axId val="1110344672"/>
      </c:barChart>
      <c:catAx>
        <c:axId val="111034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44672"/>
        <c:crosses val="autoZero"/>
        <c:auto val="1"/>
        <c:lblAlgn val="ctr"/>
        <c:lblOffset val="100"/>
        <c:noMultiLvlLbl val="0"/>
      </c:catAx>
      <c:valAx>
        <c:axId val="11103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(self-check only)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Customer'!$G$3:$G$21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525824"/>
        <c:axId val="1335539424"/>
      </c:barChart>
      <c:catAx>
        <c:axId val="133552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39424"/>
        <c:crosses val="autoZero"/>
        <c:auto val="1"/>
        <c:lblAlgn val="ctr"/>
        <c:lblOffset val="100"/>
        <c:noMultiLvlLbl val="0"/>
      </c:catAx>
      <c:valAx>
        <c:axId val="13355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(Cashier Only)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Customer'!$U$3:$U$42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533440"/>
        <c:axId val="1335531808"/>
      </c:barChart>
      <c:catAx>
        <c:axId val="1335533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31808"/>
        <c:crosses val="autoZero"/>
        <c:auto val="1"/>
        <c:lblAlgn val="ctr"/>
        <c:lblOffset val="100"/>
        <c:noMultiLvlLbl val="0"/>
      </c:catAx>
      <c:valAx>
        <c:axId val="13355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3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Total: Items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Customer'!$Z$3:$Z$42</c:f>
              <c:numCache>
                <c:formatCode>General</c:formatCode>
                <c:ptCount val="40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532352"/>
        <c:axId val="1335524736"/>
      </c:barChart>
      <c:catAx>
        <c:axId val="133553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24736"/>
        <c:crosses val="autoZero"/>
        <c:auto val="1"/>
        <c:lblAlgn val="ctr"/>
        <c:lblOffset val="100"/>
        <c:noMultiLvlLbl val="0"/>
      </c:catAx>
      <c:valAx>
        <c:axId val="13355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Time</a:t>
            </a:r>
            <a:r>
              <a:rPr lang="en-US" baseline="0"/>
              <a:t> 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Arrivals!$I$1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Arrivals!$I$2:$I$133</c:f>
              <c:numCache>
                <c:formatCode>General</c:formatCode>
                <c:ptCount val="132"/>
                <c:pt idx="0">
                  <c:v>3</c:v>
                </c:pt>
                <c:pt idx="1">
                  <c:v>12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16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482880"/>
        <c:axId val="1050487232"/>
      </c:barChart>
      <c:catAx>
        <c:axId val="105048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87232"/>
        <c:crosses val="autoZero"/>
        <c:auto val="1"/>
        <c:lblAlgn val="ctr"/>
        <c:lblOffset val="100"/>
        <c:tickLblSkip val="1"/>
        <c:noMultiLvlLbl val="0"/>
      </c:catAx>
      <c:valAx>
        <c:axId val="10504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828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 per item histogram (Self-Check)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'Service Time Per Item'!$G$3:$G$89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809264"/>
        <c:axId val="1281809808"/>
      </c:barChart>
      <c:catAx>
        <c:axId val="128180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09808"/>
        <c:crosses val="autoZero"/>
        <c:auto val="1"/>
        <c:lblAlgn val="ctr"/>
        <c:lblOffset val="100"/>
        <c:noMultiLvlLbl val="0"/>
      </c:catAx>
      <c:valAx>
        <c:axId val="12818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0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(self-check only)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Customer'!$G$3:$G$21</c:f>
              <c:numCache>
                <c:formatCode>General</c:formatCode>
                <c:ptCount val="19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486688"/>
        <c:axId val="1050485600"/>
      </c:barChart>
      <c:catAx>
        <c:axId val="105048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85600"/>
        <c:crosses val="autoZero"/>
        <c:auto val="1"/>
        <c:lblAlgn val="ctr"/>
        <c:lblOffset val="100"/>
        <c:noMultiLvlLbl val="0"/>
      </c:catAx>
      <c:valAx>
        <c:axId val="10504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8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Items Histogram (Cashier Only)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'Items Per Customer'!$U$3:$U$42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719904"/>
        <c:axId val="1489728064"/>
      </c:barChart>
      <c:catAx>
        <c:axId val="148971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28064"/>
        <c:crosses val="autoZero"/>
        <c:auto val="1"/>
        <c:lblAlgn val="ctr"/>
        <c:lblOffset val="100"/>
        <c:noMultiLvlLbl val="0"/>
      </c:catAx>
      <c:valAx>
        <c:axId val="14897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1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324971</xdr:colOff>
      <xdr:row>2</xdr:row>
      <xdr:rowOff>123264</xdr:rowOff>
    </xdr:from>
    <xdr:to>
      <xdr:col>24</xdr:col>
      <xdr:colOff>44824</xdr:colOff>
      <xdr:row>31</xdr:row>
      <xdr:rowOff>22413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2</xdr:row>
      <xdr:rowOff>57150</xdr:rowOff>
    </xdr:from>
    <xdr:to>
      <xdr:col>16</xdr:col>
      <xdr:colOff>23812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0</xdr:row>
      <xdr:rowOff>152400</xdr:rowOff>
    </xdr:from>
    <xdr:to>
      <xdr:col>15</xdr:col>
      <xdr:colOff>600075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19</xdr:row>
      <xdr:rowOff>9525</xdr:rowOff>
    </xdr:from>
    <xdr:to>
      <xdr:col>16</xdr:col>
      <xdr:colOff>0</xdr:colOff>
      <xdr:row>37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423862</xdr:colOff>
      <xdr:row>2</xdr:row>
      <xdr:rowOff>0</xdr:rowOff>
    </xdr:from>
    <xdr:to>
      <xdr:col>34</xdr:col>
      <xdr:colOff>119062</xdr:colOff>
      <xdr:row>18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19050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27</xdr:row>
      <xdr:rowOff>9525</xdr:rowOff>
    </xdr:from>
    <xdr:to>
      <xdr:col>8</xdr:col>
      <xdr:colOff>266699</xdr:colOff>
      <xdr:row>44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280986</xdr:colOff>
      <xdr:row>45</xdr:row>
      <xdr:rowOff>28575</xdr:rowOff>
    </xdr:from>
    <xdr:to>
      <xdr:col>8</xdr:col>
      <xdr:colOff>276224</xdr:colOff>
      <xdr:row>63</xdr:row>
      <xdr:rowOff>38101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14286</xdr:colOff>
      <xdr:row>27</xdr:row>
      <xdr:rowOff>0</xdr:rowOff>
    </xdr:from>
    <xdr:to>
      <xdr:col>17</xdr:col>
      <xdr:colOff>376236</xdr:colOff>
      <xdr:row>43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topLeftCell="B82" workbookViewId="0">
      <selection activeCell="E1" sqref="E1:E45"/>
    </sheetView>
  </sheetViews>
  <sheetFormatPr defaultColWidth="14.42578125" defaultRowHeight="15.75" customHeight="1"/>
  <cols>
    <col min="1" max="1" width="20" customWidth="1"/>
    <col min="2" max="2" width="20.140625" bestFit="1" customWidth="1"/>
    <col min="6" max="6" width="15.28515625" bestFit="1" customWidth="1"/>
    <col min="7" max="7" width="15.85546875" bestFit="1" customWidth="1"/>
    <col min="8" max="8" width="15.85546875" customWidth="1"/>
    <col min="9" max="9" width="17.28515625" bestFit="1" customWidth="1"/>
    <col min="10" max="10" width="18.28515625" bestFit="1" customWidth="1"/>
  </cols>
  <sheetData>
    <row r="1" spans="1:10" ht="15.75" customHeight="1">
      <c r="A1" s="1" t="s">
        <v>0</v>
      </c>
      <c r="B1" s="18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/>
      <c r="I1" s="17" t="s">
        <v>9</v>
      </c>
      <c r="J1" s="17" t="s">
        <v>28</v>
      </c>
    </row>
    <row r="2" spans="1:10" ht="15.75" customHeight="1">
      <c r="A2" s="2">
        <v>0</v>
      </c>
      <c r="B2">
        <f>AVERAGE(A2:A239)</f>
        <v>20.344537815126049</v>
      </c>
      <c r="D2" s="2">
        <v>6</v>
      </c>
      <c r="E2" s="2">
        <v>68</v>
      </c>
      <c r="G2">
        <f>E2/D2</f>
        <v>11.333333333333334</v>
      </c>
      <c r="I2" s="6">
        <f>AVERAGE(E2:E45)</f>
        <v>115.5</v>
      </c>
      <c r="J2" s="6">
        <f>AVERAGE(G2:G45)</f>
        <v>28.765203045617486</v>
      </c>
    </row>
    <row r="3" spans="1:10" ht="15.75" customHeight="1">
      <c r="A3" s="2">
        <v>0</v>
      </c>
      <c r="D3" s="2">
        <v>5</v>
      </c>
      <c r="E3" s="2">
        <v>62</v>
      </c>
      <c r="G3">
        <f t="shared" ref="G3:G45" si="0">E3/D3</f>
        <v>12.4</v>
      </c>
    </row>
    <row r="4" spans="1:10" ht="15.75" customHeight="1">
      <c r="A4" s="2">
        <v>0</v>
      </c>
      <c r="D4" s="2">
        <v>8</v>
      </c>
      <c r="E4" s="2">
        <v>195</v>
      </c>
      <c r="F4" s="2" t="s">
        <v>5</v>
      </c>
      <c r="G4">
        <f t="shared" si="0"/>
        <v>24.375</v>
      </c>
    </row>
    <row r="5" spans="1:10" ht="15.75" customHeight="1">
      <c r="A5" s="2">
        <v>1</v>
      </c>
      <c r="D5" s="2">
        <v>4</v>
      </c>
      <c r="E5" s="2">
        <v>123</v>
      </c>
      <c r="F5" s="2"/>
      <c r="G5">
        <f t="shared" si="0"/>
        <v>30.75</v>
      </c>
    </row>
    <row r="6" spans="1:10" ht="15.75" customHeight="1">
      <c r="A6" s="2">
        <v>1</v>
      </c>
      <c r="D6" s="2">
        <v>6</v>
      </c>
      <c r="E6" s="2">
        <v>260</v>
      </c>
      <c r="G6">
        <f t="shared" si="0"/>
        <v>43.333333333333336</v>
      </c>
    </row>
    <row r="7" spans="1:10" ht="15.75" customHeight="1">
      <c r="A7" s="2">
        <v>1</v>
      </c>
      <c r="D7" s="2">
        <v>7</v>
      </c>
      <c r="E7" s="2">
        <v>231</v>
      </c>
      <c r="G7">
        <f t="shared" si="0"/>
        <v>33</v>
      </c>
    </row>
    <row r="8" spans="1:10" ht="15.75" customHeight="1">
      <c r="A8" s="2">
        <v>1</v>
      </c>
      <c r="D8" s="2">
        <v>13</v>
      </c>
      <c r="E8" s="2">
        <v>280</v>
      </c>
      <c r="G8">
        <f t="shared" si="0"/>
        <v>21.53846153846154</v>
      </c>
    </row>
    <row r="9" spans="1:10" ht="15.75" customHeight="1">
      <c r="A9" s="2">
        <v>1</v>
      </c>
      <c r="D9" s="2">
        <v>4</v>
      </c>
      <c r="E9" s="2">
        <v>77</v>
      </c>
      <c r="F9" s="2"/>
      <c r="G9">
        <f t="shared" si="0"/>
        <v>19.25</v>
      </c>
    </row>
    <row r="10" spans="1:10" ht="15.75" customHeight="1">
      <c r="A10" s="2">
        <v>1</v>
      </c>
      <c r="D10" s="2">
        <v>6</v>
      </c>
      <c r="E10" s="2">
        <v>110</v>
      </c>
      <c r="F10" s="2"/>
      <c r="G10">
        <f t="shared" si="0"/>
        <v>18.333333333333332</v>
      </c>
    </row>
    <row r="11" spans="1:10" ht="15.75" customHeight="1">
      <c r="A11" s="2">
        <v>1</v>
      </c>
      <c r="D11" s="2">
        <v>17</v>
      </c>
      <c r="E11" s="2">
        <v>88</v>
      </c>
      <c r="F11" s="2"/>
      <c r="G11">
        <f t="shared" si="0"/>
        <v>5.1764705882352944</v>
      </c>
    </row>
    <row r="12" spans="1:10" ht="15.75" customHeight="1">
      <c r="A12" s="2">
        <v>1</v>
      </c>
      <c r="D12" s="2">
        <v>8</v>
      </c>
      <c r="E12" s="2">
        <v>80</v>
      </c>
      <c r="F12" s="2"/>
      <c r="G12">
        <f t="shared" si="0"/>
        <v>10</v>
      </c>
    </row>
    <row r="13" spans="1:10" ht="15.75" customHeight="1">
      <c r="A13" s="2">
        <v>1</v>
      </c>
      <c r="D13" s="2">
        <v>1</v>
      </c>
      <c r="E13" s="2">
        <v>30</v>
      </c>
      <c r="F13" s="2"/>
      <c r="G13">
        <f t="shared" si="0"/>
        <v>30</v>
      </c>
    </row>
    <row r="14" spans="1:10" ht="15.75" customHeight="1">
      <c r="A14" s="2">
        <v>1</v>
      </c>
      <c r="D14" s="2">
        <v>5</v>
      </c>
      <c r="E14" s="2">
        <v>57</v>
      </c>
      <c r="F14" s="2"/>
      <c r="G14">
        <f t="shared" si="0"/>
        <v>11.4</v>
      </c>
    </row>
    <row r="15" spans="1:10" ht="15.75" customHeight="1">
      <c r="A15" s="2">
        <v>1</v>
      </c>
      <c r="D15" s="2">
        <v>14</v>
      </c>
      <c r="E15" s="2">
        <v>150</v>
      </c>
      <c r="F15" s="2"/>
      <c r="G15">
        <f t="shared" si="0"/>
        <v>10.714285714285714</v>
      </c>
    </row>
    <row r="16" spans="1:10" ht="15.75" customHeight="1">
      <c r="A16" s="2">
        <v>1</v>
      </c>
      <c r="D16" s="2">
        <v>4</v>
      </c>
      <c r="E16" s="2">
        <v>110</v>
      </c>
      <c r="F16" s="2"/>
      <c r="G16">
        <f t="shared" si="0"/>
        <v>27.5</v>
      </c>
    </row>
    <row r="17" spans="1:7" ht="15.75" customHeight="1">
      <c r="A17" s="2">
        <v>2</v>
      </c>
      <c r="D17" s="2">
        <v>1</v>
      </c>
      <c r="E17" s="2">
        <v>58</v>
      </c>
      <c r="F17" s="2"/>
      <c r="G17">
        <f t="shared" si="0"/>
        <v>58</v>
      </c>
    </row>
    <row r="18" spans="1:7" ht="15.75" customHeight="1">
      <c r="A18" s="2">
        <v>2</v>
      </c>
      <c r="D18" s="2">
        <v>1</v>
      </c>
      <c r="E18" s="2">
        <v>82</v>
      </c>
      <c r="F18" s="2"/>
      <c r="G18">
        <f t="shared" si="0"/>
        <v>82</v>
      </c>
    </row>
    <row r="19" spans="1:7" ht="15.75" customHeight="1">
      <c r="A19" s="2">
        <v>2</v>
      </c>
      <c r="D19" s="2">
        <v>3</v>
      </c>
      <c r="E19" s="2">
        <v>60</v>
      </c>
      <c r="F19" s="2"/>
      <c r="G19">
        <f t="shared" si="0"/>
        <v>20</v>
      </c>
    </row>
    <row r="20" spans="1:7" ht="15.75" customHeight="1">
      <c r="A20" s="2">
        <v>2</v>
      </c>
      <c r="D20" s="2">
        <v>4</v>
      </c>
      <c r="E20" s="2">
        <v>82</v>
      </c>
      <c r="F20" s="2"/>
      <c r="G20">
        <f t="shared" si="0"/>
        <v>20.5</v>
      </c>
    </row>
    <row r="21" spans="1:7" ht="15.75" customHeight="1">
      <c r="A21" s="2">
        <v>2</v>
      </c>
      <c r="D21" s="2">
        <v>6</v>
      </c>
      <c r="E21" s="2">
        <v>130</v>
      </c>
      <c r="F21" s="2"/>
      <c r="G21">
        <f t="shared" si="0"/>
        <v>21.666666666666668</v>
      </c>
    </row>
    <row r="22" spans="1:7" ht="15.75" customHeight="1">
      <c r="A22" s="2">
        <v>2</v>
      </c>
      <c r="D22" s="2">
        <v>1</v>
      </c>
      <c r="E22" s="2">
        <v>50</v>
      </c>
      <c r="F22" s="2"/>
      <c r="G22">
        <f t="shared" si="0"/>
        <v>50</v>
      </c>
    </row>
    <row r="23" spans="1:7" ht="15.75" customHeight="1">
      <c r="A23" s="2">
        <v>2</v>
      </c>
      <c r="D23" s="2">
        <v>1</v>
      </c>
      <c r="E23" s="2">
        <v>81</v>
      </c>
      <c r="F23" s="2"/>
      <c r="G23">
        <f t="shared" si="0"/>
        <v>81</v>
      </c>
    </row>
    <row r="24" spans="1:7" ht="15.75" customHeight="1">
      <c r="A24" s="2">
        <v>2</v>
      </c>
      <c r="D24" s="2">
        <v>1</v>
      </c>
      <c r="E24" s="2">
        <v>60</v>
      </c>
      <c r="F24" s="2"/>
      <c r="G24">
        <f t="shared" si="0"/>
        <v>60</v>
      </c>
    </row>
    <row r="25" spans="1:7" ht="15.75" customHeight="1">
      <c r="A25" s="2">
        <v>2</v>
      </c>
      <c r="D25" s="2">
        <v>4</v>
      </c>
      <c r="E25" s="2">
        <v>68</v>
      </c>
      <c r="F25" s="2"/>
      <c r="G25">
        <f t="shared" si="0"/>
        <v>17</v>
      </c>
    </row>
    <row r="26" spans="1:7" ht="15.75" customHeight="1">
      <c r="A26" s="2">
        <v>2</v>
      </c>
      <c r="D26" s="2">
        <v>1</v>
      </c>
      <c r="E26" s="2">
        <v>44</v>
      </c>
      <c r="F26" s="2"/>
      <c r="G26">
        <f t="shared" si="0"/>
        <v>44</v>
      </c>
    </row>
    <row r="27" spans="1:7" ht="15.75" customHeight="1">
      <c r="A27" s="2">
        <v>2</v>
      </c>
      <c r="D27" s="2">
        <v>5</v>
      </c>
      <c r="E27" s="2">
        <v>193</v>
      </c>
      <c r="F27" s="2" t="s">
        <v>5</v>
      </c>
      <c r="G27">
        <f t="shared" si="0"/>
        <v>38.6</v>
      </c>
    </row>
    <row r="28" spans="1:7" ht="15.75" customHeight="1">
      <c r="A28" s="2">
        <v>3</v>
      </c>
      <c r="D28" s="2">
        <v>17</v>
      </c>
      <c r="E28" s="2">
        <v>198</v>
      </c>
      <c r="F28" s="2"/>
      <c r="G28">
        <f t="shared" si="0"/>
        <v>11.647058823529411</v>
      </c>
    </row>
    <row r="29" spans="1:7" ht="15.75" customHeight="1">
      <c r="A29" s="2">
        <v>3</v>
      </c>
      <c r="D29" s="2">
        <v>5</v>
      </c>
      <c r="E29" s="2">
        <v>165</v>
      </c>
      <c r="F29" s="2"/>
      <c r="G29">
        <f t="shared" si="0"/>
        <v>33</v>
      </c>
    </row>
    <row r="30" spans="1:7" ht="15.75" customHeight="1">
      <c r="A30" s="2">
        <v>3</v>
      </c>
      <c r="D30" s="2">
        <v>2</v>
      </c>
      <c r="E30" s="2">
        <v>96</v>
      </c>
      <c r="F30" s="2"/>
      <c r="G30">
        <f t="shared" si="0"/>
        <v>48</v>
      </c>
    </row>
    <row r="31" spans="1:7" ht="15.75" customHeight="1">
      <c r="A31" s="2">
        <v>3</v>
      </c>
      <c r="D31" s="2">
        <v>2</v>
      </c>
      <c r="E31" s="2">
        <v>64</v>
      </c>
      <c r="F31" s="2"/>
      <c r="G31">
        <f t="shared" si="0"/>
        <v>32</v>
      </c>
    </row>
    <row r="32" spans="1:7" ht="12.75">
      <c r="A32" s="2">
        <v>3</v>
      </c>
      <c r="D32" s="2">
        <v>5</v>
      </c>
      <c r="E32" s="2">
        <v>73</v>
      </c>
      <c r="F32" s="2"/>
      <c r="G32">
        <f t="shared" si="0"/>
        <v>14.6</v>
      </c>
    </row>
    <row r="33" spans="1:7" ht="12.75">
      <c r="A33" s="2">
        <v>3</v>
      </c>
      <c r="D33" s="2">
        <v>6</v>
      </c>
      <c r="E33" s="2">
        <v>128</v>
      </c>
      <c r="F33" s="2" t="s">
        <v>5</v>
      </c>
      <c r="G33">
        <f t="shared" si="0"/>
        <v>21.333333333333332</v>
      </c>
    </row>
    <row r="34" spans="1:7" ht="12.75">
      <c r="A34" s="2">
        <v>3</v>
      </c>
      <c r="D34" s="2">
        <v>9</v>
      </c>
      <c r="E34" s="2">
        <v>137</v>
      </c>
      <c r="F34" s="2"/>
      <c r="G34">
        <f t="shared" si="0"/>
        <v>15.222222222222221</v>
      </c>
    </row>
    <row r="35" spans="1:7" ht="12.75">
      <c r="A35" s="2">
        <v>3</v>
      </c>
      <c r="D35" s="2">
        <v>3</v>
      </c>
      <c r="E35" s="2">
        <v>86</v>
      </c>
      <c r="F35" s="2"/>
      <c r="G35">
        <f t="shared" si="0"/>
        <v>28.666666666666668</v>
      </c>
    </row>
    <row r="36" spans="1:7" ht="12.75">
      <c r="A36" s="2">
        <v>3</v>
      </c>
      <c r="D36" s="2">
        <v>12</v>
      </c>
      <c r="E36" s="2">
        <v>83</v>
      </c>
      <c r="F36" s="2"/>
      <c r="G36">
        <f t="shared" si="0"/>
        <v>6.916666666666667</v>
      </c>
    </row>
    <row r="37" spans="1:7" ht="12.75">
      <c r="A37" s="2">
        <v>4</v>
      </c>
      <c r="D37" s="2">
        <v>3</v>
      </c>
      <c r="E37" s="2">
        <v>68</v>
      </c>
      <c r="F37" s="2"/>
      <c r="G37">
        <f t="shared" si="0"/>
        <v>22.666666666666668</v>
      </c>
    </row>
    <row r="38" spans="1:7" ht="12.75">
      <c r="A38" s="2">
        <v>4</v>
      </c>
      <c r="D38" s="2">
        <v>13</v>
      </c>
      <c r="E38" s="2">
        <v>190</v>
      </c>
      <c r="F38" s="2"/>
      <c r="G38">
        <f t="shared" si="0"/>
        <v>14.615384615384615</v>
      </c>
    </row>
    <row r="39" spans="1:7" ht="12.75">
      <c r="A39" s="2">
        <v>4</v>
      </c>
      <c r="D39" s="2">
        <v>18</v>
      </c>
      <c r="E39" s="2">
        <v>248</v>
      </c>
      <c r="F39" s="2"/>
      <c r="G39">
        <f t="shared" si="0"/>
        <v>13.777777777777779</v>
      </c>
    </row>
    <row r="40" spans="1:7" ht="12.75">
      <c r="A40" s="2">
        <v>4</v>
      </c>
      <c r="D40" s="2">
        <v>8</v>
      </c>
      <c r="E40" s="2">
        <v>179</v>
      </c>
      <c r="F40" s="2" t="s">
        <v>5</v>
      </c>
      <c r="G40">
        <f t="shared" si="0"/>
        <v>22.375</v>
      </c>
    </row>
    <row r="41" spans="1:7" ht="12.75">
      <c r="A41" s="2">
        <v>4</v>
      </c>
      <c r="D41" s="2">
        <v>8</v>
      </c>
      <c r="E41" s="2">
        <v>97</v>
      </c>
      <c r="F41" s="2"/>
      <c r="G41">
        <f t="shared" si="0"/>
        <v>12.125</v>
      </c>
    </row>
    <row r="42" spans="1:7" ht="12.75">
      <c r="A42" s="2">
        <v>4</v>
      </c>
      <c r="D42" s="2">
        <v>1</v>
      </c>
      <c r="E42" s="2">
        <v>86</v>
      </c>
      <c r="F42" s="2"/>
      <c r="G42">
        <f t="shared" si="0"/>
        <v>86</v>
      </c>
    </row>
    <row r="43" spans="1:7" ht="12.75">
      <c r="A43" s="2">
        <v>4</v>
      </c>
      <c r="D43" s="2">
        <v>11</v>
      </c>
      <c r="E43" s="2">
        <v>129</v>
      </c>
      <c r="F43" s="2"/>
      <c r="G43">
        <f t="shared" si="0"/>
        <v>11.727272727272727</v>
      </c>
    </row>
    <row r="44" spans="1:7" ht="12.75">
      <c r="A44" s="2">
        <v>4</v>
      </c>
      <c r="D44" s="2">
        <v>8</v>
      </c>
      <c r="E44" s="2">
        <v>117</v>
      </c>
      <c r="F44" s="2" t="s">
        <v>5</v>
      </c>
      <c r="G44">
        <f t="shared" si="0"/>
        <v>14.625</v>
      </c>
    </row>
    <row r="45" spans="1:7" ht="12.75">
      <c r="A45" s="2">
        <v>4</v>
      </c>
      <c r="D45" s="2">
        <v>2</v>
      </c>
      <c r="E45" s="2">
        <v>109</v>
      </c>
      <c r="F45" s="2"/>
      <c r="G45">
        <f t="shared" si="0"/>
        <v>54.5</v>
      </c>
    </row>
    <row r="46" spans="1:7" ht="12.75">
      <c r="A46" s="2">
        <v>4</v>
      </c>
    </row>
    <row r="47" spans="1:7" ht="12.75">
      <c r="A47" s="2">
        <v>4</v>
      </c>
    </row>
    <row r="48" spans="1:7" ht="12.75">
      <c r="A48" s="2">
        <v>4</v>
      </c>
    </row>
    <row r="49" spans="1:1" ht="12.75">
      <c r="A49" s="2">
        <v>4</v>
      </c>
    </row>
    <row r="50" spans="1:1" ht="12.75">
      <c r="A50" s="2">
        <v>4</v>
      </c>
    </row>
    <row r="51" spans="1:1" ht="12.75">
      <c r="A51" s="2">
        <v>4</v>
      </c>
    </row>
    <row r="52" spans="1:1" ht="12.75">
      <c r="A52" s="2">
        <v>5</v>
      </c>
    </row>
    <row r="53" spans="1:1" ht="12.75">
      <c r="A53" s="2">
        <v>5</v>
      </c>
    </row>
    <row r="54" spans="1:1" ht="12.75">
      <c r="A54" s="2">
        <v>5</v>
      </c>
    </row>
    <row r="55" spans="1:1" ht="12.75">
      <c r="A55" s="2">
        <v>5</v>
      </c>
    </row>
    <row r="56" spans="1:1" ht="12.75">
      <c r="A56" s="2">
        <v>5</v>
      </c>
    </row>
    <row r="57" spans="1:1" ht="12.75">
      <c r="A57" s="2">
        <v>5</v>
      </c>
    </row>
    <row r="58" spans="1:1" ht="12.75">
      <c r="A58" s="2">
        <v>5</v>
      </c>
    </row>
    <row r="59" spans="1:1" ht="12.75">
      <c r="A59" s="2">
        <v>5</v>
      </c>
    </row>
    <row r="60" spans="1:1" ht="12.75">
      <c r="A60" s="2">
        <v>5</v>
      </c>
    </row>
    <row r="61" spans="1:1" ht="12.75">
      <c r="A61" s="2">
        <v>5</v>
      </c>
    </row>
    <row r="62" spans="1:1" ht="12.75">
      <c r="A62" s="2">
        <v>5</v>
      </c>
    </row>
    <row r="63" spans="1:1" ht="12.75">
      <c r="A63" s="2">
        <v>5</v>
      </c>
    </row>
    <row r="64" spans="1:1" ht="12.75">
      <c r="A64" s="2">
        <v>6</v>
      </c>
    </row>
    <row r="65" spans="1:1" ht="12.75">
      <c r="A65" s="2">
        <v>6</v>
      </c>
    </row>
    <row r="66" spans="1:1" ht="12.75">
      <c r="A66" s="2">
        <v>6</v>
      </c>
    </row>
    <row r="67" spans="1:1" ht="12.75">
      <c r="A67" s="2">
        <v>6</v>
      </c>
    </row>
    <row r="68" spans="1:1" ht="12.75">
      <c r="A68" s="2">
        <v>6</v>
      </c>
    </row>
    <row r="69" spans="1:1" ht="12.75">
      <c r="A69" s="2">
        <v>6</v>
      </c>
    </row>
    <row r="70" spans="1:1" ht="12.75">
      <c r="A70" s="2">
        <v>6</v>
      </c>
    </row>
    <row r="71" spans="1:1" ht="12.75">
      <c r="A71" s="2">
        <v>6</v>
      </c>
    </row>
    <row r="72" spans="1:1" ht="12.75">
      <c r="A72" s="2">
        <v>6</v>
      </c>
    </row>
    <row r="73" spans="1:1" ht="12.75">
      <c r="A73" s="2">
        <v>7</v>
      </c>
    </row>
    <row r="74" spans="1:1" ht="12.75">
      <c r="A74" s="2">
        <v>7</v>
      </c>
    </row>
    <row r="75" spans="1:1" ht="12.75">
      <c r="A75" s="2">
        <v>7</v>
      </c>
    </row>
    <row r="76" spans="1:1" ht="12.75">
      <c r="A76" s="2">
        <v>7</v>
      </c>
    </row>
    <row r="77" spans="1:1" ht="12.75">
      <c r="A77" s="2">
        <v>7</v>
      </c>
    </row>
    <row r="78" spans="1:1" ht="12.75">
      <c r="A78" s="2">
        <v>7</v>
      </c>
    </row>
    <row r="79" spans="1:1" ht="12.75">
      <c r="A79" s="2">
        <v>7</v>
      </c>
    </row>
    <row r="80" spans="1:1" ht="12.75">
      <c r="A80" s="2">
        <v>7</v>
      </c>
    </row>
    <row r="81" spans="1:1" ht="12.75">
      <c r="A81" s="2">
        <v>8</v>
      </c>
    </row>
    <row r="82" spans="1:1" ht="12.75">
      <c r="A82" s="2">
        <v>8</v>
      </c>
    </row>
    <row r="83" spans="1:1" ht="12.75">
      <c r="A83" s="2">
        <v>8</v>
      </c>
    </row>
    <row r="84" spans="1:1" ht="12.75">
      <c r="A84" s="2">
        <v>8</v>
      </c>
    </row>
    <row r="85" spans="1:1" ht="12.75">
      <c r="A85" s="2">
        <v>8</v>
      </c>
    </row>
    <row r="86" spans="1:1" ht="12.75">
      <c r="A86" s="2">
        <v>8</v>
      </c>
    </row>
    <row r="87" spans="1:1" ht="12.75">
      <c r="A87" s="2">
        <v>8</v>
      </c>
    </row>
    <row r="88" spans="1:1" ht="12.75">
      <c r="A88" s="2">
        <v>8</v>
      </c>
    </row>
    <row r="89" spans="1:1" ht="12.75">
      <c r="A89" s="2">
        <v>8</v>
      </c>
    </row>
    <row r="90" spans="1:1" ht="12.75">
      <c r="A90" s="2">
        <v>9</v>
      </c>
    </row>
    <row r="91" spans="1:1" ht="12.75">
      <c r="A91" s="2">
        <v>9</v>
      </c>
    </row>
    <row r="92" spans="1:1" ht="12.75">
      <c r="A92" s="2">
        <v>9</v>
      </c>
    </row>
    <row r="93" spans="1:1" ht="12.75">
      <c r="A93" s="2">
        <v>9</v>
      </c>
    </row>
    <row r="94" spans="1:1" ht="12.75">
      <c r="A94" s="2">
        <v>9</v>
      </c>
    </row>
    <row r="95" spans="1:1" ht="12.75">
      <c r="A95" s="2">
        <v>10</v>
      </c>
    </row>
    <row r="96" spans="1:1" ht="12.75">
      <c r="A96" s="2">
        <v>10</v>
      </c>
    </row>
    <row r="97" spans="1:4" ht="12.75">
      <c r="A97" s="2">
        <v>10</v>
      </c>
    </row>
    <row r="98" spans="1:4" ht="12.75">
      <c r="A98" s="2">
        <v>10</v>
      </c>
    </row>
    <row r="99" spans="1:4" ht="12.75">
      <c r="A99" s="2">
        <v>10</v>
      </c>
    </row>
    <row r="100" spans="1:4" ht="12.75">
      <c r="A100" s="2">
        <v>10</v>
      </c>
    </row>
    <row r="101" spans="1:4" ht="12.75">
      <c r="A101" s="2">
        <v>10</v>
      </c>
    </row>
    <row r="102" spans="1:4" ht="12.75">
      <c r="A102" s="2">
        <v>10</v>
      </c>
    </row>
    <row r="103" spans="1:4" ht="14.25">
      <c r="A103" s="2">
        <v>10</v>
      </c>
      <c r="D103" s="3"/>
    </row>
    <row r="104" spans="1:4" ht="12.75">
      <c r="A104" s="2">
        <v>10</v>
      </c>
    </row>
    <row r="105" spans="1:4" ht="14.25">
      <c r="A105" s="2">
        <v>10</v>
      </c>
      <c r="D105" s="3"/>
    </row>
    <row r="106" spans="1:4" ht="12.75">
      <c r="A106" s="2">
        <v>10</v>
      </c>
    </row>
    <row r="107" spans="1:4" ht="12.75">
      <c r="A107" s="2">
        <v>10</v>
      </c>
    </row>
    <row r="108" spans="1:4" ht="12.75">
      <c r="A108" s="2">
        <v>10</v>
      </c>
    </row>
    <row r="109" spans="1:4" ht="12.75">
      <c r="A109" s="2">
        <v>10</v>
      </c>
    </row>
    <row r="110" spans="1:4" ht="12.75">
      <c r="A110" s="2">
        <v>10</v>
      </c>
    </row>
    <row r="111" spans="1:4" ht="12.75">
      <c r="A111" s="2">
        <v>11</v>
      </c>
    </row>
    <row r="112" spans="1:4" ht="12.75">
      <c r="A112" s="2">
        <v>11</v>
      </c>
    </row>
    <row r="113" spans="1:1" ht="12.75">
      <c r="A113" s="2">
        <v>11</v>
      </c>
    </row>
    <row r="114" spans="1:1" ht="12.75">
      <c r="A114" s="2">
        <v>11</v>
      </c>
    </row>
    <row r="115" spans="1:1" ht="12.75">
      <c r="A115" s="2">
        <v>12</v>
      </c>
    </row>
    <row r="116" spans="1:1" ht="12.75">
      <c r="A116" s="2">
        <v>12</v>
      </c>
    </row>
    <row r="117" spans="1:1" ht="12.75">
      <c r="A117" s="2">
        <v>12</v>
      </c>
    </row>
    <row r="118" spans="1:1" ht="12.75">
      <c r="A118" s="2">
        <v>12</v>
      </c>
    </row>
    <row r="119" spans="1:1" ht="12.75">
      <c r="A119" s="2">
        <v>12</v>
      </c>
    </row>
    <row r="120" spans="1:1" ht="12.75">
      <c r="A120" s="2">
        <v>13</v>
      </c>
    </row>
    <row r="121" spans="1:1" ht="12.75">
      <c r="A121" s="2">
        <v>13</v>
      </c>
    </row>
    <row r="122" spans="1:1" ht="12.75">
      <c r="A122" s="2">
        <v>13</v>
      </c>
    </row>
    <row r="123" spans="1:1" ht="12.75">
      <c r="A123" s="2">
        <v>13</v>
      </c>
    </row>
    <row r="124" spans="1:1" ht="12.75">
      <c r="A124" s="2">
        <v>13</v>
      </c>
    </row>
    <row r="125" spans="1:1" ht="12.75">
      <c r="A125" s="2">
        <v>13</v>
      </c>
    </row>
    <row r="126" spans="1:1" ht="12.75">
      <c r="A126" s="2">
        <v>13</v>
      </c>
    </row>
    <row r="127" spans="1:1" ht="12.75">
      <c r="A127" s="2">
        <v>13</v>
      </c>
    </row>
    <row r="128" spans="1:1" ht="12.75">
      <c r="A128" s="2">
        <v>14</v>
      </c>
    </row>
    <row r="129" spans="1:1" ht="12.75">
      <c r="A129" s="2">
        <v>14</v>
      </c>
    </row>
    <row r="130" spans="1:1" ht="12.75">
      <c r="A130" s="2">
        <v>14</v>
      </c>
    </row>
    <row r="131" spans="1:1" ht="12.75">
      <c r="A131" s="2">
        <v>14</v>
      </c>
    </row>
    <row r="132" spans="1:1" ht="12.75">
      <c r="A132" s="2">
        <v>14</v>
      </c>
    </row>
    <row r="133" spans="1:1" ht="12.75">
      <c r="A133" s="2">
        <v>14</v>
      </c>
    </row>
    <row r="134" spans="1:1" ht="12.75">
      <c r="A134" s="2">
        <v>14</v>
      </c>
    </row>
    <row r="135" spans="1:1" ht="12.75">
      <c r="A135" s="2">
        <v>14</v>
      </c>
    </row>
    <row r="136" spans="1:1" ht="12.75">
      <c r="A136" s="2">
        <v>15</v>
      </c>
    </row>
    <row r="137" spans="1:1" ht="12.75">
      <c r="A137" s="2">
        <v>15</v>
      </c>
    </row>
    <row r="138" spans="1:1" ht="12.75">
      <c r="A138" s="2">
        <v>15</v>
      </c>
    </row>
    <row r="139" spans="1:1" ht="12.75">
      <c r="A139" s="2">
        <v>15</v>
      </c>
    </row>
    <row r="140" spans="1:1" ht="12.75">
      <c r="A140" s="2">
        <v>15</v>
      </c>
    </row>
    <row r="141" spans="1:1" ht="12.75">
      <c r="A141" s="2">
        <v>15</v>
      </c>
    </row>
    <row r="142" spans="1:1" ht="12.75">
      <c r="A142" s="2">
        <v>15</v>
      </c>
    </row>
    <row r="143" spans="1:1" ht="12.75">
      <c r="A143" s="2">
        <v>16</v>
      </c>
    </row>
    <row r="144" spans="1:1" ht="12.75">
      <c r="A144" s="2">
        <v>16</v>
      </c>
    </row>
    <row r="145" spans="1:1" ht="12.75">
      <c r="A145" s="2">
        <v>16</v>
      </c>
    </row>
    <row r="146" spans="1:1" ht="12.75">
      <c r="A146" s="2">
        <v>16</v>
      </c>
    </row>
    <row r="147" spans="1:1" ht="12.75">
      <c r="A147" s="2">
        <v>17</v>
      </c>
    </row>
    <row r="148" spans="1:1" ht="12.75">
      <c r="A148" s="2">
        <v>17</v>
      </c>
    </row>
    <row r="149" spans="1:1" ht="12.75">
      <c r="A149" s="2">
        <v>17</v>
      </c>
    </row>
    <row r="150" spans="1:1" ht="12.75">
      <c r="A150" s="2">
        <v>17</v>
      </c>
    </row>
    <row r="151" spans="1:1" ht="12.75">
      <c r="A151" s="2">
        <v>17</v>
      </c>
    </row>
    <row r="152" spans="1:1" ht="12.75">
      <c r="A152" s="2">
        <v>18</v>
      </c>
    </row>
    <row r="153" spans="1:1" ht="12.75">
      <c r="A153" s="2">
        <v>18</v>
      </c>
    </row>
    <row r="154" spans="1:1" ht="12.75">
      <c r="A154" s="2">
        <v>18</v>
      </c>
    </row>
    <row r="155" spans="1:1" ht="12.75">
      <c r="A155" s="2">
        <v>18</v>
      </c>
    </row>
    <row r="156" spans="1:1" ht="12.75">
      <c r="A156" s="2">
        <v>18</v>
      </c>
    </row>
    <row r="157" spans="1:1" ht="12.75">
      <c r="A157" s="2">
        <v>18</v>
      </c>
    </row>
    <row r="158" spans="1:1" ht="12.75">
      <c r="A158" s="2">
        <v>19</v>
      </c>
    </row>
    <row r="159" spans="1:1" ht="12.75">
      <c r="A159" s="2">
        <v>19</v>
      </c>
    </row>
    <row r="160" spans="1:1" ht="12.75">
      <c r="A160" s="2">
        <v>19</v>
      </c>
    </row>
    <row r="161" spans="1:1" ht="12.75">
      <c r="A161" s="2">
        <v>20</v>
      </c>
    </row>
    <row r="162" spans="1:1" ht="12.75">
      <c r="A162" s="2">
        <v>20</v>
      </c>
    </row>
    <row r="163" spans="1:1" ht="12.75">
      <c r="A163" s="2">
        <v>20</v>
      </c>
    </row>
    <row r="164" spans="1:1" ht="12.75">
      <c r="A164" s="2">
        <v>20</v>
      </c>
    </row>
    <row r="165" spans="1:1" ht="12.75">
      <c r="A165" s="2">
        <v>20</v>
      </c>
    </row>
    <row r="166" spans="1:1" ht="12.75">
      <c r="A166" s="2">
        <v>20</v>
      </c>
    </row>
    <row r="167" spans="1:1" ht="12.75">
      <c r="A167" s="2">
        <v>21</v>
      </c>
    </row>
    <row r="168" spans="1:1" ht="12.75">
      <c r="A168" s="2">
        <v>21</v>
      </c>
    </row>
    <row r="169" spans="1:1" ht="12.75">
      <c r="A169" s="2">
        <v>21</v>
      </c>
    </row>
    <row r="170" spans="1:1" ht="12.75">
      <c r="A170" s="2">
        <v>22</v>
      </c>
    </row>
    <row r="171" spans="1:1" ht="12.75">
      <c r="A171" s="2">
        <v>22</v>
      </c>
    </row>
    <row r="172" spans="1:1" ht="12.75">
      <c r="A172" s="2">
        <v>23</v>
      </c>
    </row>
    <row r="173" spans="1:1" ht="12.75">
      <c r="A173" s="2">
        <v>24</v>
      </c>
    </row>
    <row r="174" spans="1:1" ht="12.75">
      <c r="A174" s="2">
        <v>25</v>
      </c>
    </row>
    <row r="175" spans="1:1" ht="12.75">
      <c r="A175" s="2">
        <v>25</v>
      </c>
    </row>
    <row r="176" spans="1:1" ht="12.75">
      <c r="A176" s="2">
        <v>26</v>
      </c>
    </row>
    <row r="177" spans="1:1" ht="12.75">
      <c r="A177" s="2">
        <v>27</v>
      </c>
    </row>
    <row r="178" spans="1:1" ht="12.75">
      <c r="A178" s="2">
        <v>27</v>
      </c>
    </row>
    <row r="179" spans="1:1" ht="12.75">
      <c r="A179" s="2">
        <v>27</v>
      </c>
    </row>
    <row r="180" spans="1:1" ht="12.75">
      <c r="A180" s="2">
        <v>27</v>
      </c>
    </row>
    <row r="181" spans="1:1" ht="12.75">
      <c r="A181" s="2">
        <v>28</v>
      </c>
    </row>
    <row r="182" spans="1:1" ht="12.75">
      <c r="A182" s="2">
        <v>28</v>
      </c>
    </row>
    <row r="183" spans="1:1" ht="12.75">
      <c r="A183" s="2">
        <v>29</v>
      </c>
    </row>
    <row r="184" spans="1:1" ht="12.75">
      <c r="A184" s="2">
        <v>30</v>
      </c>
    </row>
    <row r="185" spans="1:1" ht="12.75">
      <c r="A185" s="2">
        <v>30</v>
      </c>
    </row>
    <row r="186" spans="1:1" ht="12.75">
      <c r="A186" s="2">
        <v>30</v>
      </c>
    </row>
    <row r="187" spans="1:1" ht="12.75">
      <c r="A187" s="2">
        <v>31</v>
      </c>
    </row>
    <row r="188" spans="1:1" ht="12.75">
      <c r="A188" s="2">
        <v>31</v>
      </c>
    </row>
    <row r="189" spans="1:1" ht="12.75">
      <c r="A189" s="2">
        <v>31</v>
      </c>
    </row>
    <row r="190" spans="1:1" ht="12.75">
      <c r="A190" s="2">
        <v>32</v>
      </c>
    </row>
    <row r="191" spans="1:1" ht="12.75">
      <c r="A191" s="2">
        <v>32</v>
      </c>
    </row>
    <row r="192" spans="1:1" ht="12.75">
      <c r="A192" s="2">
        <v>33</v>
      </c>
    </row>
    <row r="193" spans="1:1" ht="12.75">
      <c r="A193" s="2">
        <v>33</v>
      </c>
    </row>
    <row r="194" spans="1:1" ht="12.75">
      <c r="A194" s="2">
        <v>35</v>
      </c>
    </row>
    <row r="195" spans="1:1" ht="12.75">
      <c r="A195" s="2">
        <v>35</v>
      </c>
    </row>
    <row r="196" spans="1:1" ht="12.75">
      <c r="A196" s="2">
        <v>37</v>
      </c>
    </row>
    <row r="197" spans="1:1" ht="12.75">
      <c r="A197" s="2">
        <v>37</v>
      </c>
    </row>
    <row r="198" spans="1:1" ht="12.75">
      <c r="A198" s="2">
        <v>37</v>
      </c>
    </row>
    <row r="199" spans="1:1" ht="12.75">
      <c r="A199" s="2">
        <v>38</v>
      </c>
    </row>
    <row r="200" spans="1:1" ht="12.75">
      <c r="A200" s="2">
        <v>38</v>
      </c>
    </row>
    <row r="201" spans="1:1" ht="12.75">
      <c r="A201" s="2">
        <v>39</v>
      </c>
    </row>
    <row r="202" spans="1:1" ht="12.75">
      <c r="A202" s="2">
        <v>40</v>
      </c>
    </row>
    <row r="203" spans="1:1" ht="12.75">
      <c r="A203" s="2">
        <v>42</v>
      </c>
    </row>
    <row r="204" spans="1:1" ht="12.75">
      <c r="A204" s="2">
        <v>42</v>
      </c>
    </row>
    <row r="205" spans="1:1" ht="12.75">
      <c r="A205" s="2">
        <v>43</v>
      </c>
    </row>
    <row r="206" spans="1:1" ht="12.75">
      <c r="A206" s="2">
        <v>44</v>
      </c>
    </row>
    <row r="207" spans="1:1" ht="12.75">
      <c r="A207" s="2">
        <v>44</v>
      </c>
    </row>
    <row r="208" spans="1:1" ht="12.75">
      <c r="A208" s="2">
        <v>45</v>
      </c>
    </row>
    <row r="209" spans="1:1" ht="12.75">
      <c r="A209" s="2">
        <v>45</v>
      </c>
    </row>
    <row r="210" spans="1:1" ht="12.75">
      <c r="A210" s="2">
        <v>46</v>
      </c>
    </row>
    <row r="211" spans="1:1" ht="12.75">
      <c r="A211" s="2">
        <v>46</v>
      </c>
    </row>
    <row r="212" spans="1:1" ht="12.75">
      <c r="A212" s="2">
        <v>47</v>
      </c>
    </row>
    <row r="213" spans="1:1" ht="12.75">
      <c r="A213" s="2">
        <v>47</v>
      </c>
    </row>
    <row r="214" spans="1:1" ht="12.75">
      <c r="A214" s="2">
        <v>49</v>
      </c>
    </row>
    <row r="215" spans="1:1" ht="12.75">
      <c r="A215" s="2">
        <v>50</v>
      </c>
    </row>
    <row r="216" spans="1:1" ht="12.75">
      <c r="A216" s="2">
        <v>50</v>
      </c>
    </row>
    <row r="217" spans="1:1" ht="12.75">
      <c r="A217" s="2">
        <v>50</v>
      </c>
    </row>
    <row r="218" spans="1:1" ht="12.75">
      <c r="A218" s="2">
        <v>51</v>
      </c>
    </row>
    <row r="219" spans="1:1" ht="12.75">
      <c r="A219" s="2">
        <v>51</v>
      </c>
    </row>
    <row r="220" spans="1:1" ht="12.75">
      <c r="A220" s="2">
        <v>52</v>
      </c>
    </row>
    <row r="221" spans="1:1" ht="12.75">
      <c r="A221" s="2">
        <v>54</v>
      </c>
    </row>
    <row r="222" spans="1:1" ht="12.75">
      <c r="A222" s="2">
        <v>54</v>
      </c>
    </row>
    <row r="223" spans="1:1" ht="12.75">
      <c r="A223" s="2">
        <v>55</v>
      </c>
    </row>
    <row r="224" spans="1:1" ht="12.75">
      <c r="A224" s="2">
        <v>56</v>
      </c>
    </row>
    <row r="225" spans="1:1" ht="12.75">
      <c r="A225" s="2">
        <v>58</v>
      </c>
    </row>
    <row r="226" spans="1:1" ht="12.75">
      <c r="A226" s="2">
        <v>58</v>
      </c>
    </row>
    <row r="227" spans="1:1" ht="12.75">
      <c r="A227" s="2">
        <v>60</v>
      </c>
    </row>
    <row r="228" spans="1:1" ht="12.75">
      <c r="A228" s="2">
        <v>73</v>
      </c>
    </row>
    <row r="229" spans="1:1" ht="12.75">
      <c r="A229" s="2">
        <v>76</v>
      </c>
    </row>
    <row r="230" spans="1:1" ht="12.75">
      <c r="A230" s="2">
        <v>78</v>
      </c>
    </row>
    <row r="231" spans="1:1" ht="12.75">
      <c r="A231" s="2">
        <v>79</v>
      </c>
    </row>
    <row r="232" spans="1:1" ht="12.75">
      <c r="A232" s="2">
        <v>81</v>
      </c>
    </row>
    <row r="233" spans="1:1" ht="12.75">
      <c r="A233" s="2">
        <v>84</v>
      </c>
    </row>
    <row r="234" spans="1:1" ht="12.75">
      <c r="A234" s="2">
        <v>85</v>
      </c>
    </row>
    <row r="235" spans="1:1" ht="12.75">
      <c r="A235" s="2">
        <v>87</v>
      </c>
    </row>
    <row r="236" spans="1:1" ht="12.75">
      <c r="A236" s="2">
        <v>101</v>
      </c>
    </row>
    <row r="237" spans="1:1" ht="12.75">
      <c r="A237" s="2">
        <v>106</v>
      </c>
    </row>
    <row r="238" spans="1:1" ht="12.75">
      <c r="A238" s="2">
        <v>123</v>
      </c>
    </row>
    <row r="239" spans="1:1" ht="12.75">
      <c r="A239" s="2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Normal="100" workbookViewId="0">
      <selection activeCell="H28" sqref="H28"/>
    </sheetView>
  </sheetViews>
  <sheetFormatPr defaultRowHeight="12.75"/>
  <cols>
    <col min="2" max="2" width="14.5703125" bestFit="1" customWidth="1"/>
    <col min="3" max="3" width="17.85546875" bestFit="1" customWidth="1"/>
    <col min="4" max="4" width="13.42578125" bestFit="1" customWidth="1"/>
    <col min="5" max="5" width="15.140625" bestFit="1" customWidth="1"/>
    <col min="8" max="8" width="17.28515625" bestFit="1" customWidth="1"/>
    <col min="10" max="10" width="25.28515625" bestFit="1" customWidth="1"/>
  </cols>
  <sheetData>
    <row r="1" spans="2:5">
      <c r="B1" s="4" t="s">
        <v>13</v>
      </c>
      <c r="C1" s="4" t="s">
        <v>14</v>
      </c>
      <c r="D1" s="4" t="s">
        <v>15</v>
      </c>
      <c r="E1" s="4" t="s">
        <v>16</v>
      </c>
    </row>
    <row r="2" spans="2:5">
      <c r="B2">
        <v>722</v>
      </c>
      <c r="C2">
        <v>46.7</v>
      </c>
      <c r="D2">
        <v>974.3</v>
      </c>
      <c r="E2" s="8">
        <f>D2/60</f>
        <v>16.238333333333333</v>
      </c>
    </row>
    <row r="3" spans="2:5">
      <c r="B3">
        <v>252</v>
      </c>
      <c r="C3">
        <v>21.2</v>
      </c>
      <c r="D3">
        <v>470.3</v>
      </c>
      <c r="E3" s="8">
        <f t="shared" ref="E3:E27" si="0">D3/60</f>
        <v>7.8383333333333338</v>
      </c>
    </row>
    <row r="4" spans="2:5">
      <c r="B4">
        <v>964</v>
      </c>
      <c r="C4">
        <v>34.200000000000003</v>
      </c>
      <c r="D4" s="7">
        <v>741.2</v>
      </c>
      <c r="E4" s="8">
        <f t="shared" si="0"/>
        <v>12.353333333333333</v>
      </c>
    </row>
    <row r="5" spans="2:5">
      <c r="B5">
        <v>95</v>
      </c>
      <c r="C5">
        <v>43.8</v>
      </c>
      <c r="D5">
        <v>1046.2</v>
      </c>
      <c r="E5" s="8">
        <f t="shared" si="0"/>
        <v>17.436666666666667</v>
      </c>
    </row>
    <row r="6" spans="2:5">
      <c r="B6">
        <v>1547</v>
      </c>
      <c r="C6">
        <v>43.6</v>
      </c>
      <c r="D6">
        <v>1120.4000000000001</v>
      </c>
      <c r="E6" s="8">
        <f t="shared" si="0"/>
        <v>18.673333333333336</v>
      </c>
    </row>
    <row r="7" spans="2:5">
      <c r="B7">
        <v>92</v>
      </c>
      <c r="C7">
        <v>35.299999999999997</v>
      </c>
      <c r="D7">
        <v>952.3</v>
      </c>
      <c r="E7" s="8">
        <f t="shared" si="0"/>
        <v>15.871666666666666</v>
      </c>
    </row>
    <row r="8" spans="2:5">
      <c r="B8">
        <v>218</v>
      </c>
      <c r="C8">
        <v>54.2</v>
      </c>
      <c r="D8">
        <v>1309.9000000000001</v>
      </c>
      <c r="E8" s="8">
        <f t="shared" si="0"/>
        <v>21.831666666666667</v>
      </c>
    </row>
    <row r="9" spans="2:5">
      <c r="B9">
        <v>1006</v>
      </c>
      <c r="C9">
        <v>31.4</v>
      </c>
      <c r="D9">
        <v>605</v>
      </c>
      <c r="E9" s="8">
        <f t="shared" si="0"/>
        <v>10.083333333333334</v>
      </c>
    </row>
    <row r="10" spans="2:5">
      <c r="B10">
        <v>168</v>
      </c>
      <c r="C10">
        <v>45.5</v>
      </c>
      <c r="D10">
        <v>1077.3</v>
      </c>
      <c r="E10" s="8">
        <f t="shared" si="0"/>
        <v>17.954999999999998</v>
      </c>
    </row>
    <row r="11" spans="2:5">
      <c r="B11">
        <v>993</v>
      </c>
      <c r="C11">
        <v>39.299999999999997</v>
      </c>
      <c r="D11">
        <v>1076.2</v>
      </c>
      <c r="E11" s="8">
        <f t="shared" si="0"/>
        <v>17.936666666666667</v>
      </c>
    </row>
    <row r="12" spans="2:5">
      <c r="B12">
        <v>271</v>
      </c>
      <c r="C12">
        <v>36.4</v>
      </c>
      <c r="D12">
        <v>976.2</v>
      </c>
      <c r="E12" s="8">
        <f t="shared" si="0"/>
        <v>16.27</v>
      </c>
    </row>
    <row r="13" spans="2:5">
      <c r="B13">
        <v>1159</v>
      </c>
      <c r="C13">
        <v>42.9</v>
      </c>
      <c r="D13">
        <v>972.9</v>
      </c>
      <c r="E13" s="8">
        <f t="shared" si="0"/>
        <v>16.215</v>
      </c>
    </row>
    <row r="14" spans="2:5">
      <c r="B14">
        <v>210</v>
      </c>
      <c r="C14">
        <v>53</v>
      </c>
      <c r="D14">
        <v>1352.9</v>
      </c>
      <c r="E14" s="8">
        <f t="shared" si="0"/>
        <v>22.548333333333336</v>
      </c>
    </row>
    <row r="15" spans="2:5">
      <c r="B15">
        <v>1060</v>
      </c>
      <c r="C15">
        <v>40.799999999999997</v>
      </c>
      <c r="D15">
        <v>906</v>
      </c>
      <c r="E15" s="8">
        <f t="shared" si="0"/>
        <v>15.1</v>
      </c>
    </row>
    <row r="16" spans="2:5">
      <c r="B16">
        <v>259</v>
      </c>
      <c r="C16">
        <v>40.299999999999997</v>
      </c>
      <c r="D16">
        <v>935.5</v>
      </c>
      <c r="E16" s="8">
        <f t="shared" si="0"/>
        <v>15.591666666666667</v>
      </c>
    </row>
    <row r="17" spans="1:5">
      <c r="B17">
        <v>1411</v>
      </c>
      <c r="C17">
        <v>39.9</v>
      </c>
      <c r="D17">
        <v>915.8</v>
      </c>
      <c r="E17" s="8">
        <f t="shared" si="0"/>
        <v>15.263333333333332</v>
      </c>
    </row>
    <row r="18" spans="1:5">
      <c r="B18">
        <v>374</v>
      </c>
      <c r="C18">
        <v>32.1</v>
      </c>
      <c r="D18">
        <v>858.3</v>
      </c>
      <c r="E18" s="8">
        <f t="shared" si="0"/>
        <v>14.305</v>
      </c>
    </row>
    <row r="19" spans="1:5">
      <c r="B19">
        <v>65</v>
      </c>
      <c r="C19">
        <v>35.4</v>
      </c>
      <c r="D19">
        <v>1136.5999999999999</v>
      </c>
      <c r="E19" s="8">
        <f t="shared" si="0"/>
        <v>18.943333333333332</v>
      </c>
    </row>
    <row r="20" spans="1:5">
      <c r="B20">
        <v>113</v>
      </c>
      <c r="C20">
        <v>54.8</v>
      </c>
      <c r="D20">
        <v>2008.9</v>
      </c>
      <c r="E20" s="8">
        <f t="shared" si="0"/>
        <v>33.481666666666669</v>
      </c>
    </row>
    <row r="21" spans="1:5">
      <c r="B21">
        <v>1103</v>
      </c>
      <c r="C21">
        <v>42.9</v>
      </c>
      <c r="D21">
        <v>1197.0999999999999</v>
      </c>
      <c r="E21" s="8">
        <f t="shared" si="0"/>
        <v>19.951666666666664</v>
      </c>
    </row>
    <row r="22" spans="1:5">
      <c r="B22">
        <v>399</v>
      </c>
      <c r="C22">
        <v>27.7</v>
      </c>
      <c r="D22">
        <v>724.4</v>
      </c>
      <c r="E22" s="8">
        <f t="shared" si="0"/>
        <v>12.073333333333332</v>
      </c>
    </row>
    <row r="23" spans="1:5">
      <c r="B23">
        <v>569</v>
      </c>
      <c r="C23">
        <v>47</v>
      </c>
      <c r="D23">
        <v>1304.0999999999999</v>
      </c>
      <c r="E23" s="8">
        <f t="shared" si="0"/>
        <v>21.734999999999999</v>
      </c>
    </row>
    <row r="24" spans="1:5">
      <c r="B24">
        <v>34</v>
      </c>
      <c r="C24">
        <v>40.200000000000003</v>
      </c>
      <c r="D24">
        <v>1117.4000000000001</v>
      </c>
      <c r="E24" s="8">
        <f t="shared" si="0"/>
        <v>18.623333333333335</v>
      </c>
    </row>
    <row r="25" spans="1:5">
      <c r="B25">
        <v>34</v>
      </c>
      <c r="C25">
        <v>44.1</v>
      </c>
      <c r="D25">
        <v>611.4</v>
      </c>
      <c r="E25" s="8">
        <f t="shared" si="0"/>
        <v>10.19</v>
      </c>
    </row>
    <row r="26" spans="1:5">
      <c r="B26">
        <v>31</v>
      </c>
      <c r="C26">
        <v>60.6</v>
      </c>
      <c r="D26">
        <v>614.5</v>
      </c>
      <c r="E26" s="8">
        <f t="shared" si="0"/>
        <v>10.241666666666667</v>
      </c>
    </row>
    <row r="27" spans="1:5">
      <c r="B27">
        <v>90</v>
      </c>
      <c r="C27">
        <v>40.1</v>
      </c>
      <c r="D27">
        <v>576.79999999999995</v>
      </c>
      <c r="E27" s="8">
        <f t="shared" si="0"/>
        <v>9.6133333333333333</v>
      </c>
    </row>
    <row r="28" spans="1:5">
      <c r="A28" s="9" t="s">
        <v>17</v>
      </c>
      <c r="B28" s="5">
        <f>SUM(B2:B27)</f>
        <v>13239</v>
      </c>
      <c r="C28" s="5">
        <f>AVERAGE(C2:C27)</f>
        <v>41.284615384615378</v>
      </c>
      <c r="D28" s="5">
        <f>AVERAGE(D2:D27)</f>
        <v>983.91923076923081</v>
      </c>
      <c r="E28" s="10">
        <f>AVERAGE(E2:E27)</f>
        <v>16.398653846153849</v>
      </c>
    </row>
    <row r="29" spans="1:5">
      <c r="E2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H1" zoomScale="85" zoomScaleNormal="85" workbookViewId="0">
      <selection activeCell="M37" sqref="M37"/>
    </sheetView>
  </sheetViews>
  <sheetFormatPr defaultRowHeight="12.75"/>
  <cols>
    <col min="2" max="2" width="17.5703125" bestFit="1" customWidth="1"/>
  </cols>
  <sheetData>
    <row r="1" spans="1:9">
      <c r="A1" s="1" t="s">
        <v>0</v>
      </c>
      <c r="B1" s="2" t="s">
        <v>1</v>
      </c>
      <c r="H1" s="4" t="s">
        <v>7</v>
      </c>
      <c r="I1" s="4" t="s">
        <v>6</v>
      </c>
    </row>
    <row r="2" spans="1:9">
      <c r="A2" s="2">
        <v>0</v>
      </c>
      <c r="B2">
        <f>AVERAGE(A2:A239)</f>
        <v>20.344537815126049</v>
      </c>
      <c r="H2">
        <v>0</v>
      </c>
      <c r="I2">
        <f>COUNTIF(A$2:A$239,H2)</f>
        <v>3</v>
      </c>
    </row>
    <row r="3" spans="1:9">
      <c r="A3" s="2">
        <v>0</v>
      </c>
      <c r="H3">
        <v>1</v>
      </c>
      <c r="I3">
        <f>COUNTIF(A$2:A$239,H3)</f>
        <v>12</v>
      </c>
    </row>
    <row r="4" spans="1:9">
      <c r="A4" s="2">
        <v>0</v>
      </c>
      <c r="H4">
        <v>2</v>
      </c>
      <c r="I4">
        <f t="shared" ref="I4:I67" si="0">COUNTIF(A$2:A$239,H4)</f>
        <v>11</v>
      </c>
    </row>
    <row r="5" spans="1:9">
      <c r="A5" s="2">
        <v>1</v>
      </c>
      <c r="H5">
        <v>3</v>
      </c>
      <c r="I5">
        <f t="shared" si="0"/>
        <v>9</v>
      </c>
    </row>
    <row r="6" spans="1:9">
      <c r="A6" s="2">
        <v>1</v>
      </c>
      <c r="H6">
        <v>4</v>
      </c>
      <c r="I6">
        <f t="shared" si="0"/>
        <v>15</v>
      </c>
    </row>
    <row r="7" spans="1:9">
      <c r="A7" s="2">
        <v>1</v>
      </c>
      <c r="H7">
        <v>5</v>
      </c>
      <c r="I7">
        <f t="shared" si="0"/>
        <v>12</v>
      </c>
    </row>
    <row r="8" spans="1:9">
      <c r="A8" s="2">
        <v>1</v>
      </c>
      <c r="H8">
        <v>6</v>
      </c>
      <c r="I8">
        <f t="shared" si="0"/>
        <v>9</v>
      </c>
    </row>
    <row r="9" spans="1:9">
      <c r="A9" s="2">
        <v>1</v>
      </c>
      <c r="H9">
        <v>7</v>
      </c>
      <c r="I9">
        <f t="shared" si="0"/>
        <v>8</v>
      </c>
    </row>
    <row r="10" spans="1:9">
      <c r="A10" s="2">
        <v>1</v>
      </c>
      <c r="H10">
        <v>8</v>
      </c>
      <c r="I10">
        <f t="shared" si="0"/>
        <v>9</v>
      </c>
    </row>
    <row r="11" spans="1:9">
      <c r="A11" s="2">
        <v>1</v>
      </c>
      <c r="H11">
        <v>9</v>
      </c>
      <c r="I11">
        <f t="shared" si="0"/>
        <v>5</v>
      </c>
    </row>
    <row r="12" spans="1:9">
      <c r="A12" s="2">
        <v>1</v>
      </c>
      <c r="H12">
        <v>10</v>
      </c>
      <c r="I12">
        <f t="shared" si="0"/>
        <v>16</v>
      </c>
    </row>
    <row r="13" spans="1:9">
      <c r="A13" s="2">
        <v>1</v>
      </c>
      <c r="H13">
        <v>11</v>
      </c>
      <c r="I13">
        <f t="shared" si="0"/>
        <v>4</v>
      </c>
    </row>
    <row r="14" spans="1:9">
      <c r="A14" s="2">
        <v>1</v>
      </c>
      <c r="H14">
        <v>12</v>
      </c>
      <c r="I14">
        <f t="shared" si="0"/>
        <v>5</v>
      </c>
    </row>
    <row r="15" spans="1:9">
      <c r="A15" s="2">
        <v>1</v>
      </c>
      <c r="H15">
        <v>13</v>
      </c>
      <c r="I15">
        <f t="shared" si="0"/>
        <v>8</v>
      </c>
    </row>
    <row r="16" spans="1:9">
      <c r="A16" s="2">
        <v>1</v>
      </c>
      <c r="H16">
        <v>14</v>
      </c>
      <c r="I16">
        <f t="shared" si="0"/>
        <v>8</v>
      </c>
    </row>
    <row r="17" spans="1:9">
      <c r="A17" s="2">
        <v>2</v>
      </c>
      <c r="H17">
        <v>15</v>
      </c>
      <c r="I17">
        <f t="shared" si="0"/>
        <v>7</v>
      </c>
    </row>
    <row r="18" spans="1:9">
      <c r="A18" s="2">
        <v>2</v>
      </c>
      <c r="H18">
        <v>16</v>
      </c>
      <c r="I18">
        <f t="shared" si="0"/>
        <v>4</v>
      </c>
    </row>
    <row r="19" spans="1:9">
      <c r="A19" s="2">
        <v>2</v>
      </c>
      <c r="H19">
        <v>17</v>
      </c>
      <c r="I19">
        <f t="shared" si="0"/>
        <v>5</v>
      </c>
    </row>
    <row r="20" spans="1:9">
      <c r="A20" s="2">
        <v>2</v>
      </c>
      <c r="H20">
        <v>18</v>
      </c>
      <c r="I20">
        <f t="shared" si="0"/>
        <v>6</v>
      </c>
    </row>
    <row r="21" spans="1:9">
      <c r="A21" s="2">
        <v>2</v>
      </c>
      <c r="H21">
        <v>19</v>
      </c>
      <c r="I21">
        <f t="shared" si="0"/>
        <v>3</v>
      </c>
    </row>
    <row r="22" spans="1:9">
      <c r="A22" s="2">
        <v>2</v>
      </c>
      <c r="H22">
        <v>20</v>
      </c>
      <c r="I22">
        <f t="shared" si="0"/>
        <v>6</v>
      </c>
    </row>
    <row r="23" spans="1:9">
      <c r="A23" s="2">
        <v>2</v>
      </c>
      <c r="H23">
        <v>21</v>
      </c>
      <c r="I23">
        <f t="shared" si="0"/>
        <v>3</v>
      </c>
    </row>
    <row r="24" spans="1:9">
      <c r="A24" s="2">
        <v>2</v>
      </c>
      <c r="H24">
        <v>22</v>
      </c>
      <c r="I24">
        <f t="shared" si="0"/>
        <v>2</v>
      </c>
    </row>
    <row r="25" spans="1:9">
      <c r="A25" s="2">
        <v>2</v>
      </c>
      <c r="H25">
        <v>23</v>
      </c>
      <c r="I25">
        <f t="shared" si="0"/>
        <v>1</v>
      </c>
    </row>
    <row r="26" spans="1:9">
      <c r="A26" s="2">
        <v>2</v>
      </c>
      <c r="H26">
        <v>24</v>
      </c>
      <c r="I26">
        <f t="shared" si="0"/>
        <v>1</v>
      </c>
    </row>
    <row r="27" spans="1:9">
      <c r="A27" s="2">
        <v>2</v>
      </c>
      <c r="H27">
        <v>25</v>
      </c>
      <c r="I27">
        <f t="shared" si="0"/>
        <v>2</v>
      </c>
    </row>
    <row r="28" spans="1:9">
      <c r="A28" s="2">
        <v>3</v>
      </c>
      <c r="H28">
        <v>26</v>
      </c>
      <c r="I28">
        <f t="shared" si="0"/>
        <v>1</v>
      </c>
    </row>
    <row r="29" spans="1:9">
      <c r="A29" s="2">
        <v>3</v>
      </c>
      <c r="H29">
        <v>27</v>
      </c>
      <c r="I29">
        <f t="shared" si="0"/>
        <v>4</v>
      </c>
    </row>
    <row r="30" spans="1:9">
      <c r="A30" s="2">
        <v>3</v>
      </c>
      <c r="H30">
        <v>28</v>
      </c>
      <c r="I30">
        <f t="shared" si="0"/>
        <v>2</v>
      </c>
    </row>
    <row r="31" spans="1:9">
      <c r="A31" s="2">
        <v>3</v>
      </c>
      <c r="H31">
        <v>29</v>
      </c>
      <c r="I31">
        <f t="shared" si="0"/>
        <v>1</v>
      </c>
    </row>
    <row r="32" spans="1:9">
      <c r="A32" s="2">
        <v>3</v>
      </c>
      <c r="H32">
        <v>30</v>
      </c>
      <c r="I32">
        <f t="shared" si="0"/>
        <v>3</v>
      </c>
    </row>
    <row r="33" spans="1:13">
      <c r="A33" s="2">
        <v>3</v>
      </c>
      <c r="H33">
        <v>31</v>
      </c>
      <c r="I33">
        <f t="shared" si="0"/>
        <v>3</v>
      </c>
    </row>
    <row r="34" spans="1:13">
      <c r="A34" s="2">
        <v>3</v>
      </c>
      <c r="H34">
        <v>32</v>
      </c>
      <c r="I34">
        <f t="shared" si="0"/>
        <v>2</v>
      </c>
    </row>
    <row r="35" spans="1:13">
      <c r="A35" s="2">
        <v>3</v>
      </c>
      <c r="H35">
        <v>33</v>
      </c>
      <c r="I35">
        <f t="shared" si="0"/>
        <v>2</v>
      </c>
    </row>
    <row r="36" spans="1:13">
      <c r="A36" s="2">
        <v>3</v>
      </c>
      <c r="H36">
        <v>34</v>
      </c>
      <c r="I36">
        <f t="shared" si="0"/>
        <v>0</v>
      </c>
      <c r="M36" t="s">
        <v>12</v>
      </c>
    </row>
    <row r="37" spans="1:13">
      <c r="A37" s="2">
        <v>4</v>
      </c>
      <c r="H37">
        <v>35</v>
      </c>
      <c r="I37">
        <f t="shared" si="0"/>
        <v>2</v>
      </c>
    </row>
    <row r="38" spans="1:13">
      <c r="A38" s="2">
        <v>4</v>
      </c>
      <c r="H38">
        <v>36</v>
      </c>
      <c r="I38">
        <f t="shared" si="0"/>
        <v>0</v>
      </c>
    </row>
    <row r="39" spans="1:13">
      <c r="A39" s="2">
        <v>4</v>
      </c>
      <c r="H39">
        <v>37</v>
      </c>
      <c r="I39">
        <f t="shared" si="0"/>
        <v>3</v>
      </c>
    </row>
    <row r="40" spans="1:13">
      <c r="A40" s="2">
        <v>4</v>
      </c>
      <c r="H40">
        <v>38</v>
      </c>
      <c r="I40">
        <f t="shared" si="0"/>
        <v>2</v>
      </c>
    </row>
    <row r="41" spans="1:13">
      <c r="A41" s="2">
        <v>4</v>
      </c>
      <c r="H41">
        <v>39</v>
      </c>
      <c r="I41">
        <f t="shared" si="0"/>
        <v>1</v>
      </c>
    </row>
    <row r="42" spans="1:13">
      <c r="A42" s="2">
        <v>4</v>
      </c>
      <c r="H42">
        <v>40</v>
      </c>
      <c r="I42">
        <f t="shared" si="0"/>
        <v>1</v>
      </c>
    </row>
    <row r="43" spans="1:13">
      <c r="A43" s="2">
        <v>4</v>
      </c>
      <c r="H43">
        <v>41</v>
      </c>
      <c r="I43">
        <f t="shared" si="0"/>
        <v>0</v>
      </c>
    </row>
    <row r="44" spans="1:13">
      <c r="A44" s="2">
        <v>4</v>
      </c>
      <c r="H44">
        <v>42</v>
      </c>
      <c r="I44">
        <f t="shared" si="0"/>
        <v>2</v>
      </c>
    </row>
    <row r="45" spans="1:13">
      <c r="A45" s="2">
        <v>4</v>
      </c>
      <c r="H45">
        <v>43</v>
      </c>
      <c r="I45">
        <f t="shared" si="0"/>
        <v>1</v>
      </c>
    </row>
    <row r="46" spans="1:13">
      <c r="A46" s="2">
        <v>4</v>
      </c>
      <c r="H46">
        <v>44</v>
      </c>
      <c r="I46">
        <f t="shared" si="0"/>
        <v>2</v>
      </c>
    </row>
    <row r="47" spans="1:13">
      <c r="A47" s="2">
        <v>4</v>
      </c>
      <c r="H47">
        <v>45</v>
      </c>
      <c r="I47">
        <f t="shared" si="0"/>
        <v>2</v>
      </c>
    </row>
    <row r="48" spans="1:13">
      <c r="A48" s="2">
        <v>4</v>
      </c>
      <c r="H48">
        <v>46</v>
      </c>
      <c r="I48">
        <f t="shared" si="0"/>
        <v>2</v>
      </c>
    </row>
    <row r="49" spans="1:9">
      <c r="A49" s="2">
        <v>4</v>
      </c>
      <c r="H49">
        <v>47</v>
      </c>
      <c r="I49">
        <f t="shared" si="0"/>
        <v>2</v>
      </c>
    </row>
    <row r="50" spans="1:9">
      <c r="A50" s="2">
        <v>4</v>
      </c>
      <c r="H50">
        <v>48</v>
      </c>
      <c r="I50">
        <f t="shared" si="0"/>
        <v>0</v>
      </c>
    </row>
    <row r="51" spans="1:9">
      <c r="A51" s="2">
        <v>4</v>
      </c>
      <c r="H51">
        <v>49</v>
      </c>
      <c r="I51">
        <f t="shared" si="0"/>
        <v>1</v>
      </c>
    </row>
    <row r="52" spans="1:9">
      <c r="A52" s="2">
        <v>5</v>
      </c>
      <c r="H52">
        <v>50</v>
      </c>
      <c r="I52">
        <f t="shared" si="0"/>
        <v>3</v>
      </c>
    </row>
    <row r="53" spans="1:9">
      <c r="A53" s="2">
        <v>5</v>
      </c>
      <c r="H53">
        <v>51</v>
      </c>
      <c r="I53">
        <f t="shared" si="0"/>
        <v>2</v>
      </c>
    </row>
    <row r="54" spans="1:9">
      <c r="A54" s="2">
        <v>5</v>
      </c>
      <c r="H54">
        <v>52</v>
      </c>
      <c r="I54">
        <f t="shared" si="0"/>
        <v>1</v>
      </c>
    </row>
    <row r="55" spans="1:9">
      <c r="A55" s="2">
        <v>5</v>
      </c>
      <c r="H55">
        <v>53</v>
      </c>
      <c r="I55">
        <f t="shared" si="0"/>
        <v>0</v>
      </c>
    </row>
    <row r="56" spans="1:9">
      <c r="A56" s="2">
        <v>5</v>
      </c>
      <c r="H56">
        <v>54</v>
      </c>
      <c r="I56">
        <f t="shared" si="0"/>
        <v>2</v>
      </c>
    </row>
    <row r="57" spans="1:9">
      <c r="A57" s="2">
        <v>5</v>
      </c>
      <c r="H57">
        <v>55</v>
      </c>
      <c r="I57">
        <f t="shared" si="0"/>
        <v>1</v>
      </c>
    </row>
    <row r="58" spans="1:9">
      <c r="A58" s="2">
        <v>5</v>
      </c>
      <c r="H58">
        <v>56</v>
      </c>
      <c r="I58">
        <f t="shared" si="0"/>
        <v>1</v>
      </c>
    </row>
    <row r="59" spans="1:9">
      <c r="A59" s="2">
        <v>5</v>
      </c>
      <c r="H59">
        <v>57</v>
      </c>
      <c r="I59">
        <f t="shared" si="0"/>
        <v>0</v>
      </c>
    </row>
    <row r="60" spans="1:9">
      <c r="A60" s="2">
        <v>5</v>
      </c>
      <c r="H60">
        <v>58</v>
      </c>
      <c r="I60">
        <f t="shared" si="0"/>
        <v>2</v>
      </c>
    </row>
    <row r="61" spans="1:9">
      <c r="A61" s="2">
        <v>5</v>
      </c>
      <c r="H61">
        <v>59</v>
      </c>
      <c r="I61">
        <f t="shared" si="0"/>
        <v>0</v>
      </c>
    </row>
    <row r="62" spans="1:9">
      <c r="A62" s="2">
        <v>5</v>
      </c>
      <c r="H62">
        <v>60</v>
      </c>
      <c r="I62">
        <f t="shared" si="0"/>
        <v>1</v>
      </c>
    </row>
    <row r="63" spans="1:9">
      <c r="A63" s="2">
        <v>5</v>
      </c>
      <c r="H63">
        <v>61</v>
      </c>
      <c r="I63">
        <f t="shared" si="0"/>
        <v>0</v>
      </c>
    </row>
    <row r="64" spans="1:9">
      <c r="A64" s="2">
        <v>6</v>
      </c>
      <c r="H64">
        <v>62</v>
      </c>
      <c r="I64">
        <f t="shared" si="0"/>
        <v>0</v>
      </c>
    </row>
    <row r="65" spans="1:9">
      <c r="A65" s="2">
        <v>6</v>
      </c>
      <c r="H65">
        <v>63</v>
      </c>
      <c r="I65">
        <f t="shared" si="0"/>
        <v>0</v>
      </c>
    </row>
    <row r="66" spans="1:9">
      <c r="A66" s="2">
        <v>6</v>
      </c>
      <c r="H66">
        <v>64</v>
      </c>
      <c r="I66">
        <f t="shared" si="0"/>
        <v>0</v>
      </c>
    </row>
    <row r="67" spans="1:9">
      <c r="A67" s="2">
        <v>6</v>
      </c>
      <c r="H67">
        <v>65</v>
      </c>
      <c r="I67">
        <f t="shared" si="0"/>
        <v>0</v>
      </c>
    </row>
    <row r="68" spans="1:9">
      <c r="A68" s="2">
        <v>6</v>
      </c>
      <c r="H68">
        <v>66</v>
      </c>
      <c r="I68">
        <f t="shared" ref="I68:I131" si="1">COUNTIF(A$2:A$239,H68)</f>
        <v>0</v>
      </c>
    </row>
    <row r="69" spans="1:9">
      <c r="A69" s="2">
        <v>6</v>
      </c>
      <c r="H69">
        <v>67</v>
      </c>
      <c r="I69">
        <f t="shared" si="1"/>
        <v>0</v>
      </c>
    </row>
    <row r="70" spans="1:9">
      <c r="A70" s="2">
        <v>6</v>
      </c>
      <c r="H70">
        <v>68</v>
      </c>
      <c r="I70">
        <f t="shared" si="1"/>
        <v>0</v>
      </c>
    </row>
    <row r="71" spans="1:9">
      <c r="A71" s="2">
        <v>6</v>
      </c>
      <c r="H71">
        <v>69</v>
      </c>
      <c r="I71">
        <f t="shared" si="1"/>
        <v>0</v>
      </c>
    </row>
    <row r="72" spans="1:9">
      <c r="A72" s="2">
        <v>6</v>
      </c>
      <c r="H72">
        <v>70</v>
      </c>
      <c r="I72">
        <f t="shared" si="1"/>
        <v>0</v>
      </c>
    </row>
    <row r="73" spans="1:9">
      <c r="A73" s="2">
        <v>7</v>
      </c>
      <c r="H73">
        <v>71</v>
      </c>
      <c r="I73">
        <f t="shared" si="1"/>
        <v>0</v>
      </c>
    </row>
    <row r="74" spans="1:9">
      <c r="A74" s="2">
        <v>7</v>
      </c>
      <c r="H74">
        <v>72</v>
      </c>
      <c r="I74">
        <f t="shared" si="1"/>
        <v>0</v>
      </c>
    </row>
    <row r="75" spans="1:9">
      <c r="A75" s="2">
        <v>7</v>
      </c>
      <c r="H75">
        <v>73</v>
      </c>
      <c r="I75">
        <f t="shared" si="1"/>
        <v>1</v>
      </c>
    </row>
    <row r="76" spans="1:9">
      <c r="A76" s="2">
        <v>7</v>
      </c>
      <c r="H76">
        <v>74</v>
      </c>
      <c r="I76">
        <f t="shared" si="1"/>
        <v>0</v>
      </c>
    </row>
    <row r="77" spans="1:9">
      <c r="A77" s="2">
        <v>7</v>
      </c>
      <c r="H77">
        <v>75</v>
      </c>
      <c r="I77">
        <f t="shared" si="1"/>
        <v>0</v>
      </c>
    </row>
    <row r="78" spans="1:9">
      <c r="A78" s="2">
        <v>7</v>
      </c>
      <c r="H78">
        <v>76</v>
      </c>
      <c r="I78">
        <f t="shared" si="1"/>
        <v>1</v>
      </c>
    </row>
    <row r="79" spans="1:9">
      <c r="A79" s="2">
        <v>7</v>
      </c>
      <c r="H79">
        <v>77</v>
      </c>
      <c r="I79">
        <f t="shared" si="1"/>
        <v>0</v>
      </c>
    </row>
    <row r="80" spans="1:9">
      <c r="A80" s="2">
        <v>7</v>
      </c>
      <c r="H80">
        <v>78</v>
      </c>
      <c r="I80">
        <f t="shared" si="1"/>
        <v>1</v>
      </c>
    </row>
    <row r="81" spans="1:9">
      <c r="A81" s="2">
        <v>8</v>
      </c>
      <c r="H81">
        <v>79</v>
      </c>
      <c r="I81">
        <f t="shared" si="1"/>
        <v>1</v>
      </c>
    </row>
    <row r="82" spans="1:9">
      <c r="A82" s="2">
        <v>8</v>
      </c>
      <c r="H82">
        <v>80</v>
      </c>
      <c r="I82">
        <f t="shared" si="1"/>
        <v>0</v>
      </c>
    </row>
    <row r="83" spans="1:9">
      <c r="A83" s="2">
        <v>8</v>
      </c>
      <c r="H83">
        <v>81</v>
      </c>
      <c r="I83">
        <f t="shared" si="1"/>
        <v>1</v>
      </c>
    </row>
    <row r="84" spans="1:9">
      <c r="A84" s="2">
        <v>8</v>
      </c>
      <c r="H84">
        <v>82</v>
      </c>
      <c r="I84">
        <f t="shared" si="1"/>
        <v>0</v>
      </c>
    </row>
    <row r="85" spans="1:9">
      <c r="A85" s="2">
        <v>8</v>
      </c>
      <c r="H85">
        <v>83</v>
      </c>
      <c r="I85">
        <f t="shared" si="1"/>
        <v>0</v>
      </c>
    </row>
    <row r="86" spans="1:9">
      <c r="A86" s="2">
        <v>8</v>
      </c>
      <c r="H86">
        <v>84</v>
      </c>
      <c r="I86">
        <f t="shared" si="1"/>
        <v>1</v>
      </c>
    </row>
    <row r="87" spans="1:9">
      <c r="A87" s="2">
        <v>8</v>
      </c>
      <c r="H87">
        <v>85</v>
      </c>
      <c r="I87">
        <f t="shared" si="1"/>
        <v>1</v>
      </c>
    </row>
    <row r="88" spans="1:9">
      <c r="A88" s="2">
        <v>8</v>
      </c>
      <c r="H88">
        <v>86</v>
      </c>
      <c r="I88">
        <f t="shared" si="1"/>
        <v>0</v>
      </c>
    </row>
    <row r="89" spans="1:9">
      <c r="A89" s="2">
        <v>8</v>
      </c>
      <c r="H89">
        <v>87</v>
      </c>
      <c r="I89">
        <f t="shared" si="1"/>
        <v>1</v>
      </c>
    </row>
    <row r="90" spans="1:9">
      <c r="A90" s="2">
        <v>9</v>
      </c>
      <c r="H90">
        <v>88</v>
      </c>
      <c r="I90">
        <f t="shared" si="1"/>
        <v>0</v>
      </c>
    </row>
    <row r="91" spans="1:9">
      <c r="A91" s="2">
        <v>9</v>
      </c>
      <c r="H91">
        <v>89</v>
      </c>
      <c r="I91">
        <f t="shared" si="1"/>
        <v>0</v>
      </c>
    </row>
    <row r="92" spans="1:9">
      <c r="A92" s="2">
        <v>9</v>
      </c>
      <c r="H92">
        <v>90</v>
      </c>
      <c r="I92">
        <f t="shared" si="1"/>
        <v>0</v>
      </c>
    </row>
    <row r="93" spans="1:9">
      <c r="A93" s="2">
        <v>9</v>
      </c>
      <c r="H93">
        <v>91</v>
      </c>
      <c r="I93">
        <f t="shared" si="1"/>
        <v>0</v>
      </c>
    </row>
    <row r="94" spans="1:9">
      <c r="A94" s="2">
        <v>9</v>
      </c>
      <c r="H94">
        <v>92</v>
      </c>
      <c r="I94">
        <f t="shared" si="1"/>
        <v>0</v>
      </c>
    </row>
    <row r="95" spans="1:9">
      <c r="A95" s="2">
        <v>10</v>
      </c>
      <c r="H95">
        <v>93</v>
      </c>
      <c r="I95">
        <f t="shared" si="1"/>
        <v>0</v>
      </c>
    </row>
    <row r="96" spans="1:9">
      <c r="A96" s="2">
        <v>10</v>
      </c>
      <c r="H96">
        <v>94</v>
      </c>
      <c r="I96">
        <f t="shared" si="1"/>
        <v>0</v>
      </c>
    </row>
    <row r="97" spans="1:9">
      <c r="A97" s="2">
        <v>10</v>
      </c>
      <c r="H97">
        <v>95</v>
      </c>
      <c r="I97">
        <f t="shared" si="1"/>
        <v>0</v>
      </c>
    </row>
    <row r="98" spans="1:9">
      <c r="A98" s="2">
        <v>10</v>
      </c>
      <c r="H98">
        <v>96</v>
      </c>
      <c r="I98">
        <f t="shared" si="1"/>
        <v>0</v>
      </c>
    </row>
    <row r="99" spans="1:9">
      <c r="A99" s="2">
        <v>10</v>
      </c>
      <c r="H99">
        <v>97</v>
      </c>
      <c r="I99">
        <f t="shared" si="1"/>
        <v>0</v>
      </c>
    </row>
    <row r="100" spans="1:9">
      <c r="A100" s="2">
        <v>10</v>
      </c>
      <c r="H100">
        <v>98</v>
      </c>
      <c r="I100">
        <f t="shared" si="1"/>
        <v>0</v>
      </c>
    </row>
    <row r="101" spans="1:9">
      <c r="A101" s="2">
        <v>10</v>
      </c>
      <c r="H101">
        <v>99</v>
      </c>
      <c r="I101">
        <f t="shared" si="1"/>
        <v>0</v>
      </c>
    </row>
    <row r="102" spans="1:9">
      <c r="A102" s="2">
        <v>10</v>
      </c>
      <c r="H102">
        <v>100</v>
      </c>
      <c r="I102">
        <f t="shared" si="1"/>
        <v>0</v>
      </c>
    </row>
    <row r="103" spans="1:9">
      <c r="A103" s="2">
        <v>10</v>
      </c>
      <c r="H103">
        <v>101</v>
      </c>
      <c r="I103">
        <f t="shared" si="1"/>
        <v>1</v>
      </c>
    </row>
    <row r="104" spans="1:9">
      <c r="A104" s="2">
        <v>10</v>
      </c>
      <c r="H104">
        <v>102</v>
      </c>
      <c r="I104">
        <f t="shared" si="1"/>
        <v>0</v>
      </c>
    </row>
    <row r="105" spans="1:9">
      <c r="A105" s="2">
        <v>10</v>
      </c>
      <c r="H105">
        <v>103</v>
      </c>
      <c r="I105">
        <f t="shared" si="1"/>
        <v>0</v>
      </c>
    </row>
    <row r="106" spans="1:9">
      <c r="A106" s="2">
        <v>10</v>
      </c>
      <c r="H106">
        <v>104</v>
      </c>
      <c r="I106">
        <f t="shared" si="1"/>
        <v>0</v>
      </c>
    </row>
    <row r="107" spans="1:9">
      <c r="A107" s="2">
        <v>10</v>
      </c>
      <c r="H107">
        <v>105</v>
      </c>
      <c r="I107">
        <f t="shared" si="1"/>
        <v>0</v>
      </c>
    </row>
    <row r="108" spans="1:9">
      <c r="A108" s="2">
        <v>10</v>
      </c>
      <c r="H108">
        <v>106</v>
      </c>
      <c r="I108">
        <f t="shared" si="1"/>
        <v>1</v>
      </c>
    </row>
    <row r="109" spans="1:9">
      <c r="A109" s="2">
        <v>10</v>
      </c>
      <c r="H109">
        <v>107</v>
      </c>
      <c r="I109">
        <f t="shared" si="1"/>
        <v>0</v>
      </c>
    </row>
    <row r="110" spans="1:9">
      <c r="A110" s="2">
        <v>10</v>
      </c>
      <c r="H110">
        <v>108</v>
      </c>
      <c r="I110">
        <f t="shared" si="1"/>
        <v>0</v>
      </c>
    </row>
    <row r="111" spans="1:9">
      <c r="A111" s="2">
        <v>11</v>
      </c>
      <c r="H111">
        <v>109</v>
      </c>
      <c r="I111">
        <f t="shared" si="1"/>
        <v>0</v>
      </c>
    </row>
    <row r="112" spans="1:9">
      <c r="A112" s="2">
        <v>11</v>
      </c>
      <c r="H112">
        <v>110</v>
      </c>
      <c r="I112">
        <f t="shared" si="1"/>
        <v>0</v>
      </c>
    </row>
    <row r="113" spans="1:9">
      <c r="A113" s="2">
        <v>11</v>
      </c>
      <c r="H113">
        <v>111</v>
      </c>
      <c r="I113">
        <f t="shared" si="1"/>
        <v>0</v>
      </c>
    </row>
    <row r="114" spans="1:9">
      <c r="A114" s="2">
        <v>11</v>
      </c>
      <c r="H114">
        <v>112</v>
      </c>
      <c r="I114">
        <f t="shared" si="1"/>
        <v>0</v>
      </c>
    </row>
    <row r="115" spans="1:9">
      <c r="A115" s="2">
        <v>12</v>
      </c>
      <c r="H115">
        <v>113</v>
      </c>
      <c r="I115">
        <f t="shared" si="1"/>
        <v>0</v>
      </c>
    </row>
    <row r="116" spans="1:9">
      <c r="A116" s="2">
        <v>12</v>
      </c>
      <c r="H116">
        <v>114</v>
      </c>
      <c r="I116">
        <f t="shared" si="1"/>
        <v>0</v>
      </c>
    </row>
    <row r="117" spans="1:9">
      <c r="A117" s="2">
        <v>12</v>
      </c>
      <c r="H117">
        <v>115</v>
      </c>
      <c r="I117">
        <f t="shared" si="1"/>
        <v>0</v>
      </c>
    </row>
    <row r="118" spans="1:9">
      <c r="A118" s="2">
        <v>12</v>
      </c>
      <c r="H118">
        <v>116</v>
      </c>
      <c r="I118">
        <f t="shared" si="1"/>
        <v>0</v>
      </c>
    </row>
    <row r="119" spans="1:9">
      <c r="A119" s="2">
        <v>12</v>
      </c>
      <c r="H119">
        <v>117</v>
      </c>
      <c r="I119">
        <f t="shared" si="1"/>
        <v>0</v>
      </c>
    </row>
    <row r="120" spans="1:9">
      <c r="A120" s="2">
        <v>13</v>
      </c>
      <c r="H120">
        <v>118</v>
      </c>
      <c r="I120">
        <f t="shared" si="1"/>
        <v>0</v>
      </c>
    </row>
    <row r="121" spans="1:9">
      <c r="A121" s="2">
        <v>13</v>
      </c>
      <c r="H121">
        <v>119</v>
      </c>
      <c r="I121">
        <f t="shared" si="1"/>
        <v>0</v>
      </c>
    </row>
    <row r="122" spans="1:9">
      <c r="A122" s="2">
        <v>13</v>
      </c>
      <c r="H122">
        <v>120</v>
      </c>
      <c r="I122">
        <f t="shared" si="1"/>
        <v>0</v>
      </c>
    </row>
    <row r="123" spans="1:9">
      <c r="A123" s="2">
        <v>13</v>
      </c>
      <c r="H123">
        <v>121</v>
      </c>
      <c r="I123">
        <f t="shared" si="1"/>
        <v>0</v>
      </c>
    </row>
    <row r="124" spans="1:9">
      <c r="A124" s="2">
        <v>13</v>
      </c>
      <c r="H124">
        <v>122</v>
      </c>
      <c r="I124">
        <f t="shared" si="1"/>
        <v>0</v>
      </c>
    </row>
    <row r="125" spans="1:9">
      <c r="A125" s="2">
        <v>13</v>
      </c>
      <c r="H125">
        <v>123</v>
      </c>
      <c r="I125">
        <f t="shared" si="1"/>
        <v>1</v>
      </c>
    </row>
    <row r="126" spans="1:9">
      <c r="A126" s="2">
        <v>13</v>
      </c>
      <c r="H126">
        <v>124</v>
      </c>
      <c r="I126">
        <f t="shared" si="1"/>
        <v>0</v>
      </c>
    </row>
    <row r="127" spans="1:9">
      <c r="A127" s="2">
        <v>13</v>
      </c>
      <c r="H127">
        <v>125</v>
      </c>
      <c r="I127">
        <f t="shared" si="1"/>
        <v>0</v>
      </c>
    </row>
    <row r="128" spans="1:9">
      <c r="A128" s="2">
        <v>14</v>
      </c>
      <c r="H128">
        <v>126</v>
      </c>
      <c r="I128">
        <f t="shared" si="1"/>
        <v>0</v>
      </c>
    </row>
    <row r="129" spans="1:9">
      <c r="A129" s="2">
        <v>14</v>
      </c>
      <c r="H129">
        <v>127</v>
      </c>
      <c r="I129">
        <f t="shared" si="1"/>
        <v>0</v>
      </c>
    </row>
    <row r="130" spans="1:9">
      <c r="A130" s="2">
        <v>14</v>
      </c>
      <c r="H130">
        <v>128</v>
      </c>
      <c r="I130">
        <f t="shared" si="1"/>
        <v>0</v>
      </c>
    </row>
    <row r="131" spans="1:9">
      <c r="A131" s="2">
        <v>14</v>
      </c>
      <c r="H131">
        <v>129</v>
      </c>
      <c r="I131">
        <f t="shared" si="1"/>
        <v>0</v>
      </c>
    </row>
    <row r="132" spans="1:9">
      <c r="A132" s="2">
        <v>14</v>
      </c>
      <c r="H132">
        <v>130</v>
      </c>
      <c r="I132">
        <f t="shared" ref="I132" si="2">COUNTIF(A$2:A$239,H132)</f>
        <v>0</v>
      </c>
    </row>
    <row r="133" spans="1:9">
      <c r="A133" s="2">
        <v>14</v>
      </c>
      <c r="H133">
        <v>131</v>
      </c>
      <c r="I133">
        <f>COUNTIF(A$2:A$239,H133)</f>
        <v>1</v>
      </c>
    </row>
    <row r="134" spans="1:9">
      <c r="A134" s="2">
        <v>14</v>
      </c>
    </row>
    <row r="135" spans="1:9">
      <c r="A135" s="2">
        <v>14</v>
      </c>
    </row>
    <row r="136" spans="1:9">
      <c r="A136" s="2">
        <v>15</v>
      </c>
    </row>
    <row r="137" spans="1:9">
      <c r="A137" s="2">
        <v>15</v>
      </c>
    </row>
    <row r="138" spans="1:9">
      <c r="A138" s="2">
        <v>15</v>
      </c>
    </row>
    <row r="139" spans="1:9">
      <c r="A139" s="2">
        <v>15</v>
      </c>
    </row>
    <row r="140" spans="1:9">
      <c r="A140" s="2">
        <v>15</v>
      </c>
    </row>
    <row r="141" spans="1:9">
      <c r="A141" s="2">
        <v>15</v>
      </c>
    </row>
    <row r="142" spans="1:9">
      <c r="A142" s="2">
        <v>15</v>
      </c>
    </row>
    <row r="143" spans="1:9">
      <c r="A143" s="2">
        <v>16</v>
      </c>
    </row>
    <row r="144" spans="1:9">
      <c r="A144" s="2">
        <v>16</v>
      </c>
    </row>
    <row r="145" spans="1:1">
      <c r="A145" s="2">
        <v>16</v>
      </c>
    </row>
    <row r="146" spans="1:1">
      <c r="A146" s="2">
        <v>16</v>
      </c>
    </row>
    <row r="147" spans="1:1">
      <c r="A147" s="2">
        <v>17</v>
      </c>
    </row>
    <row r="148" spans="1:1">
      <c r="A148" s="2">
        <v>17</v>
      </c>
    </row>
    <row r="149" spans="1:1">
      <c r="A149" s="2">
        <v>17</v>
      </c>
    </row>
    <row r="150" spans="1:1">
      <c r="A150" s="2">
        <v>17</v>
      </c>
    </row>
    <row r="151" spans="1:1">
      <c r="A151" s="2">
        <v>17</v>
      </c>
    </row>
    <row r="152" spans="1:1">
      <c r="A152" s="2">
        <v>18</v>
      </c>
    </row>
    <row r="153" spans="1:1">
      <c r="A153" s="2">
        <v>18</v>
      </c>
    </row>
    <row r="154" spans="1:1">
      <c r="A154" s="2">
        <v>18</v>
      </c>
    </row>
    <row r="155" spans="1:1">
      <c r="A155" s="2">
        <v>18</v>
      </c>
    </row>
    <row r="156" spans="1:1">
      <c r="A156" s="2">
        <v>18</v>
      </c>
    </row>
    <row r="157" spans="1:1">
      <c r="A157" s="2">
        <v>18</v>
      </c>
    </row>
    <row r="158" spans="1:1">
      <c r="A158" s="2">
        <v>19</v>
      </c>
    </row>
    <row r="159" spans="1:1">
      <c r="A159" s="2">
        <v>19</v>
      </c>
    </row>
    <row r="160" spans="1:1">
      <c r="A160" s="2">
        <v>19</v>
      </c>
    </row>
    <row r="161" spans="1:1">
      <c r="A161" s="2">
        <v>20</v>
      </c>
    </row>
    <row r="162" spans="1:1">
      <c r="A162" s="2">
        <v>20</v>
      </c>
    </row>
    <row r="163" spans="1:1">
      <c r="A163" s="2">
        <v>20</v>
      </c>
    </row>
    <row r="164" spans="1:1">
      <c r="A164" s="2">
        <v>20</v>
      </c>
    </row>
    <row r="165" spans="1:1">
      <c r="A165" s="2">
        <v>20</v>
      </c>
    </row>
    <row r="166" spans="1:1">
      <c r="A166" s="2">
        <v>20</v>
      </c>
    </row>
    <row r="167" spans="1:1">
      <c r="A167" s="2">
        <v>21</v>
      </c>
    </row>
    <row r="168" spans="1:1">
      <c r="A168" s="2">
        <v>21</v>
      </c>
    </row>
    <row r="169" spans="1:1">
      <c r="A169" s="2">
        <v>21</v>
      </c>
    </row>
    <row r="170" spans="1:1">
      <c r="A170" s="2">
        <v>22</v>
      </c>
    </row>
    <row r="171" spans="1:1">
      <c r="A171" s="2">
        <v>22</v>
      </c>
    </row>
    <row r="172" spans="1:1">
      <c r="A172" s="2">
        <v>23</v>
      </c>
    </row>
    <row r="173" spans="1:1">
      <c r="A173" s="2">
        <v>24</v>
      </c>
    </row>
    <row r="174" spans="1:1">
      <c r="A174" s="2">
        <v>25</v>
      </c>
    </row>
    <row r="175" spans="1:1">
      <c r="A175" s="2">
        <v>25</v>
      </c>
    </row>
    <row r="176" spans="1:1">
      <c r="A176" s="2">
        <v>26</v>
      </c>
    </row>
    <row r="177" spans="1:1">
      <c r="A177" s="2">
        <v>27</v>
      </c>
    </row>
    <row r="178" spans="1:1">
      <c r="A178" s="2">
        <v>27</v>
      </c>
    </row>
    <row r="179" spans="1:1">
      <c r="A179" s="2">
        <v>27</v>
      </c>
    </row>
    <row r="180" spans="1:1">
      <c r="A180" s="2">
        <v>27</v>
      </c>
    </row>
    <row r="181" spans="1:1">
      <c r="A181" s="2">
        <v>28</v>
      </c>
    </row>
    <row r="182" spans="1:1">
      <c r="A182" s="2">
        <v>28</v>
      </c>
    </row>
    <row r="183" spans="1:1">
      <c r="A183" s="2">
        <v>29</v>
      </c>
    </row>
    <row r="184" spans="1:1">
      <c r="A184" s="2">
        <v>30</v>
      </c>
    </row>
    <row r="185" spans="1:1">
      <c r="A185" s="2">
        <v>30</v>
      </c>
    </row>
    <row r="186" spans="1:1">
      <c r="A186" s="2">
        <v>30</v>
      </c>
    </row>
    <row r="187" spans="1:1">
      <c r="A187" s="2">
        <v>31</v>
      </c>
    </row>
    <row r="188" spans="1:1">
      <c r="A188" s="2">
        <v>31</v>
      </c>
    </row>
    <row r="189" spans="1:1">
      <c r="A189" s="2">
        <v>31</v>
      </c>
    </row>
    <row r="190" spans="1:1">
      <c r="A190" s="2">
        <v>32</v>
      </c>
    </row>
    <row r="191" spans="1:1">
      <c r="A191" s="2">
        <v>32</v>
      </c>
    </row>
    <row r="192" spans="1:1">
      <c r="A192" s="2">
        <v>33</v>
      </c>
    </row>
    <row r="193" spans="1:1">
      <c r="A193" s="2">
        <v>33</v>
      </c>
    </row>
    <row r="194" spans="1:1">
      <c r="A194" s="2">
        <v>35</v>
      </c>
    </row>
    <row r="195" spans="1:1">
      <c r="A195" s="2">
        <v>35</v>
      </c>
    </row>
    <row r="196" spans="1:1">
      <c r="A196" s="2">
        <v>37</v>
      </c>
    </row>
    <row r="197" spans="1:1">
      <c r="A197" s="2">
        <v>37</v>
      </c>
    </row>
    <row r="198" spans="1:1">
      <c r="A198" s="2">
        <v>37</v>
      </c>
    </row>
    <row r="199" spans="1:1">
      <c r="A199" s="2">
        <v>38</v>
      </c>
    </row>
    <row r="200" spans="1:1">
      <c r="A200" s="2">
        <v>38</v>
      </c>
    </row>
    <row r="201" spans="1:1">
      <c r="A201" s="2">
        <v>39</v>
      </c>
    </row>
    <row r="202" spans="1:1">
      <c r="A202" s="2">
        <v>40</v>
      </c>
    </row>
    <row r="203" spans="1:1">
      <c r="A203" s="2">
        <v>42</v>
      </c>
    </row>
    <row r="204" spans="1:1">
      <c r="A204" s="2">
        <v>42</v>
      </c>
    </row>
    <row r="205" spans="1:1">
      <c r="A205" s="2">
        <v>43</v>
      </c>
    </row>
    <row r="206" spans="1:1">
      <c r="A206" s="2">
        <v>44</v>
      </c>
    </row>
    <row r="207" spans="1:1">
      <c r="A207" s="2">
        <v>44</v>
      </c>
    </row>
    <row r="208" spans="1:1">
      <c r="A208" s="2">
        <v>45</v>
      </c>
    </row>
    <row r="209" spans="1:1">
      <c r="A209" s="2">
        <v>45</v>
      </c>
    </row>
    <row r="210" spans="1:1">
      <c r="A210" s="2">
        <v>46</v>
      </c>
    </row>
    <row r="211" spans="1:1">
      <c r="A211" s="2">
        <v>46</v>
      </c>
    </row>
    <row r="212" spans="1:1">
      <c r="A212" s="2">
        <v>47</v>
      </c>
    </row>
    <row r="213" spans="1:1">
      <c r="A213" s="2">
        <v>47</v>
      </c>
    </row>
    <row r="214" spans="1:1">
      <c r="A214" s="2">
        <v>49</v>
      </c>
    </row>
    <row r="215" spans="1:1">
      <c r="A215" s="2">
        <v>50</v>
      </c>
    </row>
    <row r="216" spans="1:1">
      <c r="A216" s="2">
        <v>50</v>
      </c>
    </row>
    <row r="217" spans="1:1">
      <c r="A217" s="2">
        <v>50</v>
      </c>
    </row>
    <row r="218" spans="1:1">
      <c r="A218" s="2">
        <v>51</v>
      </c>
    </row>
    <row r="219" spans="1:1">
      <c r="A219" s="2">
        <v>51</v>
      </c>
    </row>
    <row r="220" spans="1:1">
      <c r="A220" s="2">
        <v>52</v>
      </c>
    </row>
    <row r="221" spans="1:1">
      <c r="A221" s="2">
        <v>54</v>
      </c>
    </row>
    <row r="222" spans="1:1">
      <c r="A222" s="2">
        <v>54</v>
      </c>
    </row>
    <row r="223" spans="1:1">
      <c r="A223" s="2">
        <v>55</v>
      </c>
    </row>
    <row r="224" spans="1:1">
      <c r="A224" s="2">
        <v>56</v>
      </c>
    </row>
    <row r="225" spans="1:1">
      <c r="A225" s="2">
        <v>58</v>
      </c>
    </row>
    <row r="226" spans="1:1">
      <c r="A226" s="2">
        <v>58</v>
      </c>
    </row>
    <row r="227" spans="1:1">
      <c r="A227" s="2">
        <v>60</v>
      </c>
    </row>
    <row r="228" spans="1:1">
      <c r="A228" s="2">
        <v>73</v>
      </c>
    </row>
    <row r="229" spans="1:1">
      <c r="A229" s="2">
        <v>76</v>
      </c>
    </row>
    <row r="230" spans="1:1">
      <c r="A230" s="2">
        <v>78</v>
      </c>
    </row>
    <row r="231" spans="1:1">
      <c r="A231" s="2">
        <v>79</v>
      </c>
    </row>
    <row r="232" spans="1:1">
      <c r="A232" s="2">
        <v>81</v>
      </c>
    </row>
    <row r="233" spans="1:1">
      <c r="A233" s="2">
        <v>84</v>
      </c>
    </row>
    <row r="234" spans="1:1">
      <c r="A234" s="2">
        <v>85</v>
      </c>
    </row>
    <row r="235" spans="1:1">
      <c r="A235" s="2">
        <v>87</v>
      </c>
    </row>
    <row r="236" spans="1:1">
      <c r="A236" s="2">
        <v>101</v>
      </c>
    </row>
    <row r="237" spans="1:1">
      <c r="A237" s="2">
        <v>106</v>
      </c>
    </row>
    <row r="238" spans="1:1">
      <c r="A238" s="2">
        <v>123</v>
      </c>
    </row>
    <row r="239" spans="1:1">
      <c r="A239" s="2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D1" sqref="D1"/>
    </sheetView>
  </sheetViews>
  <sheetFormatPr defaultRowHeight="12.75"/>
  <cols>
    <col min="1" max="1" width="15.85546875" bestFit="1" customWidth="1"/>
    <col min="2" max="2" width="9.5703125" customWidth="1"/>
    <col min="3" max="3" width="33.140625" bestFit="1" customWidth="1"/>
  </cols>
  <sheetData>
    <row r="1" spans="1:19">
      <c r="A1" s="6" t="s">
        <v>29</v>
      </c>
      <c r="B1" s="6"/>
      <c r="C1" s="15" t="s">
        <v>39</v>
      </c>
      <c r="D1">
        <f>AVERAGE(A2:A45)</f>
        <v>28.818181818181817</v>
      </c>
      <c r="F1" s="22" t="s">
        <v>18</v>
      </c>
      <c r="G1" s="22"/>
    </row>
    <row r="2" spans="1:19">
      <c r="A2">
        <f>ROUND(EVERYTHING!G11,0)</f>
        <v>5</v>
      </c>
      <c r="F2" s="15" t="s">
        <v>30</v>
      </c>
      <c r="G2" s="15" t="s">
        <v>6</v>
      </c>
    </row>
    <row r="3" spans="1:19">
      <c r="A3">
        <f>ROUND(EVERYTHING!G36,0)</f>
        <v>7</v>
      </c>
      <c r="F3">
        <v>0</v>
      </c>
      <c r="G3">
        <f t="shared" ref="G3:G34" si="0">COUNTIF(A$2:A$45,F3)</f>
        <v>0</v>
      </c>
    </row>
    <row r="4" spans="1:19">
      <c r="A4">
        <f>ROUND(EVERYTHING!G12,0)</f>
        <v>10</v>
      </c>
      <c r="F4">
        <v>1</v>
      </c>
      <c r="G4">
        <f t="shared" si="0"/>
        <v>0</v>
      </c>
      <c r="S4" s="1"/>
    </row>
    <row r="5" spans="1:19">
      <c r="A5">
        <f>ROUND(EVERYTHING!G2,0)</f>
        <v>11</v>
      </c>
      <c r="F5">
        <v>2</v>
      </c>
      <c r="G5">
        <f t="shared" si="0"/>
        <v>0</v>
      </c>
      <c r="S5" s="2"/>
    </row>
    <row r="6" spans="1:19">
      <c r="A6">
        <f>ROUND(EVERYTHING!G14,0)</f>
        <v>11</v>
      </c>
      <c r="F6">
        <v>3</v>
      </c>
      <c r="G6">
        <f t="shared" si="0"/>
        <v>0</v>
      </c>
      <c r="S6" s="2"/>
    </row>
    <row r="7" spans="1:19">
      <c r="A7">
        <f>ROUND(EVERYTHING!G15,0)</f>
        <v>11</v>
      </c>
      <c r="F7">
        <v>4</v>
      </c>
      <c r="G7">
        <f t="shared" si="0"/>
        <v>0</v>
      </c>
      <c r="S7" s="2"/>
    </row>
    <row r="8" spans="1:19">
      <c r="A8">
        <f>ROUND(EVERYTHING!G3,0)</f>
        <v>12</v>
      </c>
      <c r="F8">
        <v>5</v>
      </c>
      <c r="G8">
        <f t="shared" si="0"/>
        <v>1</v>
      </c>
      <c r="S8" s="2"/>
    </row>
    <row r="9" spans="1:19">
      <c r="A9">
        <f>ROUND(EVERYTHING!G28,0)</f>
        <v>12</v>
      </c>
      <c r="F9">
        <v>6</v>
      </c>
      <c r="G9">
        <f t="shared" si="0"/>
        <v>0</v>
      </c>
      <c r="S9" s="2"/>
    </row>
    <row r="10" spans="1:19">
      <c r="A10">
        <f>ROUND(EVERYTHING!G41,0)</f>
        <v>12</v>
      </c>
      <c r="F10">
        <v>7</v>
      </c>
      <c r="G10">
        <f t="shared" si="0"/>
        <v>1</v>
      </c>
      <c r="S10" s="2"/>
    </row>
    <row r="11" spans="1:19">
      <c r="A11">
        <f>ROUND(EVERYTHING!G43,0)</f>
        <v>12</v>
      </c>
      <c r="F11">
        <v>8</v>
      </c>
      <c r="G11">
        <f t="shared" si="0"/>
        <v>0</v>
      </c>
      <c r="S11" s="2"/>
    </row>
    <row r="12" spans="1:19">
      <c r="A12">
        <f>ROUND(EVERYTHING!G39,0)</f>
        <v>14</v>
      </c>
      <c r="F12">
        <v>9</v>
      </c>
      <c r="G12">
        <f t="shared" si="0"/>
        <v>0</v>
      </c>
      <c r="S12" s="2"/>
    </row>
    <row r="13" spans="1:19">
      <c r="A13">
        <f>ROUND(EVERYTHING!G32,0)</f>
        <v>15</v>
      </c>
      <c r="F13">
        <v>10</v>
      </c>
      <c r="G13">
        <f t="shared" si="0"/>
        <v>1</v>
      </c>
      <c r="S13" s="2"/>
    </row>
    <row r="14" spans="1:19">
      <c r="A14">
        <f>ROUND(EVERYTHING!G34,0)</f>
        <v>15</v>
      </c>
      <c r="F14">
        <v>11</v>
      </c>
      <c r="G14">
        <f t="shared" si="0"/>
        <v>3</v>
      </c>
      <c r="S14" s="2"/>
    </row>
    <row r="15" spans="1:19">
      <c r="A15">
        <f>ROUND(EVERYTHING!G38,0)</f>
        <v>15</v>
      </c>
      <c r="F15">
        <v>12</v>
      </c>
      <c r="G15">
        <f t="shared" si="0"/>
        <v>4</v>
      </c>
      <c r="S15" s="2"/>
    </row>
    <row r="16" spans="1:19">
      <c r="A16">
        <f>ROUND(EVERYTHING!G44,0)</f>
        <v>15</v>
      </c>
      <c r="F16">
        <v>13</v>
      </c>
      <c r="G16">
        <f t="shared" si="0"/>
        <v>0</v>
      </c>
      <c r="S16" s="2"/>
    </row>
    <row r="17" spans="1:19">
      <c r="A17">
        <f>ROUND(EVERYTHING!G25,0)</f>
        <v>17</v>
      </c>
      <c r="F17">
        <v>14</v>
      </c>
      <c r="G17">
        <f t="shared" si="0"/>
        <v>1</v>
      </c>
      <c r="S17" s="2"/>
    </row>
    <row r="18" spans="1:19">
      <c r="A18">
        <f>ROUND(EVERYTHING!G10,0)</f>
        <v>18</v>
      </c>
      <c r="F18">
        <v>15</v>
      </c>
      <c r="G18">
        <f t="shared" si="0"/>
        <v>4</v>
      </c>
      <c r="S18" s="2"/>
    </row>
    <row r="19" spans="1:19">
      <c r="A19">
        <f>ROUND(EVERYTHING!G9,0)</f>
        <v>19</v>
      </c>
      <c r="F19">
        <v>16</v>
      </c>
      <c r="G19">
        <f t="shared" si="0"/>
        <v>0</v>
      </c>
      <c r="S19" s="2"/>
    </row>
    <row r="20" spans="1:19">
      <c r="A20">
        <f>ROUND(EVERYTHING!G19,0)</f>
        <v>20</v>
      </c>
      <c r="F20">
        <v>17</v>
      </c>
      <c r="G20">
        <f t="shared" si="0"/>
        <v>1</v>
      </c>
      <c r="S20" s="2"/>
    </row>
    <row r="21" spans="1:19">
      <c r="A21">
        <f>ROUND(EVERYTHING!G20,0)</f>
        <v>21</v>
      </c>
      <c r="F21">
        <v>18</v>
      </c>
      <c r="G21">
        <f t="shared" si="0"/>
        <v>1</v>
      </c>
      <c r="S21" s="2"/>
    </row>
    <row r="22" spans="1:19">
      <c r="A22">
        <f>ROUND(EVERYTHING!G33,0)</f>
        <v>21</v>
      </c>
      <c r="F22">
        <v>19</v>
      </c>
      <c r="G22">
        <f t="shared" si="0"/>
        <v>1</v>
      </c>
      <c r="J22" t="s">
        <v>11</v>
      </c>
      <c r="S22" s="2"/>
    </row>
    <row r="23" spans="1:19">
      <c r="A23">
        <f>ROUND(EVERYTHING!G8,0)</f>
        <v>22</v>
      </c>
      <c r="F23">
        <v>20</v>
      </c>
      <c r="G23">
        <f t="shared" si="0"/>
        <v>1</v>
      </c>
      <c r="S23" s="2"/>
    </row>
    <row r="24" spans="1:19">
      <c r="A24">
        <f>ROUND(EVERYTHING!G21,0)</f>
        <v>22</v>
      </c>
      <c r="F24">
        <v>21</v>
      </c>
      <c r="G24">
        <f t="shared" si="0"/>
        <v>2</v>
      </c>
      <c r="S24" s="2"/>
    </row>
    <row r="25" spans="1:19">
      <c r="A25">
        <f>ROUND(EVERYTHING!G40,0)</f>
        <v>22</v>
      </c>
      <c r="F25">
        <v>22</v>
      </c>
      <c r="G25">
        <f t="shared" si="0"/>
        <v>3</v>
      </c>
      <c r="S25" s="2"/>
    </row>
    <row r="26" spans="1:19">
      <c r="A26">
        <f>ROUND(EVERYTHING!G37,0)</f>
        <v>23</v>
      </c>
      <c r="F26">
        <v>23</v>
      </c>
      <c r="G26">
        <f t="shared" si="0"/>
        <v>1</v>
      </c>
      <c r="S26" s="2"/>
    </row>
    <row r="27" spans="1:19">
      <c r="A27">
        <f>ROUND(EVERYTHING!G4,0)</f>
        <v>24</v>
      </c>
      <c r="F27">
        <v>24</v>
      </c>
      <c r="G27">
        <f t="shared" si="0"/>
        <v>1</v>
      </c>
      <c r="S27" s="2"/>
    </row>
    <row r="28" spans="1:19">
      <c r="A28">
        <f>ROUND(EVERYTHING!G16,0)</f>
        <v>28</v>
      </c>
      <c r="F28">
        <v>25</v>
      </c>
      <c r="G28">
        <f t="shared" si="0"/>
        <v>0</v>
      </c>
      <c r="S28" s="2"/>
    </row>
    <row r="29" spans="1:19">
      <c r="A29">
        <f>ROUND(EVERYTHING!G35,0)</f>
        <v>29</v>
      </c>
      <c r="F29">
        <v>26</v>
      </c>
      <c r="G29">
        <f t="shared" si="0"/>
        <v>0</v>
      </c>
      <c r="S29" s="2"/>
    </row>
    <row r="30" spans="1:19">
      <c r="A30">
        <f>ROUND(EVERYTHING!G13,0)</f>
        <v>30</v>
      </c>
      <c r="F30">
        <v>27</v>
      </c>
      <c r="G30">
        <f t="shared" si="0"/>
        <v>0</v>
      </c>
      <c r="S30" s="2"/>
    </row>
    <row r="31" spans="1:19">
      <c r="A31">
        <f>ROUND(EVERYTHING!G5,0)</f>
        <v>31</v>
      </c>
      <c r="F31">
        <v>28</v>
      </c>
      <c r="G31">
        <f t="shared" si="0"/>
        <v>1</v>
      </c>
      <c r="S31" s="2"/>
    </row>
    <row r="32" spans="1:19">
      <c r="A32">
        <f>ROUND(EVERYTHING!G31,0)</f>
        <v>32</v>
      </c>
      <c r="F32">
        <v>29</v>
      </c>
      <c r="G32">
        <f t="shared" si="0"/>
        <v>1</v>
      </c>
      <c r="S32" s="2"/>
    </row>
    <row r="33" spans="1:19">
      <c r="A33">
        <f>ROUND(EVERYTHING!G7,0)</f>
        <v>33</v>
      </c>
      <c r="F33">
        <v>30</v>
      </c>
      <c r="G33">
        <f t="shared" si="0"/>
        <v>1</v>
      </c>
      <c r="S33" s="2"/>
    </row>
    <row r="34" spans="1:19">
      <c r="A34">
        <f>ROUND(EVERYTHING!G29,0)</f>
        <v>33</v>
      </c>
      <c r="F34">
        <v>31</v>
      </c>
      <c r="G34">
        <f t="shared" si="0"/>
        <v>1</v>
      </c>
      <c r="S34" s="2"/>
    </row>
    <row r="35" spans="1:19">
      <c r="A35">
        <f>ROUND(EVERYTHING!G27,0)</f>
        <v>39</v>
      </c>
      <c r="F35">
        <v>32</v>
      </c>
      <c r="G35">
        <f t="shared" ref="G35:G66" si="1">COUNTIF(A$2:A$45,F35)</f>
        <v>1</v>
      </c>
      <c r="S35" s="2"/>
    </row>
    <row r="36" spans="1:19">
      <c r="A36">
        <f>ROUND(EVERYTHING!G6,0)</f>
        <v>43</v>
      </c>
      <c r="F36">
        <v>33</v>
      </c>
      <c r="G36">
        <f t="shared" si="1"/>
        <v>2</v>
      </c>
      <c r="S36" s="2"/>
    </row>
    <row r="37" spans="1:19">
      <c r="A37">
        <f>ROUND(EVERYTHING!G26,0)</f>
        <v>44</v>
      </c>
      <c r="F37">
        <v>34</v>
      </c>
      <c r="G37">
        <f t="shared" si="1"/>
        <v>0</v>
      </c>
      <c r="S37" s="2"/>
    </row>
    <row r="38" spans="1:19">
      <c r="A38">
        <f>ROUND(EVERYTHING!G30,0)</f>
        <v>48</v>
      </c>
      <c r="F38">
        <v>35</v>
      </c>
      <c r="G38">
        <f t="shared" si="1"/>
        <v>0</v>
      </c>
      <c r="S38" s="2"/>
    </row>
    <row r="39" spans="1:19">
      <c r="A39">
        <f>ROUND(EVERYTHING!G22,0)</f>
        <v>50</v>
      </c>
      <c r="F39">
        <v>36</v>
      </c>
      <c r="G39">
        <f t="shared" si="1"/>
        <v>0</v>
      </c>
      <c r="S39" s="2"/>
    </row>
    <row r="40" spans="1:19">
      <c r="A40">
        <f>ROUND(EVERYTHING!G45,0)</f>
        <v>55</v>
      </c>
      <c r="F40">
        <v>37</v>
      </c>
      <c r="G40">
        <f t="shared" si="1"/>
        <v>0</v>
      </c>
      <c r="S40" s="2"/>
    </row>
    <row r="41" spans="1:19">
      <c r="A41">
        <f>ROUND(EVERYTHING!G17,0)</f>
        <v>58</v>
      </c>
      <c r="F41">
        <v>38</v>
      </c>
      <c r="G41">
        <f t="shared" si="1"/>
        <v>0</v>
      </c>
      <c r="S41" s="2"/>
    </row>
    <row r="42" spans="1:19">
      <c r="A42">
        <f>ROUND(EVERYTHING!G24,0)</f>
        <v>60</v>
      </c>
      <c r="F42">
        <v>39</v>
      </c>
      <c r="G42">
        <f t="shared" si="1"/>
        <v>1</v>
      </c>
      <c r="S42" s="2"/>
    </row>
    <row r="43" spans="1:19">
      <c r="A43">
        <f>ROUND(EVERYTHING!G23,0)</f>
        <v>81</v>
      </c>
      <c r="F43">
        <v>40</v>
      </c>
      <c r="G43">
        <f t="shared" si="1"/>
        <v>0</v>
      </c>
      <c r="S43" s="2"/>
    </row>
    <row r="44" spans="1:19">
      <c r="A44">
        <f>ROUND(EVERYTHING!G18,0)</f>
        <v>82</v>
      </c>
      <c r="F44">
        <v>41</v>
      </c>
      <c r="G44">
        <f t="shared" si="1"/>
        <v>0</v>
      </c>
      <c r="S44" s="2"/>
    </row>
    <row r="45" spans="1:19">
      <c r="A45">
        <f>ROUND(EVERYTHING!G42,0)</f>
        <v>86</v>
      </c>
      <c r="F45">
        <v>42</v>
      </c>
      <c r="G45">
        <f t="shared" si="1"/>
        <v>0</v>
      </c>
      <c r="S45" s="2"/>
    </row>
    <row r="46" spans="1:19">
      <c r="F46">
        <v>43</v>
      </c>
      <c r="G46">
        <f t="shared" si="1"/>
        <v>1</v>
      </c>
      <c r="S46" s="2"/>
    </row>
    <row r="47" spans="1:19">
      <c r="F47">
        <v>44</v>
      </c>
      <c r="G47">
        <f t="shared" si="1"/>
        <v>1</v>
      </c>
      <c r="S47" s="2"/>
    </row>
    <row r="48" spans="1:19">
      <c r="F48">
        <v>45</v>
      </c>
      <c r="G48">
        <f t="shared" si="1"/>
        <v>0</v>
      </c>
      <c r="S48" s="2"/>
    </row>
    <row r="49" spans="6:7">
      <c r="F49">
        <v>46</v>
      </c>
      <c r="G49">
        <f t="shared" si="1"/>
        <v>0</v>
      </c>
    </row>
    <row r="50" spans="6:7">
      <c r="F50">
        <v>47</v>
      </c>
      <c r="G50">
        <f t="shared" si="1"/>
        <v>0</v>
      </c>
    </row>
    <row r="51" spans="6:7">
      <c r="F51">
        <v>48</v>
      </c>
      <c r="G51">
        <f t="shared" si="1"/>
        <v>1</v>
      </c>
    </row>
    <row r="52" spans="6:7">
      <c r="F52">
        <v>49</v>
      </c>
      <c r="G52">
        <f t="shared" si="1"/>
        <v>0</v>
      </c>
    </row>
    <row r="53" spans="6:7">
      <c r="F53">
        <v>50</v>
      </c>
      <c r="G53">
        <f t="shared" si="1"/>
        <v>1</v>
      </c>
    </row>
    <row r="54" spans="6:7">
      <c r="F54">
        <v>51</v>
      </c>
      <c r="G54">
        <f t="shared" si="1"/>
        <v>0</v>
      </c>
    </row>
    <row r="55" spans="6:7">
      <c r="F55">
        <v>52</v>
      </c>
      <c r="G55">
        <f t="shared" si="1"/>
        <v>0</v>
      </c>
    </row>
    <row r="56" spans="6:7">
      <c r="F56">
        <v>53</v>
      </c>
      <c r="G56">
        <f t="shared" si="1"/>
        <v>0</v>
      </c>
    </row>
    <row r="57" spans="6:7">
      <c r="F57">
        <v>54</v>
      </c>
      <c r="G57">
        <f t="shared" si="1"/>
        <v>0</v>
      </c>
    </row>
    <row r="58" spans="6:7">
      <c r="F58">
        <v>55</v>
      </c>
      <c r="G58">
        <f t="shared" si="1"/>
        <v>1</v>
      </c>
    </row>
    <row r="59" spans="6:7">
      <c r="F59">
        <v>56</v>
      </c>
      <c r="G59">
        <f t="shared" si="1"/>
        <v>0</v>
      </c>
    </row>
    <row r="60" spans="6:7">
      <c r="F60">
        <v>57</v>
      </c>
      <c r="G60">
        <f t="shared" si="1"/>
        <v>0</v>
      </c>
    </row>
    <row r="61" spans="6:7">
      <c r="F61">
        <v>58</v>
      </c>
      <c r="G61">
        <f t="shared" si="1"/>
        <v>1</v>
      </c>
    </row>
    <row r="62" spans="6:7">
      <c r="F62">
        <v>59</v>
      </c>
      <c r="G62">
        <f t="shared" si="1"/>
        <v>0</v>
      </c>
    </row>
    <row r="63" spans="6:7">
      <c r="F63">
        <v>60</v>
      </c>
      <c r="G63">
        <f t="shared" si="1"/>
        <v>1</v>
      </c>
    </row>
    <row r="64" spans="6:7">
      <c r="F64">
        <v>61</v>
      </c>
      <c r="G64">
        <f t="shared" si="1"/>
        <v>0</v>
      </c>
    </row>
    <row r="65" spans="6:7">
      <c r="F65">
        <v>62</v>
      </c>
      <c r="G65">
        <f t="shared" si="1"/>
        <v>0</v>
      </c>
    </row>
    <row r="66" spans="6:7">
      <c r="F66">
        <v>63</v>
      </c>
      <c r="G66">
        <f t="shared" si="1"/>
        <v>0</v>
      </c>
    </row>
    <row r="67" spans="6:7">
      <c r="F67">
        <v>64</v>
      </c>
      <c r="G67">
        <f t="shared" ref="G67:G98" si="2">COUNTIF(A$2:A$45,F67)</f>
        <v>0</v>
      </c>
    </row>
    <row r="68" spans="6:7">
      <c r="F68">
        <v>65</v>
      </c>
      <c r="G68">
        <f t="shared" si="2"/>
        <v>0</v>
      </c>
    </row>
    <row r="69" spans="6:7">
      <c r="F69">
        <v>66</v>
      </c>
      <c r="G69">
        <f t="shared" si="2"/>
        <v>0</v>
      </c>
    </row>
    <row r="70" spans="6:7">
      <c r="F70">
        <v>67</v>
      </c>
      <c r="G70">
        <f t="shared" si="2"/>
        <v>0</v>
      </c>
    </row>
    <row r="71" spans="6:7">
      <c r="F71">
        <v>68</v>
      </c>
      <c r="G71">
        <f t="shared" si="2"/>
        <v>0</v>
      </c>
    </row>
    <row r="72" spans="6:7">
      <c r="F72">
        <v>69</v>
      </c>
      <c r="G72">
        <f t="shared" si="2"/>
        <v>0</v>
      </c>
    </row>
    <row r="73" spans="6:7">
      <c r="F73">
        <v>70</v>
      </c>
      <c r="G73">
        <f t="shared" si="2"/>
        <v>0</v>
      </c>
    </row>
    <row r="74" spans="6:7">
      <c r="F74">
        <v>71</v>
      </c>
      <c r="G74">
        <f t="shared" si="2"/>
        <v>0</v>
      </c>
    </row>
    <row r="75" spans="6:7">
      <c r="F75">
        <v>72</v>
      </c>
      <c r="G75">
        <f t="shared" si="2"/>
        <v>0</v>
      </c>
    </row>
    <row r="76" spans="6:7">
      <c r="F76">
        <v>73</v>
      </c>
      <c r="G76">
        <f t="shared" si="2"/>
        <v>0</v>
      </c>
    </row>
    <row r="77" spans="6:7">
      <c r="F77">
        <v>74</v>
      </c>
      <c r="G77">
        <f t="shared" si="2"/>
        <v>0</v>
      </c>
    </row>
    <row r="78" spans="6:7">
      <c r="F78">
        <v>75</v>
      </c>
      <c r="G78">
        <f t="shared" si="2"/>
        <v>0</v>
      </c>
    </row>
    <row r="79" spans="6:7">
      <c r="F79">
        <v>76</v>
      </c>
      <c r="G79">
        <f t="shared" si="2"/>
        <v>0</v>
      </c>
    </row>
    <row r="80" spans="6:7">
      <c r="F80">
        <v>77</v>
      </c>
      <c r="G80">
        <f t="shared" si="2"/>
        <v>0</v>
      </c>
    </row>
    <row r="81" spans="6:7">
      <c r="F81">
        <v>78</v>
      </c>
      <c r="G81">
        <f t="shared" si="2"/>
        <v>0</v>
      </c>
    </row>
    <row r="82" spans="6:7">
      <c r="F82">
        <v>79</v>
      </c>
      <c r="G82">
        <f t="shared" si="2"/>
        <v>0</v>
      </c>
    </row>
    <row r="83" spans="6:7">
      <c r="F83">
        <v>80</v>
      </c>
      <c r="G83">
        <f t="shared" si="2"/>
        <v>0</v>
      </c>
    </row>
    <row r="84" spans="6:7">
      <c r="F84">
        <v>81</v>
      </c>
      <c r="G84">
        <f t="shared" si="2"/>
        <v>1</v>
      </c>
    </row>
    <row r="85" spans="6:7">
      <c r="F85">
        <v>82</v>
      </c>
      <c r="G85">
        <f t="shared" si="2"/>
        <v>1</v>
      </c>
    </row>
    <row r="86" spans="6:7">
      <c r="F86">
        <v>83</v>
      </c>
      <c r="G86">
        <f t="shared" si="2"/>
        <v>0</v>
      </c>
    </row>
    <row r="87" spans="6:7">
      <c r="F87">
        <v>84</v>
      </c>
      <c r="G87">
        <f t="shared" si="2"/>
        <v>0</v>
      </c>
    </row>
    <row r="88" spans="6:7">
      <c r="F88">
        <v>85</v>
      </c>
      <c r="G88">
        <f t="shared" si="2"/>
        <v>0</v>
      </c>
    </row>
    <row r="89" spans="6:7">
      <c r="F89">
        <v>86</v>
      </c>
      <c r="G89">
        <f t="shared" si="2"/>
        <v>1</v>
      </c>
    </row>
  </sheetData>
  <sortState ref="A1:A44">
    <sortCondition ref="A1"/>
  </sortState>
  <mergeCells count="1">
    <mergeCell ref="F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topLeftCell="R1" workbookViewId="0">
      <selection activeCell="R29" sqref="R29"/>
    </sheetView>
  </sheetViews>
  <sheetFormatPr defaultRowHeight="12.75"/>
  <cols>
    <col min="1" max="1" width="27.85546875" bestFit="1" customWidth="1"/>
    <col min="3" max="3" width="22.7109375" bestFit="1" customWidth="1"/>
    <col min="4" max="4" width="12" bestFit="1" customWidth="1"/>
    <col min="17" max="17" width="31.28515625" bestFit="1" customWidth="1"/>
    <col min="18" max="18" width="25.28515625" bestFit="1" customWidth="1"/>
    <col min="26" max="26" width="10.5703125" bestFit="1" customWidth="1"/>
    <col min="32" max="32" width="19.140625" bestFit="1" customWidth="1"/>
  </cols>
  <sheetData>
    <row r="1" spans="1:26">
      <c r="A1" s="11" t="s">
        <v>20</v>
      </c>
      <c r="B1" s="11"/>
      <c r="C1" s="14" t="s">
        <v>31</v>
      </c>
      <c r="D1" s="15">
        <f>AVERAGE(A2:A45)</f>
        <v>6.1136363636363633</v>
      </c>
      <c r="E1" s="11"/>
      <c r="F1" s="24" t="s">
        <v>21</v>
      </c>
      <c r="G1" s="24"/>
      <c r="H1" s="11"/>
      <c r="I1" s="11"/>
      <c r="J1" s="11"/>
      <c r="K1" s="11"/>
      <c r="L1" s="11"/>
      <c r="M1" s="11"/>
      <c r="N1" s="11"/>
      <c r="O1" s="11"/>
      <c r="P1" s="11"/>
      <c r="Q1" s="13" t="s">
        <v>27</v>
      </c>
      <c r="R1" s="12" t="s">
        <v>26</v>
      </c>
      <c r="T1" s="23" t="s">
        <v>24</v>
      </c>
      <c r="U1" s="24"/>
      <c r="Y1" s="22" t="s">
        <v>22</v>
      </c>
      <c r="Z1" s="22"/>
    </row>
    <row r="2" spans="1:26">
      <c r="A2" s="2">
        <v>1</v>
      </c>
      <c r="F2" t="s">
        <v>10</v>
      </c>
      <c r="G2" t="s">
        <v>19</v>
      </c>
      <c r="Q2">
        <f>'Cashier Data'!D2/'Cashier Data'!C2</f>
        <v>20.862955032119913</v>
      </c>
      <c r="R2">
        <f t="shared" ref="R2:R27" si="0">ROUND(Q2, 0)</f>
        <v>21</v>
      </c>
      <c r="T2" s="12" t="s">
        <v>10</v>
      </c>
      <c r="U2" s="12" t="s">
        <v>6</v>
      </c>
      <c r="Y2" s="14" t="s">
        <v>10</v>
      </c>
      <c r="Z2" s="14" t="s">
        <v>6</v>
      </c>
    </row>
    <row r="3" spans="1:26">
      <c r="A3" s="2">
        <v>1</v>
      </c>
      <c r="F3">
        <v>1</v>
      </c>
      <c r="G3">
        <f>COUNTIF(A$2:A$45, F3)</f>
        <v>8</v>
      </c>
      <c r="Q3">
        <f>'Cashier Data'!D3/'Cashier Data'!C3</f>
        <v>22.183962264150946</v>
      </c>
      <c r="R3">
        <f t="shared" si="0"/>
        <v>22</v>
      </c>
      <c r="T3">
        <v>1</v>
      </c>
      <c r="U3">
        <f t="shared" ref="U3:U42" si="1">COUNTIF(R$2:R$27, T3)</f>
        <v>0</v>
      </c>
      <c r="Y3" s="6">
        <v>1</v>
      </c>
      <c r="Z3" s="6">
        <f>G3+U3</f>
        <v>8</v>
      </c>
    </row>
    <row r="4" spans="1:26">
      <c r="A4" s="2">
        <v>1</v>
      </c>
      <c r="F4">
        <v>2</v>
      </c>
      <c r="G4">
        <f t="shared" ref="G4:G21" si="2">COUNTIF(A$2:A$45, F4)</f>
        <v>3</v>
      </c>
      <c r="Q4">
        <f>'Cashier Data'!D4/'Cashier Data'!C4</f>
        <v>21.672514619883039</v>
      </c>
      <c r="R4">
        <f t="shared" si="0"/>
        <v>22</v>
      </c>
      <c r="T4">
        <v>2</v>
      </c>
      <c r="U4">
        <f t="shared" si="1"/>
        <v>0</v>
      </c>
      <c r="Y4" s="6">
        <v>2</v>
      </c>
      <c r="Z4" s="6">
        <f t="shared" ref="Z4:Z19" si="3">G4+U4</f>
        <v>3</v>
      </c>
    </row>
    <row r="5" spans="1:26">
      <c r="A5" s="2">
        <v>1</v>
      </c>
      <c r="F5">
        <v>3</v>
      </c>
      <c r="G5">
        <f t="shared" si="2"/>
        <v>3</v>
      </c>
      <c r="Q5">
        <f>'Cashier Data'!D5/'Cashier Data'!C5</f>
        <v>23.88584474885845</v>
      </c>
      <c r="R5">
        <f t="shared" si="0"/>
        <v>24</v>
      </c>
      <c r="T5">
        <v>3</v>
      </c>
      <c r="U5">
        <f t="shared" si="1"/>
        <v>0</v>
      </c>
      <c r="Y5" s="6">
        <v>3</v>
      </c>
      <c r="Z5" s="6">
        <f t="shared" si="3"/>
        <v>3</v>
      </c>
    </row>
    <row r="6" spans="1:26">
      <c r="A6" s="2">
        <v>1</v>
      </c>
      <c r="F6">
        <v>4</v>
      </c>
      <c r="G6">
        <f t="shared" si="2"/>
        <v>5</v>
      </c>
      <c r="Q6">
        <f>'Cashier Data'!D6/'Cashier Data'!C6</f>
        <v>25.697247706422019</v>
      </c>
      <c r="R6">
        <f t="shared" si="0"/>
        <v>26</v>
      </c>
      <c r="T6">
        <v>4</v>
      </c>
      <c r="U6">
        <f t="shared" si="1"/>
        <v>0</v>
      </c>
      <c r="Y6" s="6">
        <v>4</v>
      </c>
      <c r="Z6" s="6">
        <f t="shared" si="3"/>
        <v>5</v>
      </c>
    </row>
    <row r="7" spans="1:26">
      <c r="A7" s="2">
        <v>1</v>
      </c>
      <c r="F7">
        <v>5</v>
      </c>
      <c r="G7">
        <f t="shared" si="2"/>
        <v>5</v>
      </c>
      <c r="Q7">
        <f>'Cashier Data'!D7/'Cashier Data'!C7</f>
        <v>26.977337110481589</v>
      </c>
      <c r="R7">
        <f t="shared" si="0"/>
        <v>27</v>
      </c>
      <c r="T7">
        <v>5</v>
      </c>
      <c r="U7">
        <f t="shared" si="1"/>
        <v>0</v>
      </c>
      <c r="Y7" s="6">
        <v>5</v>
      </c>
      <c r="Z7" s="6">
        <f t="shared" si="3"/>
        <v>5</v>
      </c>
    </row>
    <row r="8" spans="1:26">
      <c r="A8" s="2">
        <v>1</v>
      </c>
      <c r="F8">
        <v>6</v>
      </c>
      <c r="G8">
        <f t="shared" si="2"/>
        <v>5</v>
      </c>
      <c r="Q8">
        <f>'Cashier Data'!D8/'Cashier Data'!C8</f>
        <v>24.167896678966791</v>
      </c>
      <c r="R8">
        <f t="shared" si="0"/>
        <v>24</v>
      </c>
      <c r="T8">
        <v>6</v>
      </c>
      <c r="U8">
        <f t="shared" si="1"/>
        <v>0</v>
      </c>
      <c r="Y8" s="6">
        <v>6</v>
      </c>
      <c r="Z8" s="6">
        <f t="shared" si="3"/>
        <v>5</v>
      </c>
    </row>
    <row r="9" spans="1:26">
      <c r="A9" s="2">
        <v>1</v>
      </c>
      <c r="F9">
        <v>7</v>
      </c>
      <c r="G9">
        <f t="shared" si="2"/>
        <v>1</v>
      </c>
      <c r="Q9">
        <f>'Cashier Data'!D9/'Cashier Data'!C9</f>
        <v>19.267515923566879</v>
      </c>
      <c r="R9">
        <f t="shared" si="0"/>
        <v>19</v>
      </c>
      <c r="T9">
        <v>7</v>
      </c>
      <c r="U9">
        <f t="shared" si="1"/>
        <v>0</v>
      </c>
      <c r="Y9" s="6">
        <v>7</v>
      </c>
      <c r="Z9" s="6">
        <f t="shared" si="3"/>
        <v>1</v>
      </c>
    </row>
    <row r="10" spans="1:26">
      <c r="A10" s="2">
        <v>2</v>
      </c>
      <c r="F10">
        <v>8</v>
      </c>
      <c r="G10">
        <f t="shared" si="2"/>
        <v>5</v>
      </c>
      <c r="Q10">
        <f>'Cashier Data'!D10/'Cashier Data'!C10</f>
        <v>23.676923076923075</v>
      </c>
      <c r="R10">
        <f t="shared" si="0"/>
        <v>24</v>
      </c>
      <c r="T10">
        <v>8</v>
      </c>
      <c r="U10">
        <f t="shared" si="1"/>
        <v>0</v>
      </c>
      <c r="Y10" s="6">
        <v>8</v>
      </c>
      <c r="Z10" s="6">
        <f t="shared" si="3"/>
        <v>5</v>
      </c>
    </row>
    <row r="11" spans="1:26">
      <c r="A11" s="2">
        <v>2</v>
      </c>
      <c r="F11">
        <v>9</v>
      </c>
      <c r="G11">
        <f t="shared" si="2"/>
        <v>1</v>
      </c>
      <c r="Q11">
        <f>'Cashier Data'!D11/'Cashier Data'!C11</f>
        <v>27.384223918575067</v>
      </c>
      <c r="R11">
        <f t="shared" si="0"/>
        <v>27</v>
      </c>
      <c r="T11">
        <v>9</v>
      </c>
      <c r="U11">
        <f t="shared" si="1"/>
        <v>0</v>
      </c>
      <c r="Y11" s="6">
        <v>9</v>
      </c>
      <c r="Z11" s="6">
        <f t="shared" si="3"/>
        <v>1</v>
      </c>
    </row>
    <row r="12" spans="1:26">
      <c r="A12" s="2">
        <v>2</v>
      </c>
      <c r="F12">
        <v>10</v>
      </c>
      <c r="G12">
        <f t="shared" si="2"/>
        <v>0</v>
      </c>
      <c r="Q12">
        <f>'Cashier Data'!D12/'Cashier Data'!C12</f>
        <v>26.818681318681321</v>
      </c>
      <c r="R12">
        <f t="shared" si="0"/>
        <v>27</v>
      </c>
      <c r="T12">
        <v>10</v>
      </c>
      <c r="U12">
        <f t="shared" si="1"/>
        <v>1</v>
      </c>
      <c r="Y12" s="6">
        <v>10</v>
      </c>
      <c r="Z12" s="6">
        <f t="shared" si="3"/>
        <v>1</v>
      </c>
    </row>
    <row r="13" spans="1:26">
      <c r="A13" s="2">
        <v>3</v>
      </c>
      <c r="F13">
        <v>11</v>
      </c>
      <c r="G13">
        <f t="shared" si="2"/>
        <v>1</v>
      </c>
      <c r="Q13">
        <f>'Cashier Data'!D13/'Cashier Data'!C13</f>
        <v>22.67832167832168</v>
      </c>
      <c r="R13">
        <f t="shared" si="0"/>
        <v>23</v>
      </c>
      <c r="T13">
        <v>11</v>
      </c>
      <c r="U13">
        <f t="shared" si="1"/>
        <v>0</v>
      </c>
      <c r="Y13" s="6">
        <v>11</v>
      </c>
      <c r="Z13" s="6">
        <f t="shared" si="3"/>
        <v>1</v>
      </c>
    </row>
    <row r="14" spans="1:26">
      <c r="A14" s="2">
        <v>3</v>
      </c>
      <c r="F14">
        <v>12</v>
      </c>
      <c r="G14">
        <f t="shared" si="2"/>
        <v>1</v>
      </c>
      <c r="Q14">
        <f>'Cashier Data'!D14/'Cashier Data'!C14</f>
        <v>25.526415094339626</v>
      </c>
      <c r="R14">
        <f t="shared" si="0"/>
        <v>26</v>
      </c>
      <c r="T14">
        <v>12</v>
      </c>
      <c r="U14">
        <f t="shared" si="1"/>
        <v>0</v>
      </c>
      <c r="Y14" s="6">
        <v>12</v>
      </c>
      <c r="Z14" s="6">
        <f t="shared" si="3"/>
        <v>1</v>
      </c>
    </row>
    <row r="15" spans="1:26">
      <c r="A15" s="2">
        <v>3</v>
      </c>
      <c r="F15">
        <v>13</v>
      </c>
      <c r="G15">
        <f t="shared" si="2"/>
        <v>2</v>
      </c>
      <c r="Q15">
        <f>'Cashier Data'!D15/'Cashier Data'!C15</f>
        <v>22.205882352941178</v>
      </c>
      <c r="R15">
        <f t="shared" si="0"/>
        <v>22</v>
      </c>
      <c r="T15">
        <v>13</v>
      </c>
      <c r="U15">
        <f t="shared" si="1"/>
        <v>0</v>
      </c>
      <c r="Y15" s="6">
        <v>13</v>
      </c>
      <c r="Z15" s="6">
        <f t="shared" si="3"/>
        <v>2</v>
      </c>
    </row>
    <row r="16" spans="1:26">
      <c r="A16" s="2">
        <v>4</v>
      </c>
      <c r="F16">
        <v>14</v>
      </c>
      <c r="G16">
        <f t="shared" si="2"/>
        <v>1</v>
      </c>
      <c r="Q16">
        <f>'Cashier Data'!D16/'Cashier Data'!C16</f>
        <v>23.213399503722087</v>
      </c>
      <c r="R16">
        <f t="shared" si="0"/>
        <v>23</v>
      </c>
      <c r="T16">
        <v>14</v>
      </c>
      <c r="U16">
        <f t="shared" si="1"/>
        <v>2</v>
      </c>
      <c r="Y16" s="6">
        <v>14</v>
      </c>
      <c r="Z16" s="6">
        <f t="shared" si="3"/>
        <v>3</v>
      </c>
    </row>
    <row r="17" spans="1:33">
      <c r="A17" s="2">
        <v>4</v>
      </c>
      <c r="F17">
        <v>15</v>
      </c>
      <c r="G17">
        <f t="shared" si="2"/>
        <v>0</v>
      </c>
      <c r="Q17">
        <f>'Cashier Data'!D17/'Cashier Data'!C17</f>
        <v>22.952380952380953</v>
      </c>
      <c r="R17">
        <f t="shared" si="0"/>
        <v>23</v>
      </c>
      <c r="T17">
        <v>15</v>
      </c>
      <c r="U17">
        <f t="shared" si="1"/>
        <v>0</v>
      </c>
      <c r="Y17" s="6">
        <v>15</v>
      </c>
      <c r="Z17" s="6">
        <f t="shared" si="3"/>
        <v>0</v>
      </c>
    </row>
    <row r="18" spans="1:33">
      <c r="A18" s="2">
        <v>4</v>
      </c>
      <c r="F18">
        <v>16</v>
      </c>
      <c r="G18">
        <f t="shared" si="2"/>
        <v>0</v>
      </c>
      <c r="Q18">
        <f>'Cashier Data'!D18/'Cashier Data'!C18</f>
        <v>26.738317757009344</v>
      </c>
      <c r="R18">
        <f t="shared" si="0"/>
        <v>27</v>
      </c>
      <c r="T18">
        <v>16</v>
      </c>
      <c r="U18">
        <f t="shared" si="1"/>
        <v>0</v>
      </c>
      <c r="Y18" s="6">
        <v>16</v>
      </c>
      <c r="Z18" s="6">
        <f t="shared" si="3"/>
        <v>0</v>
      </c>
    </row>
    <row r="19" spans="1:33">
      <c r="A19" s="2">
        <v>4</v>
      </c>
      <c r="F19">
        <v>17</v>
      </c>
      <c r="G19">
        <f t="shared" si="2"/>
        <v>2</v>
      </c>
      <c r="Q19">
        <f>'Cashier Data'!D19/'Cashier Data'!C19</f>
        <v>32.10734463276836</v>
      </c>
      <c r="R19">
        <f t="shared" si="0"/>
        <v>32</v>
      </c>
      <c r="T19">
        <v>17</v>
      </c>
      <c r="U19">
        <f t="shared" si="1"/>
        <v>0</v>
      </c>
      <c r="Y19" s="6">
        <v>17</v>
      </c>
      <c r="Z19" s="6">
        <f t="shared" si="3"/>
        <v>2</v>
      </c>
    </row>
    <row r="20" spans="1:33">
      <c r="A20" s="2">
        <v>4</v>
      </c>
      <c r="F20">
        <v>18</v>
      </c>
      <c r="G20">
        <f t="shared" si="2"/>
        <v>1</v>
      </c>
      <c r="Q20">
        <f>'Cashier Data'!D20/'Cashier Data'!C20</f>
        <v>36.658759124087595</v>
      </c>
      <c r="R20">
        <f t="shared" si="0"/>
        <v>37</v>
      </c>
      <c r="T20">
        <v>18</v>
      </c>
      <c r="U20">
        <f t="shared" si="1"/>
        <v>0</v>
      </c>
      <c r="Y20" s="6">
        <v>18</v>
      </c>
      <c r="Z20" s="6">
        <f>G20+U20</f>
        <v>1</v>
      </c>
      <c r="AF20" s="15" t="s">
        <v>23</v>
      </c>
      <c r="AG20" s="15">
        <v>12.75714</v>
      </c>
    </row>
    <row r="21" spans="1:33">
      <c r="A21" s="2">
        <v>5</v>
      </c>
      <c r="F21">
        <v>19</v>
      </c>
      <c r="G21">
        <f t="shared" si="2"/>
        <v>0</v>
      </c>
      <c r="Q21">
        <f>'Cashier Data'!D21/'Cashier Data'!C21</f>
        <v>27.904428904428904</v>
      </c>
      <c r="R21">
        <f t="shared" si="0"/>
        <v>28</v>
      </c>
      <c r="T21">
        <v>19</v>
      </c>
      <c r="U21">
        <f t="shared" si="1"/>
        <v>1</v>
      </c>
      <c r="Y21" s="6">
        <v>19</v>
      </c>
      <c r="Z21" s="6">
        <f>G21+U21</f>
        <v>1</v>
      </c>
    </row>
    <row r="22" spans="1:33">
      <c r="A22" s="2">
        <v>5</v>
      </c>
      <c r="F22">
        <v>20</v>
      </c>
      <c r="G22">
        <v>0</v>
      </c>
      <c r="Q22">
        <f>'Cashier Data'!D22/'Cashier Data'!C22</f>
        <v>26.151624548736461</v>
      </c>
      <c r="R22">
        <f t="shared" si="0"/>
        <v>26</v>
      </c>
      <c r="T22">
        <v>20</v>
      </c>
      <c r="U22">
        <f t="shared" si="1"/>
        <v>0</v>
      </c>
      <c r="Y22" s="6">
        <v>20</v>
      </c>
      <c r="Z22" s="6">
        <f t="shared" ref="Z22:Z39" si="4">G22+U22</f>
        <v>0</v>
      </c>
    </row>
    <row r="23" spans="1:33">
      <c r="A23" s="2">
        <v>5</v>
      </c>
      <c r="F23">
        <v>21</v>
      </c>
      <c r="G23">
        <v>0</v>
      </c>
      <c r="Q23">
        <f>'Cashier Data'!D23/'Cashier Data'!C23</f>
        <v>27.746808510638296</v>
      </c>
      <c r="R23">
        <f t="shared" si="0"/>
        <v>28</v>
      </c>
      <c r="T23">
        <v>21</v>
      </c>
      <c r="U23">
        <f t="shared" si="1"/>
        <v>1</v>
      </c>
      <c r="Y23" s="6">
        <v>21</v>
      </c>
      <c r="Z23" s="6">
        <f t="shared" si="4"/>
        <v>1</v>
      </c>
    </row>
    <row r="24" spans="1:33">
      <c r="A24" s="2">
        <v>5</v>
      </c>
      <c r="F24">
        <v>22</v>
      </c>
      <c r="G24">
        <v>0</v>
      </c>
      <c r="Q24">
        <f>'Cashier Data'!D24/'Cashier Data'!C24</f>
        <v>27.796019900497512</v>
      </c>
      <c r="R24">
        <f t="shared" si="0"/>
        <v>28</v>
      </c>
      <c r="T24">
        <v>22</v>
      </c>
      <c r="U24">
        <f t="shared" si="1"/>
        <v>3</v>
      </c>
      <c r="Y24" s="6">
        <v>22</v>
      </c>
      <c r="Z24" s="6">
        <f t="shared" si="4"/>
        <v>3</v>
      </c>
    </row>
    <row r="25" spans="1:33">
      <c r="A25" s="2">
        <v>5</v>
      </c>
      <c r="F25">
        <v>23</v>
      </c>
      <c r="G25">
        <v>0</v>
      </c>
      <c r="Q25">
        <f>'Cashier Data'!D25/'Cashier Data'!C25</f>
        <v>13.863945578231291</v>
      </c>
      <c r="R25">
        <f t="shared" si="0"/>
        <v>14</v>
      </c>
      <c r="T25">
        <v>23</v>
      </c>
      <c r="U25">
        <f t="shared" si="1"/>
        <v>3</v>
      </c>
      <c r="Y25" s="6">
        <v>23</v>
      </c>
      <c r="Z25" s="6">
        <f t="shared" si="4"/>
        <v>3</v>
      </c>
    </row>
    <row r="26" spans="1:33">
      <c r="A26" s="2">
        <v>6</v>
      </c>
      <c r="F26">
        <v>24</v>
      </c>
      <c r="G26">
        <v>0</v>
      </c>
      <c r="Q26">
        <f>'Cashier Data'!D26/'Cashier Data'!C26</f>
        <v>10.14026402640264</v>
      </c>
      <c r="R26">
        <f t="shared" si="0"/>
        <v>10</v>
      </c>
      <c r="T26">
        <v>24</v>
      </c>
      <c r="U26">
        <f t="shared" si="1"/>
        <v>3</v>
      </c>
      <c r="Y26" s="6">
        <v>24</v>
      </c>
      <c r="Z26" s="6">
        <f t="shared" si="4"/>
        <v>3</v>
      </c>
    </row>
    <row r="27" spans="1:33">
      <c r="A27" s="2">
        <v>6</v>
      </c>
      <c r="F27">
        <v>25</v>
      </c>
      <c r="G27">
        <v>0</v>
      </c>
      <c r="Q27">
        <f>'Cashier Data'!D27/'Cashier Data'!C27</f>
        <v>14.384039900249375</v>
      </c>
      <c r="R27">
        <f t="shared" si="0"/>
        <v>14</v>
      </c>
      <c r="T27">
        <v>25</v>
      </c>
      <c r="U27">
        <f t="shared" si="1"/>
        <v>0</v>
      </c>
      <c r="Y27" s="6">
        <v>25</v>
      </c>
      <c r="Z27" s="6">
        <f t="shared" si="4"/>
        <v>0</v>
      </c>
    </row>
    <row r="28" spans="1:33">
      <c r="A28" s="2">
        <v>6</v>
      </c>
      <c r="F28">
        <v>26</v>
      </c>
      <c r="G28">
        <v>0</v>
      </c>
      <c r="T28">
        <v>26</v>
      </c>
      <c r="U28">
        <f t="shared" si="1"/>
        <v>3</v>
      </c>
      <c r="Y28" s="6">
        <v>26</v>
      </c>
      <c r="Z28" s="6">
        <f t="shared" si="4"/>
        <v>3</v>
      </c>
    </row>
    <row r="29" spans="1:33">
      <c r="A29" s="2">
        <v>6</v>
      </c>
      <c r="F29">
        <v>27</v>
      </c>
      <c r="G29">
        <v>0</v>
      </c>
      <c r="Q29" s="16" t="s">
        <v>25</v>
      </c>
      <c r="R29" s="19">
        <f>AVERAGE(R2:R27)</f>
        <v>24</v>
      </c>
      <c r="T29">
        <v>27</v>
      </c>
      <c r="U29">
        <f t="shared" si="1"/>
        <v>4</v>
      </c>
      <c r="Y29" s="6">
        <v>27</v>
      </c>
      <c r="Z29" s="6">
        <f t="shared" si="4"/>
        <v>4</v>
      </c>
    </row>
    <row r="30" spans="1:33">
      <c r="A30" s="2">
        <v>6</v>
      </c>
      <c r="F30">
        <v>28</v>
      </c>
      <c r="G30">
        <v>0</v>
      </c>
      <c r="T30">
        <v>28</v>
      </c>
      <c r="U30">
        <f t="shared" si="1"/>
        <v>3</v>
      </c>
      <c r="Y30" s="6">
        <v>28</v>
      </c>
      <c r="Z30" s="6">
        <f t="shared" si="4"/>
        <v>3</v>
      </c>
    </row>
    <row r="31" spans="1:33">
      <c r="A31" s="2">
        <v>7</v>
      </c>
      <c r="F31">
        <v>29</v>
      </c>
      <c r="G31">
        <v>0</v>
      </c>
      <c r="T31">
        <v>29</v>
      </c>
      <c r="U31">
        <f t="shared" si="1"/>
        <v>0</v>
      </c>
      <c r="Y31" s="6">
        <v>29</v>
      </c>
      <c r="Z31" s="6">
        <f t="shared" si="4"/>
        <v>0</v>
      </c>
    </row>
    <row r="32" spans="1:33">
      <c r="A32" s="2">
        <v>8</v>
      </c>
      <c r="F32">
        <v>30</v>
      </c>
      <c r="G32">
        <v>0</v>
      </c>
      <c r="T32">
        <v>30</v>
      </c>
      <c r="U32">
        <f t="shared" si="1"/>
        <v>0</v>
      </c>
      <c r="Y32" s="6">
        <v>30</v>
      </c>
      <c r="Z32" s="6">
        <f t="shared" si="4"/>
        <v>0</v>
      </c>
    </row>
    <row r="33" spans="1:26">
      <c r="A33" s="2">
        <v>8</v>
      </c>
      <c r="F33">
        <v>31</v>
      </c>
      <c r="G33">
        <v>0</v>
      </c>
      <c r="T33">
        <v>31</v>
      </c>
      <c r="U33">
        <f t="shared" si="1"/>
        <v>0</v>
      </c>
      <c r="Y33" s="6">
        <v>31</v>
      </c>
      <c r="Z33" s="6">
        <f t="shared" si="4"/>
        <v>0</v>
      </c>
    </row>
    <row r="34" spans="1:26">
      <c r="A34" s="2">
        <v>8</v>
      </c>
      <c r="F34">
        <v>32</v>
      </c>
      <c r="G34">
        <v>0</v>
      </c>
      <c r="T34">
        <v>32</v>
      </c>
      <c r="U34">
        <f t="shared" si="1"/>
        <v>1</v>
      </c>
      <c r="Y34" s="6">
        <v>32</v>
      </c>
      <c r="Z34" s="6">
        <f t="shared" si="4"/>
        <v>1</v>
      </c>
    </row>
    <row r="35" spans="1:26">
      <c r="A35" s="2">
        <v>8</v>
      </c>
      <c r="F35">
        <v>33</v>
      </c>
      <c r="G35">
        <v>0</v>
      </c>
      <c r="T35">
        <v>33</v>
      </c>
      <c r="U35">
        <f t="shared" si="1"/>
        <v>0</v>
      </c>
      <c r="Y35" s="6">
        <v>33</v>
      </c>
      <c r="Z35" s="6">
        <f t="shared" si="4"/>
        <v>0</v>
      </c>
    </row>
    <row r="36" spans="1:26">
      <c r="A36" s="2">
        <v>8</v>
      </c>
      <c r="F36">
        <v>34</v>
      </c>
      <c r="G36">
        <v>0</v>
      </c>
      <c r="T36">
        <v>34</v>
      </c>
      <c r="U36">
        <f t="shared" si="1"/>
        <v>0</v>
      </c>
      <c r="Y36" s="6">
        <v>34</v>
      </c>
      <c r="Z36" s="6">
        <f t="shared" si="4"/>
        <v>0</v>
      </c>
    </row>
    <row r="37" spans="1:26">
      <c r="A37" s="2">
        <v>9</v>
      </c>
      <c r="F37">
        <v>35</v>
      </c>
      <c r="G37">
        <v>0</v>
      </c>
      <c r="T37">
        <v>35</v>
      </c>
      <c r="U37">
        <f t="shared" si="1"/>
        <v>0</v>
      </c>
      <c r="Y37" s="6">
        <v>35</v>
      </c>
      <c r="Z37" s="6">
        <f t="shared" si="4"/>
        <v>0</v>
      </c>
    </row>
    <row r="38" spans="1:26">
      <c r="A38" s="2">
        <v>11</v>
      </c>
      <c r="F38">
        <v>36</v>
      </c>
      <c r="G38">
        <v>0</v>
      </c>
      <c r="T38">
        <v>36</v>
      </c>
      <c r="U38">
        <f t="shared" si="1"/>
        <v>0</v>
      </c>
      <c r="Y38" s="6">
        <v>36</v>
      </c>
      <c r="Z38" s="6">
        <f t="shared" si="4"/>
        <v>0</v>
      </c>
    </row>
    <row r="39" spans="1:26">
      <c r="A39" s="2">
        <v>12</v>
      </c>
      <c r="F39">
        <v>37</v>
      </c>
      <c r="G39">
        <v>0</v>
      </c>
      <c r="T39">
        <v>37</v>
      </c>
      <c r="U39">
        <f t="shared" si="1"/>
        <v>1</v>
      </c>
      <c r="Y39" s="6">
        <v>37</v>
      </c>
      <c r="Z39" s="6">
        <f t="shared" si="4"/>
        <v>1</v>
      </c>
    </row>
    <row r="40" spans="1:26">
      <c r="A40" s="2">
        <v>13</v>
      </c>
      <c r="T40">
        <v>38</v>
      </c>
      <c r="U40">
        <f t="shared" si="1"/>
        <v>0</v>
      </c>
      <c r="Y40" s="6">
        <v>38</v>
      </c>
      <c r="Z40">
        <v>0</v>
      </c>
    </row>
    <row r="41" spans="1:26">
      <c r="A41" s="2">
        <v>13</v>
      </c>
      <c r="T41">
        <v>39</v>
      </c>
      <c r="U41">
        <f t="shared" si="1"/>
        <v>0</v>
      </c>
      <c r="Y41" s="6">
        <v>39</v>
      </c>
      <c r="Z41">
        <v>0</v>
      </c>
    </row>
    <row r="42" spans="1:26">
      <c r="A42" s="2">
        <v>14</v>
      </c>
      <c r="T42">
        <v>40</v>
      </c>
      <c r="U42">
        <f t="shared" si="1"/>
        <v>0</v>
      </c>
      <c r="Y42" s="6">
        <v>40</v>
      </c>
      <c r="Z42">
        <v>0</v>
      </c>
    </row>
    <row r="43" spans="1:26">
      <c r="A43" s="2">
        <v>17</v>
      </c>
    </row>
    <row r="44" spans="1:26">
      <c r="A44" s="2">
        <v>17</v>
      </c>
    </row>
    <row r="45" spans="1:26">
      <c r="A45" s="2">
        <v>18</v>
      </c>
    </row>
  </sheetData>
  <sortState ref="A2:A45">
    <sortCondition ref="A2"/>
  </sortState>
  <mergeCells count="3">
    <mergeCell ref="T1:U1"/>
    <mergeCell ref="F1:G1"/>
    <mergeCell ref="Y1:Z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5" sqref="B5"/>
    </sheetView>
  </sheetViews>
  <sheetFormatPr defaultRowHeight="12.75"/>
  <cols>
    <col min="1" max="1" width="29.42578125" bestFit="1" customWidth="1"/>
    <col min="2" max="2" width="12" bestFit="1" customWidth="1"/>
    <col min="5" max="5" width="67.28515625" bestFit="1" customWidth="1"/>
  </cols>
  <sheetData>
    <row r="1" spans="1:6">
      <c r="A1" s="20" t="s">
        <v>32</v>
      </c>
      <c r="B1" s="19">
        <v>20.344537819999999</v>
      </c>
      <c r="C1" s="25" t="s">
        <v>7</v>
      </c>
      <c r="E1" s="16" t="s">
        <v>34</v>
      </c>
      <c r="F1" s="21">
        <v>0.25</v>
      </c>
    </row>
    <row r="2" spans="1:6">
      <c r="A2" s="20" t="s">
        <v>37</v>
      </c>
      <c r="B2" s="19">
        <v>28.818180000000002</v>
      </c>
      <c r="C2" s="25"/>
      <c r="E2" s="16" t="s">
        <v>35</v>
      </c>
      <c r="F2" s="21">
        <v>0.4</v>
      </c>
    </row>
    <row r="3" spans="1:6">
      <c r="A3" s="20" t="s">
        <v>38</v>
      </c>
      <c r="B3" s="19">
        <v>0.27331100000000003</v>
      </c>
      <c r="C3" s="25"/>
    </row>
    <row r="4" spans="1:6">
      <c r="A4" s="16" t="s">
        <v>31</v>
      </c>
      <c r="B4" s="19">
        <v>6.1135999999999999</v>
      </c>
      <c r="C4" s="4"/>
    </row>
    <row r="5" spans="1:6">
      <c r="A5" s="16" t="s">
        <v>33</v>
      </c>
      <c r="B5" s="26">
        <v>24</v>
      </c>
    </row>
    <row r="6" spans="1:6">
      <c r="A6" s="16" t="s">
        <v>36</v>
      </c>
      <c r="B6" s="19">
        <v>12.75</v>
      </c>
    </row>
    <row r="7" spans="1:6">
      <c r="A7" s="15"/>
      <c r="B7" s="19"/>
    </row>
  </sheetData>
  <mergeCells count="1">
    <mergeCell ref="C1:C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L1" workbookViewId="0">
      <selection activeCell="M32" sqref="M32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EVERYTHING</vt:lpstr>
      <vt:lpstr>Cashier Data</vt:lpstr>
      <vt:lpstr>Arrivals</vt:lpstr>
      <vt:lpstr>Service Time Per Item</vt:lpstr>
      <vt:lpstr>Items Per Customer</vt:lpstr>
      <vt:lpstr>Important Statistics</vt:lpstr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</cp:lastModifiedBy>
  <dcterms:modified xsi:type="dcterms:W3CDTF">2017-04-28T15:48:15Z</dcterms:modified>
</cp:coreProperties>
</file>