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J4" i="1"/>
  <c r="E5" i="1"/>
  <c r="E4" i="1"/>
  <c r="J6" i="1" l="1"/>
  <c r="E6" i="1"/>
  <c r="G7" i="1" l="1"/>
</calcChain>
</file>

<file path=xl/sharedStrings.xml><?xml version="1.0" encoding="utf-8"?>
<sst xmlns="http://schemas.openxmlformats.org/spreadsheetml/2006/main" count="40" uniqueCount="34">
  <si>
    <t>DATE</t>
  </si>
  <si>
    <t>PARTICULARS</t>
  </si>
  <si>
    <t>CASH</t>
  </si>
  <si>
    <t>BANK</t>
  </si>
  <si>
    <t xml:space="preserve"> </t>
  </si>
  <si>
    <t>RECIEPTS</t>
  </si>
  <si>
    <t>PAYMENTS</t>
  </si>
  <si>
    <t>CLOSING BALANCE</t>
  </si>
  <si>
    <t xml:space="preserve">DATE </t>
  </si>
  <si>
    <t xml:space="preserve">PARTICULARS </t>
  </si>
  <si>
    <t xml:space="preserve">CASH </t>
  </si>
  <si>
    <t xml:space="preserve">BANK </t>
  </si>
  <si>
    <t>CASH TOTAL</t>
  </si>
  <si>
    <t>BANK TOTAL</t>
  </si>
  <si>
    <t>GRNAD TOTAL</t>
  </si>
  <si>
    <t>CASH BOOK</t>
  </si>
  <si>
    <t>To Bank</t>
  </si>
  <si>
    <t>To Opening Balance</t>
  </si>
  <si>
    <t>To Cheque</t>
  </si>
  <si>
    <t>23/12/2024</t>
  </si>
  <si>
    <t>To House Rent</t>
  </si>
  <si>
    <t>To Khalil</t>
  </si>
  <si>
    <t>Sales</t>
  </si>
  <si>
    <t>19/12/2-24</t>
  </si>
  <si>
    <t>14/12/2024</t>
  </si>
  <si>
    <t>By Bank</t>
  </si>
  <si>
    <t>By  Cash</t>
  </si>
  <si>
    <t>19/12/2024</t>
  </si>
  <si>
    <t>By Machinery</t>
  </si>
  <si>
    <t>By Kamran</t>
  </si>
  <si>
    <t>20/12/2024</t>
  </si>
  <si>
    <t>Water Bill</t>
  </si>
  <si>
    <t>Electricity Bill</t>
  </si>
  <si>
    <r>
      <t xml:space="preserve"> </t>
    </r>
    <r>
      <rPr>
        <b/>
        <sz val="12"/>
        <color theme="0"/>
        <rFont val="Bahnschrift Light Condensed"/>
        <family val="2"/>
      </rPr>
      <t>Muhammad Adnan-BSCS2K24-y-406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</si>
</sst>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Rs-420]\ * #,##0.00_-;\-[$Rs-420]\ * #,##0.00_-;_-[$Rs-420]\ * &quot;-&quot;??_-;_-@_-"/>
    <numFmt numFmtId="165" formatCode="_-[$Rs-859]\ * #,##0.00_-;\-[$Rs-859]\ * #,##0.00_-;_-[$Rs-859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Bahnschrift 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gradientFill degree="90">
        <stop position="0">
          <color theme="0"/>
        </stop>
        <stop position="1">
          <color theme="9" tint="-0.25098422193060094"/>
        </stop>
      </gradientFill>
    </fill>
  </fills>
  <borders count="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164" fontId="2" fillId="0" borderId="0" xfId="0" applyNumberFormat="1" applyFont="1"/>
    <xf numFmtId="0" fontId="7" fillId="0" borderId="0" xfId="0" applyFont="1"/>
    <xf numFmtId="164" fontId="11" fillId="3" borderId="1" xfId="1" applyNumberFormat="1" applyFont="1" applyFill="1" applyBorder="1"/>
    <xf numFmtId="164" fontId="11" fillId="3" borderId="1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0" borderId="0" xfId="0" applyFont="1"/>
    <xf numFmtId="0" fontId="5" fillId="3" borderId="4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14" fontId="4" fillId="2" borderId="3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11" fillId="2" borderId="1" xfId="1" applyNumberFormat="1" applyFont="1" applyFill="1" applyBorder="1" applyAlignment="1">
      <alignment horizontal="center"/>
    </xf>
    <xf numFmtId="0" fontId="11" fillId="0" borderId="0" xfId="0" applyFont="1"/>
    <xf numFmtId="0" fontId="4" fillId="2" borderId="3" xfId="0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65" fontId="11" fillId="2" borderId="7" xfId="1" applyNumberFormat="1" applyFont="1" applyFill="1" applyBorder="1" applyAlignment="1">
      <alignment horizontal="center"/>
    </xf>
    <xf numFmtId="0" fontId="11" fillId="0" borderId="5" xfId="0" applyFont="1" applyBorder="1"/>
    <xf numFmtId="165" fontId="11" fillId="3" borderId="1" xfId="1" applyNumberFormat="1" applyFont="1" applyFill="1" applyBorder="1" applyAlignment="1">
      <alignment horizontal="center"/>
    </xf>
    <xf numFmtId="165" fontId="11" fillId="3" borderId="4" xfId="1" applyNumberFormat="1" applyFont="1" applyFill="1" applyBorder="1" applyAlignment="1">
      <alignment horizontal="center"/>
    </xf>
    <xf numFmtId="165" fontId="11" fillId="3" borderId="7" xfId="1" applyNumberFormat="1" applyFont="1" applyFill="1" applyBorder="1" applyAlignment="1">
      <alignment horizontal="center"/>
    </xf>
    <xf numFmtId="165" fontId="11" fillId="3" borderId="8" xfId="1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center"/>
    </xf>
    <xf numFmtId="164" fontId="8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_-[$Rs-859]\ * #,##0.00_-;\-[$Rs-859]\ * #,##0.00_-;_-[$Rs-859]\ * &quot;-&quot;??_-;_-@_-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_-[$Rs-859]\ * #,##0.00_-;\-[$Rs-859]\ * #,##0.00_-;_-[$Rs-859]\ * &quot;-&quot;??_-;_-@_-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border outline="0">
        <left style="medium">
          <color theme="0"/>
        </left>
        <right style="medium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_-[$Rs-859]\ * #,##0.00_-;\-[$Rs-859]\ * #,##0.00_-;_-[$Rs-859]\ * &quot;-&quot;??_-;_-@_-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_-[$Rs-859]\ * #,##0.00_-;\-[$Rs-859]\ * #,##0.00_-;_-[$Rs-859]\ * &quot;-&quot;??_-;_-@_-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left style="medium">
          <color theme="0"/>
        </left>
        <right style="medium">
          <color theme="0"/>
        </right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colors>
    <mruColors>
      <color rgb="FFE5F07C"/>
      <color rgb="FFECF4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2264740</xdr:colOff>
      <xdr:row>1</xdr:row>
      <xdr:rowOff>245560</xdr:rowOff>
    </xdr:from>
    <xdr:ext cx="1947521" cy="405432"/>
    <xdr:sp macro="" textlink="">
      <xdr:nvSpPr>
        <xdr:cNvPr id="2" name="Rectangle 1"/>
        <xdr:cNvSpPr/>
      </xdr:nvSpPr>
      <xdr:spPr>
        <a:xfrm>
          <a:off x="9827590" y="321760"/>
          <a:ext cx="1947521" cy="405432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>
                <a:noFill/>
              </a:ln>
              <a:solidFill>
                <a:schemeClr val="tx1"/>
              </a:solidFill>
              <a:effectLst/>
            </a:rPr>
            <a:t>DECEMBER</a:t>
          </a:r>
          <a:r>
            <a:rPr lang="en-US" sz="2000" b="1" cap="none" spc="0" baseline="0">
              <a:ln>
                <a:noFill/>
              </a:ln>
              <a:solidFill>
                <a:schemeClr val="tx1"/>
              </a:solidFill>
              <a:effectLst/>
            </a:rPr>
            <a:t> 2024</a:t>
          </a:r>
          <a:endParaRPr lang="en-US" sz="2800" b="1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B9:J19" totalsRowShown="0" headerRowDxfId="11" dataDxfId="10" tableBorderDxfId="9">
  <tableColumns count="9">
    <tableColumn id="1" name="DATE" dataDxfId="8"/>
    <tableColumn id="2" name="PARTICULARS" dataDxfId="7"/>
    <tableColumn id="3" name="CASH" dataDxfId="6" dataCellStyle="Currency"/>
    <tableColumn id="4" name="BANK" dataDxfId="5" dataCellStyle="Currency"/>
    <tableColumn id="5" name=" " dataDxfId="4"/>
    <tableColumn id="6" name="DATE " dataDxfId="3"/>
    <tableColumn id="7" name="PARTICULARS " dataDxfId="2"/>
    <tableColumn id="8" name="CASH " dataDxfId="1" dataCellStyle="Currency"/>
    <tableColumn id="9" name="BANK " data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abSelected="1" zoomScaleNormal="100" workbookViewId="0">
      <selection activeCell="J27" sqref="J27"/>
    </sheetView>
  </sheetViews>
  <sheetFormatPr defaultRowHeight="15" x14ac:dyDescent="0.25"/>
  <cols>
    <col min="1" max="1" width="1.140625" customWidth="1"/>
    <col min="2" max="2" width="18.140625" customWidth="1"/>
    <col min="3" max="3" width="36.7109375" customWidth="1"/>
    <col min="4" max="4" width="18.140625" customWidth="1"/>
    <col min="5" max="5" width="18.28515625" customWidth="1"/>
    <col min="6" max="6" width="2.5703125" customWidth="1"/>
    <col min="7" max="7" width="18.42578125" customWidth="1"/>
    <col min="8" max="8" width="36.5703125" customWidth="1"/>
    <col min="9" max="10" width="18.42578125" customWidth="1"/>
    <col min="12" max="12" width="13" customWidth="1"/>
    <col min="13" max="13" width="1.28515625" hidden="1" customWidth="1"/>
    <col min="14" max="14" width="19.28515625" customWidth="1"/>
  </cols>
  <sheetData>
    <row r="1" spans="2:10" ht="6" customHeight="1" x14ac:dyDescent="0.25"/>
    <row r="2" spans="2:10" ht="62.25" customHeight="1" x14ac:dyDescent="0.25">
      <c r="B2" s="30" t="s">
        <v>15</v>
      </c>
      <c r="C2" s="31"/>
      <c r="D2" s="31"/>
      <c r="E2" s="31"/>
      <c r="F2" s="31"/>
      <c r="G2" s="31"/>
      <c r="H2" s="31"/>
      <c r="I2" s="31"/>
      <c r="J2" s="31"/>
    </row>
    <row r="3" spans="2:10" ht="21.6" customHeight="1" thickBot="1" x14ac:dyDescent="0.4">
      <c r="B3" s="32" t="s">
        <v>5</v>
      </c>
      <c r="C3" s="32"/>
      <c r="D3" s="32"/>
      <c r="E3" s="32"/>
      <c r="F3" s="11"/>
      <c r="G3" s="32" t="s">
        <v>6</v>
      </c>
      <c r="H3" s="32"/>
      <c r="I3" s="32"/>
      <c r="J3" s="32"/>
    </row>
    <row r="4" spans="2:10" ht="21.6" customHeight="1" thickBot="1" x14ac:dyDescent="0.3">
      <c r="B4" s="26" t="s">
        <v>12</v>
      </c>
      <c r="C4" s="26"/>
      <c r="D4" s="26"/>
      <c r="E4" s="4">
        <f>SUM(Table2[CASH])</f>
        <v>33000</v>
      </c>
      <c r="F4" s="1"/>
      <c r="G4" s="26" t="s">
        <v>12</v>
      </c>
      <c r="H4" s="26"/>
      <c r="I4" s="26"/>
      <c r="J4" s="4">
        <f>SUM(Table2[[CASH ]])</f>
        <v>405000</v>
      </c>
    </row>
    <row r="5" spans="2:10" ht="21.6" customHeight="1" thickBot="1" x14ac:dyDescent="0.3">
      <c r="B5" s="26" t="s">
        <v>13</v>
      </c>
      <c r="C5" s="26"/>
      <c r="D5" s="26"/>
      <c r="E5" s="5">
        <f>SUM(Table2[BANK])</f>
        <v>34500</v>
      </c>
      <c r="F5" s="1"/>
      <c r="G5" s="26" t="s">
        <v>13</v>
      </c>
      <c r="H5" s="26"/>
      <c r="I5" s="26"/>
      <c r="J5" s="5">
        <f>SUM(Table2[[BANK ]])</f>
        <v>222222</v>
      </c>
    </row>
    <row r="6" spans="2:10" ht="21.6" customHeight="1" thickBot="1" x14ac:dyDescent="0.3">
      <c r="B6" s="26" t="s">
        <v>14</v>
      </c>
      <c r="C6" s="26"/>
      <c r="D6" s="26"/>
      <c r="E6" s="5">
        <f>SUM(E4:E5)</f>
        <v>67500</v>
      </c>
      <c r="F6" s="1"/>
      <c r="G6" s="26" t="s">
        <v>14</v>
      </c>
      <c r="H6" s="26"/>
      <c r="I6" s="26"/>
      <c r="J6" s="5">
        <f>SUM(J4:J5)</f>
        <v>627222</v>
      </c>
    </row>
    <row r="7" spans="2:10" ht="31.5" customHeight="1" x14ac:dyDescent="0.4">
      <c r="B7" s="27" t="s">
        <v>7</v>
      </c>
      <c r="C7" s="27"/>
      <c r="D7" s="27"/>
      <c r="E7" s="27"/>
      <c r="F7" s="27"/>
      <c r="G7" s="28">
        <f>E6-J6</f>
        <v>-559722</v>
      </c>
      <c r="H7" s="29"/>
      <c r="I7" s="29"/>
      <c r="J7" s="29"/>
    </row>
    <row r="8" spans="2:10" ht="21.6" customHeight="1" thickBot="1" x14ac:dyDescent="0.4">
      <c r="B8" s="32" t="s">
        <v>5</v>
      </c>
      <c r="C8" s="33"/>
      <c r="D8" s="33"/>
      <c r="E8" s="33"/>
      <c r="F8" s="10"/>
      <c r="G8" s="34" t="s">
        <v>6</v>
      </c>
      <c r="H8" s="34"/>
      <c r="I8" s="34"/>
      <c r="J8" s="34"/>
    </row>
    <row r="9" spans="2:10" ht="39.75" customHeight="1" thickBot="1" x14ac:dyDescent="0.35">
      <c r="B9" s="6" t="s">
        <v>0</v>
      </c>
      <c r="C9" s="7" t="s">
        <v>1</v>
      </c>
      <c r="D9" s="7" t="s">
        <v>2</v>
      </c>
      <c r="E9" s="7" t="s">
        <v>3</v>
      </c>
      <c r="F9" s="8" t="s">
        <v>4</v>
      </c>
      <c r="G9" s="7" t="s">
        <v>8</v>
      </c>
      <c r="H9" s="7" t="s">
        <v>9</v>
      </c>
      <c r="I9" s="7" t="s">
        <v>10</v>
      </c>
      <c r="J9" s="9" t="s">
        <v>11</v>
      </c>
    </row>
    <row r="10" spans="2:10" ht="21.6" customHeight="1" thickBot="1" x14ac:dyDescent="0.3">
      <c r="B10" s="12">
        <v>45303</v>
      </c>
      <c r="C10" s="13" t="s">
        <v>17</v>
      </c>
      <c r="D10" s="14">
        <v>5000</v>
      </c>
      <c r="E10" s="14">
        <v>10000</v>
      </c>
      <c r="F10" s="15"/>
      <c r="G10" s="25">
        <v>45638</v>
      </c>
      <c r="H10" s="13" t="s">
        <v>26</v>
      </c>
      <c r="I10" s="21">
        <v>340000</v>
      </c>
      <c r="J10" s="22">
        <v>12222</v>
      </c>
    </row>
    <row r="11" spans="2:10" ht="21.6" customHeight="1" thickBot="1" x14ac:dyDescent="0.3">
      <c r="B11" s="12">
        <v>45334</v>
      </c>
      <c r="C11" s="13" t="s">
        <v>16</v>
      </c>
      <c r="D11" s="14">
        <v>7000</v>
      </c>
      <c r="E11" s="14">
        <v>4500</v>
      </c>
      <c r="F11" s="15"/>
      <c r="G11" s="13" t="s">
        <v>24</v>
      </c>
      <c r="H11" s="13" t="s">
        <v>25</v>
      </c>
      <c r="I11" s="21"/>
      <c r="J11" s="22">
        <v>45000</v>
      </c>
    </row>
    <row r="12" spans="2:10" ht="21.6" customHeight="1" thickBot="1" x14ac:dyDescent="0.3">
      <c r="B12" s="12">
        <v>45394</v>
      </c>
      <c r="C12" s="13" t="s">
        <v>18</v>
      </c>
      <c r="D12" s="14"/>
      <c r="E12" s="14">
        <v>8000</v>
      </c>
      <c r="F12" s="15"/>
      <c r="G12" s="13" t="s">
        <v>27</v>
      </c>
      <c r="H12" s="13" t="s">
        <v>28</v>
      </c>
      <c r="I12" s="21">
        <v>10000</v>
      </c>
      <c r="J12" s="22">
        <v>120000</v>
      </c>
    </row>
    <row r="13" spans="2:10" ht="21.6" customHeight="1" thickBot="1" x14ac:dyDescent="0.3">
      <c r="B13" s="12">
        <v>45394</v>
      </c>
      <c r="C13" s="13" t="s">
        <v>21</v>
      </c>
      <c r="D13" s="14">
        <v>5000</v>
      </c>
      <c r="E13" s="14"/>
      <c r="F13" s="15"/>
      <c r="G13" s="25">
        <v>45394</v>
      </c>
      <c r="H13" s="13" t="s">
        <v>29</v>
      </c>
      <c r="I13" s="21">
        <v>30000</v>
      </c>
      <c r="J13" s="22"/>
    </row>
    <row r="14" spans="2:10" ht="21.6" customHeight="1" thickBot="1" x14ac:dyDescent="0.3">
      <c r="B14" s="16" t="s">
        <v>23</v>
      </c>
      <c r="C14" s="13" t="s">
        <v>20</v>
      </c>
      <c r="D14" s="14">
        <v>9000</v>
      </c>
      <c r="E14" s="14"/>
      <c r="F14" s="15"/>
      <c r="G14" s="13" t="s">
        <v>30</v>
      </c>
      <c r="H14" s="13" t="s">
        <v>31</v>
      </c>
      <c r="I14" s="21">
        <v>25000</v>
      </c>
      <c r="J14" s="22"/>
    </row>
    <row r="15" spans="2:10" ht="21.6" customHeight="1" thickBot="1" x14ac:dyDescent="0.3">
      <c r="B15" s="16" t="s">
        <v>19</v>
      </c>
      <c r="C15" s="13" t="s">
        <v>22</v>
      </c>
      <c r="D15" s="14">
        <v>7000</v>
      </c>
      <c r="E15" s="14">
        <v>12000</v>
      </c>
      <c r="F15" s="15"/>
      <c r="G15" s="13" t="s">
        <v>19</v>
      </c>
      <c r="H15" s="13" t="s">
        <v>32</v>
      </c>
      <c r="I15" s="21"/>
      <c r="J15" s="22">
        <v>45000</v>
      </c>
    </row>
    <row r="16" spans="2:10" ht="21.6" customHeight="1" thickBot="1" x14ac:dyDescent="0.3">
      <c r="B16" s="16"/>
      <c r="C16" s="13"/>
      <c r="D16" s="14"/>
      <c r="E16" s="14"/>
      <c r="F16" s="15"/>
      <c r="G16" s="13"/>
      <c r="H16" s="13"/>
      <c r="I16" s="21"/>
      <c r="J16" s="22"/>
    </row>
    <row r="17" spans="2:16" ht="21.6" customHeight="1" thickBot="1" x14ac:dyDescent="0.3">
      <c r="B17" s="16"/>
      <c r="C17" s="13"/>
      <c r="D17" s="14"/>
      <c r="E17" s="14"/>
      <c r="F17" s="15"/>
      <c r="G17" s="13"/>
      <c r="H17" s="13"/>
      <c r="I17" s="21"/>
      <c r="J17" s="22"/>
    </row>
    <row r="18" spans="2:16" ht="21.6" customHeight="1" thickBot="1" x14ac:dyDescent="0.3">
      <c r="B18" s="16"/>
      <c r="C18" s="13"/>
      <c r="D18" s="14"/>
      <c r="E18" s="14"/>
      <c r="F18" s="15"/>
      <c r="G18" s="13"/>
      <c r="H18" s="13"/>
      <c r="I18" s="21"/>
      <c r="J18" s="22"/>
    </row>
    <row r="19" spans="2:16" ht="21.6" customHeight="1" x14ac:dyDescent="0.25">
      <c r="B19" s="17"/>
      <c r="C19" s="18"/>
      <c r="D19" s="19"/>
      <c r="E19" s="19"/>
      <c r="F19" s="20"/>
      <c r="G19" s="18"/>
      <c r="H19" s="18"/>
      <c r="I19" s="23"/>
      <c r="J19" s="24"/>
      <c r="N19" s="35" t="s">
        <v>33</v>
      </c>
      <c r="O19" s="35"/>
      <c r="P19" s="35"/>
    </row>
    <row r="20" spans="2:16" x14ac:dyDescent="0.25">
      <c r="N20" s="35"/>
      <c r="O20" s="35"/>
      <c r="P20" s="35"/>
    </row>
    <row r="21" spans="2:16" x14ac:dyDescent="0.25">
      <c r="N21" s="35"/>
      <c r="O21" s="35"/>
      <c r="P21" s="35"/>
    </row>
    <row r="22" spans="2:16" x14ac:dyDescent="0.25">
      <c r="E22" s="2"/>
    </row>
    <row r="28" spans="2:16" x14ac:dyDescent="0.25">
      <c r="D28" s="3"/>
    </row>
  </sheetData>
  <mergeCells count="14">
    <mergeCell ref="N19:P21"/>
    <mergeCell ref="G6:I6"/>
    <mergeCell ref="B7:F7"/>
    <mergeCell ref="G7:J7"/>
    <mergeCell ref="B2:J2"/>
    <mergeCell ref="B8:E8"/>
    <mergeCell ref="G8:J8"/>
    <mergeCell ref="B3:E3"/>
    <mergeCell ref="B4:D4"/>
    <mergeCell ref="B5:D5"/>
    <mergeCell ref="B6:D6"/>
    <mergeCell ref="G3:J3"/>
    <mergeCell ref="G4:I4"/>
    <mergeCell ref="G5:I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ARAIN</dc:creator>
  <cp:lastModifiedBy>KHALIL ARAIN</cp:lastModifiedBy>
  <dcterms:created xsi:type="dcterms:W3CDTF">2024-12-20T16:21:11Z</dcterms:created>
  <dcterms:modified xsi:type="dcterms:W3CDTF">2024-12-22T10:38:42Z</dcterms:modified>
</cp:coreProperties>
</file>