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nan\Desktop\Makaki\"/>
    </mc:Choice>
  </mc:AlternateContent>
  <bookViews>
    <workbookView xWindow="0" yWindow="0" windowWidth="28800" windowHeight="11715"/>
  </bookViews>
  <sheets>
    <sheet name="Sheet1" sheetId="1" r:id="rId1"/>
    <sheet name="Employment" sheetId="6" r:id="rId2"/>
    <sheet name="Phone" sheetId="3" r:id="rId3"/>
    <sheet name="Name" sheetId="2" r:id="rId4"/>
    <sheet name="Email" sheetId="4" r:id="rId5"/>
    <sheet name="Gender" sheetId="5" r:id="rId6"/>
    <sheet name="Physical" sheetId="7" r:id="rId7"/>
  </sheets>
  <definedNames>
    <definedName name="Gender">Gender!$A$1:$A$3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Y3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V3" i="1"/>
  <c r="U3" i="1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K3" i="3"/>
  <c r="A4" i="7"/>
  <c r="B4" i="7" s="1"/>
  <c r="T4" i="1" s="1"/>
  <c r="A5" i="7"/>
  <c r="B5" i="7" s="1"/>
  <c r="T5" i="1" s="1"/>
  <c r="A6" i="7"/>
  <c r="B6" i="7" s="1"/>
  <c r="T6" i="1" s="1"/>
  <c r="A7" i="7"/>
  <c r="B7" i="7" s="1"/>
  <c r="T7" i="1" s="1"/>
  <c r="A8" i="7"/>
  <c r="B8" i="7" s="1"/>
  <c r="T8" i="1" s="1"/>
  <c r="A9" i="7"/>
  <c r="B9" i="7" s="1"/>
  <c r="T9" i="1" s="1"/>
  <c r="A10" i="7"/>
  <c r="B10" i="7" s="1"/>
  <c r="T10" i="1" s="1"/>
  <c r="A11" i="7"/>
  <c r="B11" i="7" s="1"/>
  <c r="T11" i="1" s="1"/>
  <c r="A12" i="7"/>
  <c r="B12" i="7" s="1"/>
  <c r="T12" i="1" s="1"/>
  <c r="A13" i="7"/>
  <c r="B13" i="7" s="1"/>
  <c r="T13" i="1" s="1"/>
  <c r="A14" i="7"/>
  <c r="B14" i="7" s="1"/>
  <c r="T14" i="1" s="1"/>
  <c r="A15" i="7"/>
  <c r="B15" i="7" s="1"/>
  <c r="T15" i="1" s="1"/>
  <c r="A16" i="7"/>
  <c r="B16" i="7" s="1"/>
  <c r="T16" i="1" s="1"/>
  <c r="A17" i="7"/>
  <c r="B17" i="7" s="1"/>
  <c r="T17" i="1" s="1"/>
  <c r="A18" i="7"/>
  <c r="B18" i="7" s="1"/>
  <c r="T18" i="1" s="1"/>
  <c r="A19" i="7"/>
  <c r="B19" i="7" s="1"/>
  <c r="T19" i="1" s="1"/>
  <c r="A20" i="7"/>
  <c r="B20" i="7" s="1"/>
  <c r="T20" i="1" s="1"/>
  <c r="A21" i="7"/>
  <c r="B21" i="7" s="1"/>
  <c r="T21" i="1" s="1"/>
  <c r="A22" i="7"/>
  <c r="B22" i="7" s="1"/>
  <c r="T22" i="1" s="1"/>
  <c r="A23" i="7"/>
  <c r="B23" i="7" s="1"/>
  <c r="T23" i="1" s="1"/>
  <c r="A24" i="7"/>
  <c r="B24" i="7" s="1"/>
  <c r="T24" i="1" s="1"/>
  <c r="A25" i="7"/>
  <c r="B25" i="7" s="1"/>
  <c r="T25" i="1" s="1"/>
  <c r="A26" i="7"/>
  <c r="B26" i="7" s="1"/>
  <c r="T26" i="1" s="1"/>
  <c r="A27" i="7"/>
  <c r="B27" i="7" s="1"/>
  <c r="T27" i="1" s="1"/>
  <c r="A28" i="7"/>
  <c r="B28" i="7" s="1"/>
  <c r="T28" i="1" s="1"/>
  <c r="A29" i="7"/>
  <c r="B29" i="7" s="1"/>
  <c r="T29" i="1" s="1"/>
  <c r="A30" i="7"/>
  <c r="B30" i="7" s="1"/>
  <c r="T30" i="1" s="1"/>
  <c r="A31" i="7"/>
  <c r="B31" i="7" s="1"/>
  <c r="T31" i="1" s="1"/>
  <c r="A32" i="7"/>
  <c r="B32" i="7" s="1"/>
  <c r="T32" i="1" s="1"/>
  <c r="A33" i="7"/>
  <c r="B33" i="7" s="1"/>
  <c r="T33" i="1" s="1"/>
  <c r="A34" i="7"/>
  <c r="B34" i="7" s="1"/>
  <c r="T34" i="1" s="1"/>
  <c r="A35" i="7"/>
  <c r="B35" i="7" s="1"/>
  <c r="T35" i="1" s="1"/>
  <c r="A36" i="7"/>
  <c r="B36" i="7" s="1"/>
  <c r="T36" i="1" s="1"/>
  <c r="A37" i="7"/>
  <c r="B37" i="7" s="1"/>
  <c r="T37" i="1" s="1"/>
  <c r="A38" i="7"/>
  <c r="B38" i="7" s="1"/>
  <c r="T38" i="1" s="1"/>
  <c r="A39" i="7"/>
  <c r="B39" i="7" s="1"/>
  <c r="T39" i="1" s="1"/>
  <c r="A40" i="7"/>
  <c r="B40" i="7" s="1"/>
  <c r="T40" i="1" s="1"/>
  <c r="A41" i="7"/>
  <c r="B41" i="7" s="1"/>
  <c r="T41" i="1" s="1"/>
  <c r="A42" i="7"/>
  <c r="B42" i="7" s="1"/>
  <c r="T42" i="1" s="1"/>
  <c r="A43" i="7"/>
  <c r="B43" i="7" s="1"/>
  <c r="T43" i="1" s="1"/>
  <c r="A44" i="7"/>
  <c r="B44" i="7" s="1"/>
  <c r="T44" i="1" s="1"/>
  <c r="A45" i="7"/>
  <c r="B45" i="7" s="1"/>
  <c r="T45" i="1" s="1"/>
  <c r="A46" i="7"/>
  <c r="B46" i="7" s="1"/>
  <c r="T46" i="1" s="1"/>
  <c r="A47" i="7"/>
  <c r="B47" i="7" s="1"/>
  <c r="T47" i="1" s="1"/>
  <c r="A48" i="7"/>
  <c r="B48" i="7" s="1"/>
  <c r="T48" i="1" s="1"/>
  <c r="A49" i="7"/>
  <c r="B49" i="7" s="1"/>
  <c r="T49" i="1" s="1"/>
  <c r="A50" i="7"/>
  <c r="B50" i="7" s="1"/>
  <c r="T50" i="1" s="1"/>
  <c r="A51" i="7"/>
  <c r="B51" i="7" s="1"/>
  <c r="T51" i="1" s="1"/>
  <c r="A52" i="7"/>
  <c r="B52" i="7" s="1"/>
  <c r="T52" i="1" s="1"/>
  <c r="A53" i="7"/>
  <c r="B53" i="7" s="1"/>
  <c r="T53" i="1" s="1"/>
  <c r="A54" i="7"/>
  <c r="B54" i="7" s="1"/>
  <c r="T54" i="1" s="1"/>
  <c r="A55" i="7"/>
  <c r="B55" i="7" s="1"/>
  <c r="T55" i="1" s="1"/>
  <c r="A56" i="7"/>
  <c r="B56" i="7" s="1"/>
  <c r="T56" i="1" s="1"/>
  <c r="A57" i="7"/>
  <c r="B57" i="7" s="1"/>
  <c r="T57" i="1" s="1"/>
  <c r="A58" i="7"/>
  <c r="B58" i="7" s="1"/>
  <c r="T58" i="1" s="1"/>
  <c r="A59" i="7"/>
  <c r="B59" i="7" s="1"/>
  <c r="T59" i="1" s="1"/>
  <c r="A60" i="7"/>
  <c r="B60" i="7" s="1"/>
  <c r="T60" i="1" s="1"/>
  <c r="A61" i="7"/>
  <c r="B61" i="7" s="1"/>
  <c r="T61" i="1" s="1"/>
  <c r="A62" i="7"/>
  <c r="B62" i="7" s="1"/>
  <c r="T62" i="1" s="1"/>
  <c r="A63" i="7"/>
  <c r="B63" i="7" s="1"/>
  <c r="T63" i="1" s="1"/>
  <c r="A64" i="7"/>
  <c r="B64" i="7" s="1"/>
  <c r="T64" i="1" s="1"/>
  <c r="A65" i="7"/>
  <c r="B65" i="7" s="1"/>
  <c r="T65" i="1" s="1"/>
  <c r="A66" i="7"/>
  <c r="B66" i="7" s="1"/>
  <c r="T66" i="1" s="1"/>
  <c r="A67" i="7"/>
  <c r="B67" i="7" s="1"/>
  <c r="T67" i="1" s="1"/>
  <c r="A68" i="7"/>
  <c r="B68" i="7" s="1"/>
  <c r="T68" i="1" s="1"/>
  <c r="A69" i="7"/>
  <c r="B69" i="7" s="1"/>
  <c r="T69" i="1" s="1"/>
  <c r="A70" i="7"/>
  <c r="B70" i="7" s="1"/>
  <c r="T70" i="1" s="1"/>
  <c r="A71" i="7"/>
  <c r="B71" i="7" s="1"/>
  <c r="T71" i="1" s="1"/>
  <c r="A72" i="7"/>
  <c r="B72" i="7" s="1"/>
  <c r="T72" i="1" s="1"/>
  <c r="A73" i="7"/>
  <c r="B73" i="7" s="1"/>
  <c r="T73" i="1" s="1"/>
  <c r="A74" i="7"/>
  <c r="B74" i="7" s="1"/>
  <c r="T74" i="1" s="1"/>
  <c r="A75" i="7"/>
  <c r="B75" i="7" s="1"/>
  <c r="T75" i="1" s="1"/>
  <c r="A76" i="7"/>
  <c r="B76" i="7" s="1"/>
  <c r="T76" i="1" s="1"/>
  <c r="A77" i="7"/>
  <c r="B77" i="7" s="1"/>
  <c r="T77" i="1" s="1"/>
  <c r="A78" i="7"/>
  <c r="B78" i="7" s="1"/>
  <c r="T78" i="1" s="1"/>
  <c r="A79" i="7"/>
  <c r="B79" i="7" s="1"/>
  <c r="T79" i="1" s="1"/>
  <c r="A80" i="7"/>
  <c r="B80" i="7" s="1"/>
  <c r="T80" i="1" s="1"/>
  <c r="A81" i="7"/>
  <c r="B81" i="7" s="1"/>
  <c r="T81" i="1" s="1"/>
  <c r="A82" i="7"/>
  <c r="B82" i="7" s="1"/>
  <c r="T82" i="1" s="1"/>
  <c r="A83" i="7"/>
  <c r="B83" i="7" s="1"/>
  <c r="T83" i="1" s="1"/>
  <c r="A84" i="7"/>
  <c r="B84" i="7" s="1"/>
  <c r="T84" i="1" s="1"/>
  <c r="A85" i="7"/>
  <c r="B85" i="7" s="1"/>
  <c r="T85" i="1" s="1"/>
  <c r="A86" i="7"/>
  <c r="B86" i="7" s="1"/>
  <c r="T86" i="1" s="1"/>
  <c r="A87" i="7"/>
  <c r="B87" i="7" s="1"/>
  <c r="T87" i="1" s="1"/>
  <c r="A88" i="7"/>
  <c r="B88" i="7" s="1"/>
  <c r="T88" i="1" s="1"/>
  <c r="A89" i="7"/>
  <c r="B89" i="7" s="1"/>
  <c r="T89" i="1" s="1"/>
  <c r="A90" i="7"/>
  <c r="B90" i="7" s="1"/>
  <c r="T90" i="1" s="1"/>
  <c r="A91" i="7"/>
  <c r="B91" i="7" s="1"/>
  <c r="T91" i="1" s="1"/>
  <c r="A92" i="7"/>
  <c r="B92" i="7" s="1"/>
  <c r="T92" i="1" s="1"/>
  <c r="A93" i="7"/>
  <c r="B93" i="7" s="1"/>
  <c r="T93" i="1" s="1"/>
  <c r="A94" i="7"/>
  <c r="B94" i="7" s="1"/>
  <c r="T94" i="1" s="1"/>
  <c r="A95" i="7"/>
  <c r="B95" i="7" s="1"/>
  <c r="T95" i="1" s="1"/>
  <c r="A96" i="7"/>
  <c r="B96" i="7" s="1"/>
  <c r="T96" i="1" s="1"/>
  <c r="A97" i="7"/>
  <c r="B97" i="7" s="1"/>
  <c r="T97" i="1" s="1"/>
  <c r="A98" i="7"/>
  <c r="B98" i="7" s="1"/>
  <c r="T98" i="1" s="1"/>
  <c r="A99" i="7"/>
  <c r="B99" i="7" s="1"/>
  <c r="T99" i="1" s="1"/>
  <c r="A100" i="7"/>
  <c r="B100" i="7" s="1"/>
  <c r="T100" i="1" s="1"/>
  <c r="A101" i="7"/>
  <c r="B101" i="7" s="1"/>
  <c r="T101" i="1" s="1"/>
  <c r="A102" i="7"/>
  <c r="B102" i="7" s="1"/>
  <c r="T102" i="1" s="1"/>
  <c r="A3" i="7"/>
  <c r="B3" i="7" s="1"/>
  <c r="T3" i="1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3" i="6"/>
  <c r="R24" i="6"/>
  <c r="V24" i="6"/>
  <c r="E19" i="6" s="1"/>
  <c r="Y24" i="6"/>
  <c r="E9" i="6"/>
  <c r="E11" i="6"/>
  <c r="E17" i="6"/>
  <c r="E23" i="6"/>
  <c r="E25" i="6"/>
  <c r="E27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3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A59" i="6"/>
  <c r="G59" i="1" s="1"/>
  <c r="Q8" i="6"/>
  <c r="A4" i="6" s="1"/>
  <c r="G4" i="1" s="1"/>
  <c r="S34" i="1" l="1"/>
  <c r="S91" i="1"/>
  <c r="S59" i="1"/>
  <c r="S27" i="1"/>
  <c r="S66" i="1"/>
  <c r="S90" i="1"/>
  <c r="S58" i="1"/>
  <c r="S26" i="1"/>
  <c r="S83" i="1"/>
  <c r="S51" i="1"/>
  <c r="S19" i="1"/>
  <c r="S98" i="1"/>
  <c r="S82" i="1"/>
  <c r="S50" i="1"/>
  <c r="S18" i="1"/>
  <c r="S75" i="1"/>
  <c r="S43" i="1"/>
  <c r="S11" i="1"/>
  <c r="S74" i="1"/>
  <c r="S42" i="1"/>
  <c r="S10" i="1"/>
  <c r="S99" i="1"/>
  <c r="S67" i="1"/>
  <c r="S35" i="1"/>
  <c r="S97" i="1"/>
  <c r="S89" i="1"/>
  <c r="S81" i="1"/>
  <c r="S73" i="1"/>
  <c r="S65" i="1"/>
  <c r="S57" i="1"/>
  <c r="S49" i="1"/>
  <c r="S41" i="1"/>
  <c r="S33" i="1"/>
  <c r="S25" i="1"/>
  <c r="S17" i="1"/>
  <c r="S9" i="1"/>
  <c r="S96" i="1"/>
  <c r="S88" i="1"/>
  <c r="S80" i="1"/>
  <c r="S72" i="1"/>
  <c r="S64" i="1"/>
  <c r="S56" i="1"/>
  <c r="S48" i="1"/>
  <c r="S40" i="1"/>
  <c r="S32" i="1"/>
  <c r="S24" i="1"/>
  <c r="S16" i="1"/>
  <c r="S8" i="1"/>
  <c r="S95" i="1"/>
  <c r="S87" i="1"/>
  <c r="S79" i="1"/>
  <c r="S71" i="1"/>
  <c r="S63" i="1"/>
  <c r="S55" i="1"/>
  <c r="S47" i="1"/>
  <c r="S39" i="1"/>
  <c r="S31" i="1"/>
  <c r="S23" i="1"/>
  <c r="S15" i="1"/>
  <c r="S7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S3" i="1"/>
  <c r="C4" i="6"/>
  <c r="I4" i="1" s="1"/>
  <c r="C59" i="6"/>
  <c r="I59" i="1" s="1"/>
  <c r="E4" i="6"/>
  <c r="B4" i="6" s="1"/>
  <c r="H4" i="1" s="1"/>
  <c r="B59" i="6"/>
  <c r="H59" i="1" s="1"/>
  <c r="E26" i="6"/>
  <c r="E18" i="6"/>
  <c r="E10" i="6"/>
  <c r="E24" i="6"/>
  <c r="E16" i="6"/>
  <c r="E8" i="6"/>
  <c r="E15" i="6"/>
  <c r="E7" i="6"/>
  <c r="E30" i="6"/>
  <c r="E22" i="6"/>
  <c r="E14" i="6"/>
  <c r="E6" i="6"/>
  <c r="E29" i="6"/>
  <c r="E21" i="6"/>
  <c r="E13" i="6"/>
  <c r="E5" i="6"/>
  <c r="E28" i="6"/>
  <c r="E20" i="6"/>
  <c r="E12" i="6"/>
  <c r="A99" i="6"/>
  <c r="A91" i="6"/>
  <c r="A67" i="6"/>
  <c r="A35" i="6"/>
  <c r="A90" i="6"/>
  <c r="A58" i="6"/>
  <c r="A34" i="6"/>
  <c r="A97" i="6"/>
  <c r="A65" i="6"/>
  <c r="A33" i="6"/>
  <c r="A64" i="6"/>
  <c r="A8" i="6"/>
  <c r="A83" i="6"/>
  <c r="A51" i="6"/>
  <c r="A11" i="6"/>
  <c r="A82" i="6"/>
  <c r="A50" i="6"/>
  <c r="A18" i="6"/>
  <c r="C18" i="6" s="1"/>
  <c r="I18" i="1" s="1"/>
  <c r="A81" i="6"/>
  <c r="A41" i="6"/>
  <c r="A9" i="6"/>
  <c r="A88" i="6"/>
  <c r="A48" i="6"/>
  <c r="A16" i="6"/>
  <c r="A3" i="6"/>
  <c r="C3" i="6" s="1"/>
  <c r="I3" i="1" s="1"/>
  <c r="A95" i="6"/>
  <c r="A87" i="6"/>
  <c r="A79" i="6"/>
  <c r="A71" i="6"/>
  <c r="A63" i="6"/>
  <c r="A55" i="6"/>
  <c r="A47" i="6"/>
  <c r="A39" i="6"/>
  <c r="A31" i="6"/>
  <c r="A23" i="6"/>
  <c r="A15" i="6"/>
  <c r="A7" i="6"/>
  <c r="A19" i="6"/>
  <c r="A98" i="6"/>
  <c r="A66" i="6"/>
  <c r="A26" i="6"/>
  <c r="A89" i="6"/>
  <c r="A57" i="6"/>
  <c r="A25" i="6"/>
  <c r="A96" i="6"/>
  <c r="A56" i="6"/>
  <c r="A24" i="6"/>
  <c r="A102" i="6"/>
  <c r="A94" i="6"/>
  <c r="A86" i="6"/>
  <c r="A78" i="6"/>
  <c r="A70" i="6"/>
  <c r="A62" i="6"/>
  <c r="A54" i="6"/>
  <c r="A46" i="6"/>
  <c r="A38" i="6"/>
  <c r="A30" i="6"/>
  <c r="A22" i="6"/>
  <c r="A14" i="6"/>
  <c r="A6" i="6"/>
  <c r="A72" i="6"/>
  <c r="A32" i="6"/>
  <c r="A101" i="6"/>
  <c r="A93" i="6"/>
  <c r="A85" i="6"/>
  <c r="A77" i="6"/>
  <c r="A69" i="6"/>
  <c r="A61" i="6"/>
  <c r="A53" i="6"/>
  <c r="A45" i="6"/>
  <c r="A37" i="6"/>
  <c r="A29" i="6"/>
  <c r="A21" i="6"/>
  <c r="C21" i="6" s="1"/>
  <c r="I21" i="1" s="1"/>
  <c r="A13" i="6"/>
  <c r="C13" i="6" s="1"/>
  <c r="I13" i="1" s="1"/>
  <c r="A5" i="6"/>
  <c r="C5" i="6" s="1"/>
  <c r="I5" i="1" s="1"/>
  <c r="A75" i="6"/>
  <c r="A43" i="6"/>
  <c r="A27" i="6"/>
  <c r="A74" i="6"/>
  <c r="A42" i="6"/>
  <c r="A10" i="6"/>
  <c r="A73" i="6"/>
  <c r="A49" i="6"/>
  <c r="A17" i="6"/>
  <c r="A80" i="6"/>
  <c r="A40" i="6"/>
  <c r="A100" i="6"/>
  <c r="A92" i="6"/>
  <c r="A84" i="6"/>
  <c r="A76" i="6"/>
  <c r="A68" i="6"/>
  <c r="A60" i="6"/>
  <c r="A52" i="6"/>
  <c r="A44" i="6"/>
  <c r="A36" i="6"/>
  <c r="A28" i="6"/>
  <c r="A20" i="6"/>
  <c r="A12" i="6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R5" i="1"/>
  <c r="R4" i="1"/>
  <c r="R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C3" i="5"/>
  <c r="B29" i="6" l="1"/>
  <c r="H29" i="1" s="1"/>
  <c r="C29" i="6"/>
  <c r="I29" i="1" s="1"/>
  <c r="B38" i="6"/>
  <c r="H38" i="1" s="1"/>
  <c r="C38" i="6"/>
  <c r="I38" i="1" s="1"/>
  <c r="B102" i="6"/>
  <c r="H102" i="1" s="1"/>
  <c r="C102" i="6"/>
  <c r="I102" i="1" s="1"/>
  <c r="B66" i="6"/>
  <c r="H66" i="1" s="1"/>
  <c r="C66" i="6"/>
  <c r="I66" i="1" s="1"/>
  <c r="B47" i="6"/>
  <c r="H47" i="1" s="1"/>
  <c r="C47" i="6"/>
  <c r="I47" i="1" s="1"/>
  <c r="B16" i="6"/>
  <c r="H16" i="1" s="1"/>
  <c r="C16" i="6"/>
  <c r="I16" i="1" s="1"/>
  <c r="B82" i="6"/>
  <c r="H82" i="1" s="1"/>
  <c r="C82" i="6"/>
  <c r="I82" i="1" s="1"/>
  <c r="B97" i="6"/>
  <c r="H97" i="1" s="1"/>
  <c r="C97" i="6"/>
  <c r="I97" i="1" s="1"/>
  <c r="B36" i="6"/>
  <c r="H36" i="1" s="1"/>
  <c r="C36" i="6"/>
  <c r="I36" i="1" s="1"/>
  <c r="B100" i="6"/>
  <c r="H100" i="1" s="1"/>
  <c r="C100" i="6"/>
  <c r="I100" i="1" s="1"/>
  <c r="B74" i="6"/>
  <c r="H74" i="1" s="1"/>
  <c r="C74" i="6"/>
  <c r="I74" i="1" s="1"/>
  <c r="B37" i="6"/>
  <c r="H37" i="1" s="1"/>
  <c r="C37" i="6"/>
  <c r="I37" i="1" s="1"/>
  <c r="B101" i="6"/>
  <c r="H101" i="1" s="1"/>
  <c r="C101" i="6"/>
  <c r="I101" i="1" s="1"/>
  <c r="B46" i="6"/>
  <c r="H46" i="1" s="1"/>
  <c r="C46" i="6"/>
  <c r="I46" i="1" s="1"/>
  <c r="B24" i="6"/>
  <c r="H24" i="1" s="1"/>
  <c r="C24" i="6"/>
  <c r="I24" i="1" s="1"/>
  <c r="B98" i="6"/>
  <c r="H98" i="1" s="1"/>
  <c r="C98" i="6"/>
  <c r="I98" i="1" s="1"/>
  <c r="B55" i="6"/>
  <c r="H55" i="1" s="1"/>
  <c r="C55" i="6"/>
  <c r="I55" i="1" s="1"/>
  <c r="B48" i="6"/>
  <c r="H48" i="1" s="1"/>
  <c r="C48" i="6"/>
  <c r="I48" i="1" s="1"/>
  <c r="B11" i="6"/>
  <c r="H11" i="1" s="1"/>
  <c r="C11" i="6"/>
  <c r="I11" i="1" s="1"/>
  <c r="B34" i="6"/>
  <c r="H34" i="1" s="1"/>
  <c r="C34" i="6"/>
  <c r="I34" i="1" s="1"/>
  <c r="B84" i="6"/>
  <c r="H84" i="1" s="1"/>
  <c r="C84" i="6"/>
  <c r="I84" i="1" s="1"/>
  <c r="B26" i="6"/>
  <c r="H26" i="1" s="1"/>
  <c r="C26" i="6"/>
  <c r="I26" i="1" s="1"/>
  <c r="B65" i="6"/>
  <c r="H65" i="1" s="1"/>
  <c r="C65" i="6"/>
  <c r="I65" i="1" s="1"/>
  <c r="B92" i="6"/>
  <c r="H92" i="1" s="1"/>
  <c r="C92" i="6"/>
  <c r="I92" i="1" s="1"/>
  <c r="B45" i="6"/>
  <c r="H45" i="1" s="1"/>
  <c r="C45" i="6"/>
  <c r="I45" i="1" s="1"/>
  <c r="B63" i="6"/>
  <c r="H63" i="1" s="1"/>
  <c r="C63" i="6"/>
  <c r="I63" i="1" s="1"/>
  <c r="B27" i="6"/>
  <c r="H27" i="1" s="1"/>
  <c r="C27" i="6"/>
  <c r="I27" i="1" s="1"/>
  <c r="B58" i="6"/>
  <c r="H58" i="1" s="1"/>
  <c r="C58" i="6"/>
  <c r="I58" i="1" s="1"/>
  <c r="B52" i="6"/>
  <c r="H52" i="1" s="1"/>
  <c r="C52" i="6"/>
  <c r="I52" i="1" s="1"/>
  <c r="B80" i="6"/>
  <c r="H80" i="1" s="1"/>
  <c r="C80" i="6"/>
  <c r="I80" i="1" s="1"/>
  <c r="B43" i="6"/>
  <c r="H43" i="1" s="1"/>
  <c r="C43" i="6"/>
  <c r="I43" i="1" s="1"/>
  <c r="B53" i="6"/>
  <c r="H53" i="1" s="1"/>
  <c r="C53" i="6"/>
  <c r="I53" i="1" s="1"/>
  <c r="B72" i="6"/>
  <c r="H72" i="1" s="1"/>
  <c r="C72" i="6"/>
  <c r="I72" i="1" s="1"/>
  <c r="B62" i="6"/>
  <c r="H62" i="1" s="1"/>
  <c r="C62" i="6"/>
  <c r="I62" i="1" s="1"/>
  <c r="B96" i="6"/>
  <c r="H96" i="1" s="1"/>
  <c r="C96" i="6"/>
  <c r="I96" i="1" s="1"/>
  <c r="B7" i="6"/>
  <c r="H7" i="1" s="1"/>
  <c r="C7" i="6"/>
  <c r="I7" i="1" s="1"/>
  <c r="B71" i="6"/>
  <c r="H71" i="1" s="1"/>
  <c r="C71" i="6"/>
  <c r="I71" i="1" s="1"/>
  <c r="B9" i="6"/>
  <c r="H9" i="1" s="1"/>
  <c r="C9" i="6"/>
  <c r="I9" i="1" s="1"/>
  <c r="B83" i="6"/>
  <c r="H83" i="1" s="1"/>
  <c r="C83" i="6"/>
  <c r="I83" i="1" s="1"/>
  <c r="B90" i="6"/>
  <c r="H90" i="1" s="1"/>
  <c r="C90" i="6"/>
  <c r="I90" i="1" s="1"/>
  <c r="B30" i="6"/>
  <c r="H30" i="1" s="1"/>
  <c r="C30" i="6"/>
  <c r="I30" i="1" s="1"/>
  <c r="B28" i="6"/>
  <c r="H28" i="1" s="1"/>
  <c r="C28" i="6"/>
  <c r="I28" i="1" s="1"/>
  <c r="B60" i="6"/>
  <c r="H60" i="1" s="1"/>
  <c r="C60" i="6"/>
  <c r="I60" i="1" s="1"/>
  <c r="B17" i="6"/>
  <c r="H17" i="1" s="1"/>
  <c r="C17" i="6"/>
  <c r="I17" i="1" s="1"/>
  <c r="B75" i="6"/>
  <c r="H75" i="1" s="1"/>
  <c r="C75" i="6"/>
  <c r="I75" i="1" s="1"/>
  <c r="B61" i="6"/>
  <c r="H61" i="1" s="1"/>
  <c r="C61" i="6"/>
  <c r="I61" i="1" s="1"/>
  <c r="B6" i="6"/>
  <c r="H6" i="1" s="1"/>
  <c r="C6" i="6"/>
  <c r="I6" i="1" s="1"/>
  <c r="B70" i="6"/>
  <c r="H70" i="1" s="1"/>
  <c r="C70" i="6"/>
  <c r="I70" i="1" s="1"/>
  <c r="B25" i="6"/>
  <c r="H25" i="1" s="1"/>
  <c r="C25" i="6"/>
  <c r="I25" i="1" s="1"/>
  <c r="B15" i="6"/>
  <c r="H15" i="1" s="1"/>
  <c r="C15" i="6"/>
  <c r="I15" i="1" s="1"/>
  <c r="B79" i="6"/>
  <c r="H79" i="1" s="1"/>
  <c r="C79" i="6"/>
  <c r="I79" i="1" s="1"/>
  <c r="B41" i="6"/>
  <c r="H41" i="1" s="1"/>
  <c r="C41" i="6"/>
  <c r="I41" i="1" s="1"/>
  <c r="B8" i="6"/>
  <c r="H8" i="1" s="1"/>
  <c r="C8" i="6"/>
  <c r="I8" i="1" s="1"/>
  <c r="B35" i="6"/>
  <c r="H35" i="1" s="1"/>
  <c r="C35" i="6"/>
  <c r="I35" i="1" s="1"/>
  <c r="B20" i="6"/>
  <c r="H20" i="1" s="1"/>
  <c r="C20" i="6"/>
  <c r="I20" i="1" s="1"/>
  <c r="B85" i="6"/>
  <c r="H85" i="1" s="1"/>
  <c r="C85" i="6"/>
  <c r="I85" i="1" s="1"/>
  <c r="B39" i="6"/>
  <c r="H39" i="1" s="1"/>
  <c r="C39" i="6"/>
  <c r="I39" i="1" s="1"/>
  <c r="B50" i="6"/>
  <c r="H50" i="1" s="1"/>
  <c r="C50" i="6"/>
  <c r="I50" i="1" s="1"/>
  <c r="B42" i="6"/>
  <c r="H42" i="1" s="1"/>
  <c r="C42" i="6"/>
  <c r="I42" i="1" s="1"/>
  <c r="B44" i="6"/>
  <c r="H44" i="1" s="1"/>
  <c r="C44" i="6"/>
  <c r="I44" i="1" s="1"/>
  <c r="B32" i="6"/>
  <c r="H32" i="1" s="1"/>
  <c r="C32" i="6"/>
  <c r="I32" i="1" s="1"/>
  <c r="B56" i="6"/>
  <c r="H56" i="1" s="1"/>
  <c r="C56" i="6"/>
  <c r="I56" i="1" s="1"/>
  <c r="B88" i="6"/>
  <c r="H88" i="1" s="1"/>
  <c r="C88" i="6"/>
  <c r="I88" i="1" s="1"/>
  <c r="B68" i="6"/>
  <c r="H68" i="1" s="1"/>
  <c r="C68" i="6"/>
  <c r="I68" i="1" s="1"/>
  <c r="B49" i="6"/>
  <c r="H49" i="1" s="1"/>
  <c r="C49" i="6"/>
  <c r="I49" i="1" s="1"/>
  <c r="B69" i="6"/>
  <c r="H69" i="1" s="1"/>
  <c r="C69" i="6"/>
  <c r="I69" i="1" s="1"/>
  <c r="B14" i="6"/>
  <c r="H14" i="1" s="1"/>
  <c r="C14" i="6"/>
  <c r="I14" i="1" s="1"/>
  <c r="B78" i="6"/>
  <c r="H78" i="1" s="1"/>
  <c r="C78" i="6"/>
  <c r="I78" i="1" s="1"/>
  <c r="B57" i="6"/>
  <c r="H57" i="1" s="1"/>
  <c r="C57" i="6"/>
  <c r="I57" i="1" s="1"/>
  <c r="B23" i="6"/>
  <c r="H23" i="1" s="1"/>
  <c r="C23" i="6"/>
  <c r="I23" i="1" s="1"/>
  <c r="B87" i="6"/>
  <c r="H87" i="1" s="1"/>
  <c r="C87" i="6"/>
  <c r="I87" i="1" s="1"/>
  <c r="B81" i="6"/>
  <c r="H81" i="1" s="1"/>
  <c r="C81" i="6"/>
  <c r="I81" i="1" s="1"/>
  <c r="B64" i="6"/>
  <c r="H64" i="1" s="1"/>
  <c r="C64" i="6"/>
  <c r="I64" i="1" s="1"/>
  <c r="B67" i="6"/>
  <c r="H67" i="1" s="1"/>
  <c r="C67" i="6"/>
  <c r="I67" i="1" s="1"/>
  <c r="B10" i="6"/>
  <c r="H10" i="1" s="1"/>
  <c r="C10" i="6"/>
  <c r="I10" i="1" s="1"/>
  <c r="B94" i="6"/>
  <c r="H94" i="1" s="1"/>
  <c r="C94" i="6"/>
  <c r="I94" i="1" s="1"/>
  <c r="B99" i="6"/>
  <c r="H99" i="1" s="1"/>
  <c r="C99" i="6"/>
  <c r="I99" i="1" s="1"/>
  <c r="B93" i="6"/>
  <c r="H93" i="1" s="1"/>
  <c r="C93" i="6"/>
  <c r="I93" i="1" s="1"/>
  <c r="B40" i="6"/>
  <c r="H40" i="1" s="1"/>
  <c r="C40" i="6"/>
  <c r="I40" i="1" s="1"/>
  <c r="B54" i="6"/>
  <c r="H54" i="1" s="1"/>
  <c r="C54" i="6"/>
  <c r="I54" i="1" s="1"/>
  <c r="B19" i="6"/>
  <c r="H19" i="1" s="1"/>
  <c r="C19" i="6"/>
  <c r="I19" i="1" s="1"/>
  <c r="B51" i="6"/>
  <c r="H51" i="1" s="1"/>
  <c r="C51" i="6"/>
  <c r="I51" i="1" s="1"/>
  <c r="B12" i="6"/>
  <c r="H12" i="1" s="1"/>
  <c r="C12" i="6"/>
  <c r="I12" i="1" s="1"/>
  <c r="B76" i="6"/>
  <c r="H76" i="1" s="1"/>
  <c r="C76" i="6"/>
  <c r="I76" i="1" s="1"/>
  <c r="B73" i="6"/>
  <c r="H73" i="1" s="1"/>
  <c r="C73" i="6"/>
  <c r="I73" i="1" s="1"/>
  <c r="B77" i="6"/>
  <c r="H77" i="1" s="1"/>
  <c r="C77" i="6"/>
  <c r="I77" i="1" s="1"/>
  <c r="B22" i="6"/>
  <c r="H22" i="1" s="1"/>
  <c r="C22" i="6"/>
  <c r="I22" i="1" s="1"/>
  <c r="B86" i="6"/>
  <c r="H86" i="1" s="1"/>
  <c r="C86" i="6"/>
  <c r="I86" i="1" s="1"/>
  <c r="B89" i="6"/>
  <c r="H89" i="1" s="1"/>
  <c r="C89" i="6"/>
  <c r="I89" i="1" s="1"/>
  <c r="B31" i="6"/>
  <c r="H31" i="1" s="1"/>
  <c r="C31" i="6"/>
  <c r="I31" i="1" s="1"/>
  <c r="B95" i="6"/>
  <c r="H95" i="1" s="1"/>
  <c r="C95" i="6"/>
  <c r="I95" i="1" s="1"/>
  <c r="B33" i="6"/>
  <c r="H33" i="1" s="1"/>
  <c r="C33" i="6"/>
  <c r="I33" i="1" s="1"/>
  <c r="B91" i="6"/>
  <c r="H91" i="1" s="1"/>
  <c r="C91" i="6"/>
  <c r="I91" i="1" s="1"/>
  <c r="B18" i="6"/>
  <c r="H18" i="1" s="1"/>
  <c r="B21" i="6"/>
  <c r="H21" i="1" s="1"/>
  <c r="B3" i="6"/>
  <c r="H3" i="1" s="1"/>
  <c r="B13" i="6"/>
  <c r="H13" i="1" s="1"/>
  <c r="B5" i="6"/>
  <c r="H5" i="1" s="1"/>
  <c r="G13" i="1"/>
  <c r="G68" i="1"/>
  <c r="G49" i="1"/>
  <c r="G5" i="1"/>
  <c r="G69" i="1"/>
  <c r="G14" i="1"/>
  <c r="G78" i="1"/>
  <c r="G57" i="1"/>
  <c r="G23" i="1"/>
  <c r="G87" i="1"/>
  <c r="G81" i="1"/>
  <c r="G64" i="1"/>
  <c r="G67" i="1"/>
  <c r="G12" i="1"/>
  <c r="G86" i="1"/>
  <c r="G31" i="1"/>
  <c r="G91" i="1"/>
  <c r="G84" i="1"/>
  <c r="G85" i="1"/>
  <c r="G94" i="1"/>
  <c r="G26" i="1"/>
  <c r="G50" i="1"/>
  <c r="G28" i="1"/>
  <c r="G92" i="1"/>
  <c r="G42" i="1"/>
  <c r="G29" i="1"/>
  <c r="G93" i="1"/>
  <c r="G38" i="1"/>
  <c r="G102" i="1"/>
  <c r="G66" i="1"/>
  <c r="G47" i="1"/>
  <c r="G16" i="1"/>
  <c r="G82" i="1"/>
  <c r="G97" i="1"/>
  <c r="G76" i="1"/>
  <c r="G89" i="1"/>
  <c r="G95" i="1"/>
  <c r="G20" i="1"/>
  <c r="G30" i="1"/>
  <c r="G99" i="1"/>
  <c r="G36" i="1"/>
  <c r="G100" i="1"/>
  <c r="G74" i="1"/>
  <c r="G37" i="1"/>
  <c r="G101" i="1"/>
  <c r="G46" i="1"/>
  <c r="G24" i="1"/>
  <c r="G98" i="1"/>
  <c r="G55" i="1"/>
  <c r="G48" i="1"/>
  <c r="G11" i="1"/>
  <c r="G34" i="1"/>
  <c r="G73" i="1"/>
  <c r="G18" i="1"/>
  <c r="G21" i="1"/>
  <c r="G65" i="1"/>
  <c r="G44" i="1"/>
  <c r="G40" i="1"/>
  <c r="G27" i="1"/>
  <c r="G45" i="1"/>
  <c r="G32" i="1"/>
  <c r="G54" i="1"/>
  <c r="G56" i="1"/>
  <c r="G19" i="1"/>
  <c r="G63" i="1"/>
  <c r="G88" i="1"/>
  <c r="G51" i="1"/>
  <c r="G58" i="1"/>
  <c r="G77" i="1"/>
  <c r="G33" i="1"/>
  <c r="G52" i="1"/>
  <c r="G80" i="1"/>
  <c r="G43" i="1"/>
  <c r="G53" i="1"/>
  <c r="G72" i="1"/>
  <c r="G62" i="1"/>
  <c r="G96" i="1"/>
  <c r="G7" i="1"/>
  <c r="G71" i="1"/>
  <c r="G9" i="1"/>
  <c r="G83" i="1"/>
  <c r="G90" i="1"/>
  <c r="G22" i="1"/>
  <c r="G10" i="1"/>
  <c r="G39" i="1"/>
  <c r="G60" i="1"/>
  <c r="G17" i="1"/>
  <c r="G75" i="1"/>
  <c r="G61" i="1"/>
  <c r="G6" i="1"/>
  <c r="G70" i="1"/>
  <c r="G25" i="1"/>
  <c r="G15" i="1"/>
  <c r="G79" i="1"/>
  <c r="G41" i="1"/>
  <c r="G8" i="1"/>
  <c r="G35" i="1"/>
  <c r="G3" i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" i="4"/>
  <c r="F2" i="4" s="1"/>
  <c r="A1" i="4"/>
  <c r="D102" i="3"/>
  <c r="E102" i="3"/>
  <c r="F102" i="3"/>
  <c r="G102" i="3"/>
  <c r="D103" i="3"/>
  <c r="E103" i="3"/>
  <c r="F103" i="3"/>
  <c r="G103" i="3"/>
  <c r="I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G3" i="3"/>
  <c r="D3" i="3"/>
  <c r="F3" i="3"/>
  <c r="E3" i="3"/>
  <c r="H79" i="3" l="1"/>
  <c r="H101" i="3"/>
  <c r="A101" i="3" s="1"/>
  <c r="M101" i="1" s="1"/>
  <c r="H95" i="3"/>
  <c r="H87" i="3"/>
  <c r="H81" i="3"/>
  <c r="A81" i="3" s="1"/>
  <c r="M81" i="1" s="1"/>
  <c r="H97" i="3"/>
  <c r="H91" i="3"/>
  <c r="A91" i="3" s="1"/>
  <c r="M91" i="1" s="1"/>
  <c r="H71" i="3"/>
  <c r="A71" i="3" s="1"/>
  <c r="M71" i="1" s="1"/>
  <c r="H27" i="3"/>
  <c r="A27" i="3" s="1"/>
  <c r="M27" i="1" s="1"/>
  <c r="H25" i="3"/>
  <c r="A25" i="3" s="1"/>
  <c r="M25" i="1" s="1"/>
  <c r="H17" i="3"/>
  <c r="H93" i="3"/>
  <c r="A93" i="3" s="1"/>
  <c r="M93" i="1" s="1"/>
  <c r="H85" i="3"/>
  <c r="A85" i="3" s="1"/>
  <c r="M85" i="1" s="1"/>
  <c r="H83" i="3"/>
  <c r="H75" i="3"/>
  <c r="A75" i="3" s="1"/>
  <c r="M75" i="1" s="1"/>
  <c r="H69" i="3"/>
  <c r="A69" i="3" s="1"/>
  <c r="M69" i="1" s="1"/>
  <c r="H67" i="3"/>
  <c r="A67" i="3" s="1"/>
  <c r="M67" i="1" s="1"/>
  <c r="H63" i="3"/>
  <c r="A63" i="3" s="1"/>
  <c r="M63" i="1" s="1"/>
  <c r="H59" i="3"/>
  <c r="A59" i="3" s="1"/>
  <c r="M59" i="1" s="1"/>
  <c r="H45" i="3"/>
  <c r="H41" i="3"/>
  <c r="A41" i="3" s="1"/>
  <c r="M41" i="1" s="1"/>
  <c r="H31" i="3"/>
  <c r="H15" i="3"/>
  <c r="A15" i="3" s="1"/>
  <c r="M15" i="1" s="1"/>
  <c r="H13" i="3"/>
  <c r="A13" i="3" s="1"/>
  <c r="M13" i="1" s="1"/>
  <c r="H11" i="3"/>
  <c r="A11" i="3" s="1"/>
  <c r="M11" i="1" s="1"/>
  <c r="H42" i="3"/>
  <c r="A42" i="3" s="1"/>
  <c r="M42" i="1" s="1"/>
  <c r="J90" i="3"/>
  <c r="B90" i="3" s="1"/>
  <c r="N90" i="1" s="1"/>
  <c r="L90" i="3"/>
  <c r="C90" i="3" s="1"/>
  <c r="O90" i="1" s="1"/>
  <c r="L49" i="3"/>
  <c r="C49" i="3" s="1"/>
  <c r="O49" i="1" s="1"/>
  <c r="J49" i="3"/>
  <c r="B49" i="3" s="1"/>
  <c r="N49" i="1" s="1"/>
  <c r="J37" i="3"/>
  <c r="B37" i="3" s="1"/>
  <c r="N37" i="1" s="1"/>
  <c r="L37" i="3"/>
  <c r="C37" i="3" s="1"/>
  <c r="O37" i="1" s="1"/>
  <c r="L39" i="3"/>
  <c r="C39" i="3" s="1"/>
  <c r="O39" i="1" s="1"/>
  <c r="J39" i="3"/>
  <c r="B39" i="3" s="1"/>
  <c r="N39" i="1" s="1"/>
  <c r="H100" i="3"/>
  <c r="A100" i="3" s="1"/>
  <c r="M100" i="1" s="1"/>
  <c r="H98" i="3"/>
  <c r="H46" i="3"/>
  <c r="A46" i="3" s="1"/>
  <c r="M46" i="1" s="1"/>
  <c r="H20" i="3"/>
  <c r="A20" i="3" s="1"/>
  <c r="M20" i="1" s="1"/>
  <c r="L12" i="3"/>
  <c r="C12" i="3" s="1"/>
  <c r="O12" i="1" s="1"/>
  <c r="J12" i="3"/>
  <c r="B12" i="3" s="1"/>
  <c r="N12" i="1" s="1"/>
  <c r="J38" i="3"/>
  <c r="B38" i="3" s="1"/>
  <c r="N38" i="1" s="1"/>
  <c r="L38" i="3"/>
  <c r="C38" i="3" s="1"/>
  <c r="O38" i="1" s="1"/>
  <c r="J10" i="3"/>
  <c r="B10" i="3" s="1"/>
  <c r="N10" i="1" s="1"/>
  <c r="L10" i="3"/>
  <c r="C10" i="3" s="1"/>
  <c r="O10" i="1" s="1"/>
  <c r="L76" i="3"/>
  <c r="C76" i="3" s="1"/>
  <c r="O76" i="1" s="1"/>
  <c r="J76" i="3"/>
  <c r="L22" i="3"/>
  <c r="C22" i="3" s="1"/>
  <c r="O22" i="1" s="1"/>
  <c r="J22" i="3"/>
  <c r="B22" i="3" s="1"/>
  <c r="N22" i="1" s="1"/>
  <c r="L4" i="3"/>
  <c r="C4" i="3" s="1"/>
  <c r="O4" i="1" s="1"/>
  <c r="J4" i="3"/>
  <c r="B4" i="3" s="1"/>
  <c r="N4" i="1" s="1"/>
  <c r="H99" i="3"/>
  <c r="A99" i="3" s="1"/>
  <c r="M99" i="1" s="1"/>
  <c r="H89" i="3"/>
  <c r="A89" i="3" s="1"/>
  <c r="M89" i="1" s="1"/>
  <c r="H77" i="3"/>
  <c r="A77" i="3" s="1"/>
  <c r="M77" i="1" s="1"/>
  <c r="H73" i="3"/>
  <c r="A73" i="3" s="1"/>
  <c r="M73" i="1" s="1"/>
  <c r="H65" i="3"/>
  <c r="A65" i="3" s="1"/>
  <c r="M65" i="1" s="1"/>
  <c r="H61" i="3"/>
  <c r="A61" i="3" s="1"/>
  <c r="M61" i="1" s="1"/>
  <c r="H57" i="3"/>
  <c r="A57" i="3" s="1"/>
  <c r="M57" i="1" s="1"/>
  <c r="H55" i="3"/>
  <c r="A55" i="3" s="1"/>
  <c r="M55" i="1" s="1"/>
  <c r="H53" i="3"/>
  <c r="A53" i="3" s="1"/>
  <c r="M53" i="1" s="1"/>
  <c r="H51" i="3"/>
  <c r="A51" i="3" s="1"/>
  <c r="M51" i="1" s="1"/>
  <c r="H49" i="3"/>
  <c r="A49" i="3" s="1"/>
  <c r="M49" i="1" s="1"/>
  <c r="H47" i="3"/>
  <c r="H43" i="3"/>
  <c r="A43" i="3" s="1"/>
  <c r="M43" i="1" s="1"/>
  <c r="H39" i="3"/>
  <c r="A39" i="3" s="1"/>
  <c r="M39" i="1" s="1"/>
  <c r="H37" i="3"/>
  <c r="A37" i="3" s="1"/>
  <c r="M37" i="1" s="1"/>
  <c r="H35" i="3"/>
  <c r="A35" i="3" s="1"/>
  <c r="M35" i="1" s="1"/>
  <c r="H33" i="3"/>
  <c r="A33" i="3" s="1"/>
  <c r="M33" i="1" s="1"/>
  <c r="H29" i="3"/>
  <c r="A29" i="3" s="1"/>
  <c r="M29" i="1" s="1"/>
  <c r="H23" i="3"/>
  <c r="A23" i="3" s="1"/>
  <c r="M23" i="1" s="1"/>
  <c r="H21" i="3"/>
  <c r="A21" i="3" s="1"/>
  <c r="M21" i="1" s="1"/>
  <c r="H19" i="3"/>
  <c r="A19" i="3" s="1"/>
  <c r="M19" i="1" s="1"/>
  <c r="H9" i="3"/>
  <c r="A9" i="3" s="1"/>
  <c r="M9" i="1" s="1"/>
  <c r="H7" i="3"/>
  <c r="A7" i="3" s="1"/>
  <c r="M7" i="1" s="1"/>
  <c r="H5" i="3"/>
  <c r="A5" i="3" s="1"/>
  <c r="M5" i="1" s="1"/>
  <c r="L100" i="3"/>
  <c r="C100" i="3" s="1"/>
  <c r="O100" i="1" s="1"/>
  <c r="J100" i="3"/>
  <c r="B100" i="3" s="1"/>
  <c r="N100" i="1" s="1"/>
  <c r="J58" i="3"/>
  <c r="B58" i="3" s="1"/>
  <c r="N58" i="1" s="1"/>
  <c r="L58" i="3"/>
  <c r="J99" i="3"/>
  <c r="B99" i="3" s="1"/>
  <c r="N99" i="1" s="1"/>
  <c r="L99" i="3"/>
  <c r="C99" i="3" s="1"/>
  <c r="O99" i="1" s="1"/>
  <c r="J17" i="3"/>
  <c r="B17" i="3" s="1"/>
  <c r="N17" i="1" s="1"/>
  <c r="L17" i="3"/>
  <c r="C17" i="3" s="1"/>
  <c r="O17" i="1" s="1"/>
  <c r="J95" i="3"/>
  <c r="B95" i="3" s="1"/>
  <c r="N95" i="1" s="1"/>
  <c r="L95" i="3"/>
  <c r="J43" i="3"/>
  <c r="B43" i="3" s="1"/>
  <c r="N43" i="1" s="1"/>
  <c r="L43" i="3"/>
  <c r="J27" i="3"/>
  <c r="B27" i="3" s="1"/>
  <c r="N27" i="1" s="1"/>
  <c r="L27" i="3"/>
  <c r="C27" i="3" s="1"/>
  <c r="O27" i="1" s="1"/>
  <c r="L11" i="3"/>
  <c r="C11" i="3" s="1"/>
  <c r="O11" i="1" s="1"/>
  <c r="J11" i="3"/>
  <c r="B11" i="3" s="1"/>
  <c r="N11" i="1" s="1"/>
  <c r="J15" i="3"/>
  <c r="B15" i="3" s="1"/>
  <c r="N15" i="1" s="1"/>
  <c r="L15" i="3"/>
  <c r="C15" i="3" s="1"/>
  <c r="O15" i="1" s="1"/>
  <c r="L83" i="3"/>
  <c r="C83" i="3" s="1"/>
  <c r="O83" i="1" s="1"/>
  <c r="J83" i="3"/>
  <c r="B83" i="3" s="1"/>
  <c r="N83" i="1" s="1"/>
  <c r="L35" i="3"/>
  <c r="C35" i="3" s="1"/>
  <c r="O35" i="1" s="1"/>
  <c r="J35" i="3"/>
  <c r="B35" i="3" s="1"/>
  <c r="N35" i="1" s="1"/>
  <c r="L13" i="3"/>
  <c r="C13" i="3" s="1"/>
  <c r="O13" i="1" s="1"/>
  <c r="J13" i="3"/>
  <c r="B13" i="3" s="1"/>
  <c r="N13" i="1" s="1"/>
  <c r="H96" i="3"/>
  <c r="A96" i="3" s="1"/>
  <c r="M96" i="1" s="1"/>
  <c r="H94" i="3"/>
  <c r="A94" i="3" s="1"/>
  <c r="M94" i="1" s="1"/>
  <c r="H90" i="3"/>
  <c r="A90" i="3" s="1"/>
  <c r="M90" i="1" s="1"/>
  <c r="H88" i="3"/>
  <c r="A88" i="3" s="1"/>
  <c r="M88" i="1" s="1"/>
  <c r="H82" i="3"/>
  <c r="A82" i="3" s="1"/>
  <c r="M82" i="1" s="1"/>
  <c r="H80" i="3"/>
  <c r="A80" i="3" s="1"/>
  <c r="M80" i="1" s="1"/>
  <c r="H78" i="3"/>
  <c r="A78" i="3" s="1"/>
  <c r="M78" i="1" s="1"/>
  <c r="H76" i="3"/>
  <c r="A76" i="3" s="1"/>
  <c r="M76" i="1" s="1"/>
  <c r="H74" i="3"/>
  <c r="A74" i="3" s="1"/>
  <c r="M74" i="1" s="1"/>
  <c r="H72" i="3"/>
  <c r="A72" i="3" s="1"/>
  <c r="M72" i="1" s="1"/>
  <c r="H70" i="3"/>
  <c r="A70" i="3" s="1"/>
  <c r="M70" i="1" s="1"/>
  <c r="H68" i="3"/>
  <c r="H64" i="3"/>
  <c r="A64" i="3" s="1"/>
  <c r="M64" i="1" s="1"/>
  <c r="H62" i="3"/>
  <c r="A62" i="3" s="1"/>
  <c r="M62" i="1" s="1"/>
  <c r="H60" i="3"/>
  <c r="A60" i="3" s="1"/>
  <c r="M60" i="1" s="1"/>
  <c r="H58" i="3"/>
  <c r="A58" i="3" s="1"/>
  <c r="M58" i="1" s="1"/>
  <c r="H56" i="3"/>
  <c r="A56" i="3" s="1"/>
  <c r="M56" i="1" s="1"/>
  <c r="H54" i="3"/>
  <c r="A54" i="3" s="1"/>
  <c r="M54" i="1" s="1"/>
  <c r="H52" i="3"/>
  <c r="A52" i="3" s="1"/>
  <c r="M52" i="1" s="1"/>
  <c r="H50" i="3"/>
  <c r="H48" i="3"/>
  <c r="A48" i="3" s="1"/>
  <c r="M48" i="1" s="1"/>
  <c r="H36" i="3"/>
  <c r="A36" i="3" s="1"/>
  <c r="M36" i="1" s="1"/>
  <c r="H34" i="3"/>
  <c r="A34" i="3" s="1"/>
  <c r="M34" i="1" s="1"/>
  <c r="H28" i="3"/>
  <c r="A28" i="3" s="1"/>
  <c r="M28" i="1" s="1"/>
  <c r="H26" i="3"/>
  <c r="A26" i="3" s="1"/>
  <c r="M26" i="1" s="1"/>
  <c r="H24" i="3"/>
  <c r="A24" i="3" s="1"/>
  <c r="M24" i="1" s="1"/>
  <c r="H22" i="3"/>
  <c r="A22" i="3" s="1"/>
  <c r="M22" i="1" s="1"/>
  <c r="L32" i="3"/>
  <c r="C32" i="3" s="1"/>
  <c r="O32" i="1" s="1"/>
  <c r="J32" i="3"/>
  <c r="B32" i="3" s="1"/>
  <c r="N32" i="1" s="1"/>
  <c r="H102" i="3"/>
  <c r="A102" i="3" s="1"/>
  <c r="M102" i="1" s="1"/>
  <c r="J42" i="3"/>
  <c r="B42" i="3" s="1"/>
  <c r="N42" i="1" s="1"/>
  <c r="L42" i="3"/>
  <c r="C42" i="3" s="1"/>
  <c r="O42" i="1" s="1"/>
  <c r="J26" i="3"/>
  <c r="B26" i="3" s="1"/>
  <c r="N26" i="1" s="1"/>
  <c r="L26" i="3"/>
  <c r="C26" i="3" s="1"/>
  <c r="O26" i="1" s="1"/>
  <c r="L102" i="3"/>
  <c r="C102" i="3" s="1"/>
  <c r="O102" i="1" s="1"/>
  <c r="J102" i="3"/>
  <c r="J87" i="3"/>
  <c r="B87" i="3" s="1"/>
  <c r="N87" i="1" s="1"/>
  <c r="L87" i="3"/>
  <c r="C87" i="3" s="1"/>
  <c r="O87" i="1" s="1"/>
  <c r="L65" i="3"/>
  <c r="C65" i="3" s="1"/>
  <c r="O65" i="1" s="1"/>
  <c r="J65" i="3"/>
  <c r="B65" i="3" s="1"/>
  <c r="N65" i="1" s="1"/>
  <c r="L5" i="3"/>
  <c r="C5" i="3" s="1"/>
  <c r="O5" i="1" s="1"/>
  <c r="J5" i="3"/>
  <c r="B5" i="3" s="1"/>
  <c r="N5" i="1" s="1"/>
  <c r="J93" i="3"/>
  <c r="B93" i="3" s="1"/>
  <c r="N93" i="1" s="1"/>
  <c r="L93" i="3"/>
  <c r="C93" i="3" s="1"/>
  <c r="O93" i="1" s="1"/>
  <c r="J91" i="3"/>
  <c r="B91" i="3" s="1"/>
  <c r="N91" i="1" s="1"/>
  <c r="L91" i="3"/>
  <c r="C91" i="3" s="1"/>
  <c r="O91" i="1" s="1"/>
  <c r="J79" i="3"/>
  <c r="B79" i="3" s="1"/>
  <c r="N79" i="1" s="1"/>
  <c r="L79" i="3"/>
  <c r="C79" i="3" s="1"/>
  <c r="O79" i="1" s="1"/>
  <c r="J75" i="3"/>
  <c r="B75" i="3" s="1"/>
  <c r="N75" i="1" s="1"/>
  <c r="L75" i="3"/>
  <c r="C75" i="3" s="1"/>
  <c r="O75" i="1" s="1"/>
  <c r="L61" i="3"/>
  <c r="C61" i="3" s="1"/>
  <c r="O61" i="1" s="1"/>
  <c r="J61" i="3"/>
  <c r="J55" i="3"/>
  <c r="B55" i="3" s="1"/>
  <c r="N55" i="1" s="1"/>
  <c r="L55" i="3"/>
  <c r="C55" i="3" s="1"/>
  <c r="O55" i="1" s="1"/>
  <c r="J47" i="3"/>
  <c r="B47" i="3" s="1"/>
  <c r="N47" i="1" s="1"/>
  <c r="L47" i="3"/>
  <c r="C47" i="3" s="1"/>
  <c r="O47" i="1" s="1"/>
  <c r="L45" i="3"/>
  <c r="C45" i="3" s="1"/>
  <c r="O45" i="1" s="1"/>
  <c r="J45" i="3"/>
  <c r="B45" i="3" s="1"/>
  <c r="N45" i="1" s="1"/>
  <c r="J33" i="3"/>
  <c r="B33" i="3" s="1"/>
  <c r="N33" i="1" s="1"/>
  <c r="L33" i="3"/>
  <c r="J31" i="3"/>
  <c r="B31" i="3" s="1"/>
  <c r="N31" i="1" s="1"/>
  <c r="L31" i="3"/>
  <c r="C31" i="3" s="1"/>
  <c r="O31" i="1" s="1"/>
  <c r="L23" i="3"/>
  <c r="C23" i="3" s="1"/>
  <c r="O23" i="1" s="1"/>
  <c r="J23" i="3"/>
  <c r="B23" i="3" s="1"/>
  <c r="N23" i="1" s="1"/>
  <c r="J9" i="3"/>
  <c r="B9" i="3" s="1"/>
  <c r="N9" i="1" s="1"/>
  <c r="L9" i="3"/>
  <c r="C9" i="3" s="1"/>
  <c r="O9" i="1" s="1"/>
  <c r="H103" i="3"/>
  <c r="A103" i="3" s="1"/>
  <c r="J25" i="3"/>
  <c r="L25" i="3"/>
  <c r="C25" i="3" s="1"/>
  <c r="O25" i="1" s="1"/>
  <c r="J21" i="3"/>
  <c r="B21" i="3" s="1"/>
  <c r="N21" i="1" s="1"/>
  <c r="L21" i="3"/>
  <c r="C21" i="3" s="1"/>
  <c r="O21" i="1" s="1"/>
  <c r="J7" i="3"/>
  <c r="B7" i="3" s="1"/>
  <c r="N7" i="1" s="1"/>
  <c r="L7" i="3"/>
  <c r="C7" i="3" s="1"/>
  <c r="O7" i="1" s="1"/>
  <c r="J101" i="3"/>
  <c r="B101" i="3" s="1"/>
  <c r="N101" i="1" s="1"/>
  <c r="L101" i="3"/>
  <c r="C101" i="3" s="1"/>
  <c r="O101" i="1" s="1"/>
  <c r="L97" i="3"/>
  <c r="C97" i="3" s="1"/>
  <c r="O97" i="1" s="1"/>
  <c r="J97" i="3"/>
  <c r="B97" i="3" s="1"/>
  <c r="N97" i="1" s="1"/>
  <c r="L89" i="3"/>
  <c r="C89" i="3" s="1"/>
  <c r="O89" i="1" s="1"/>
  <c r="J89" i="3"/>
  <c r="B89" i="3" s="1"/>
  <c r="N89" i="1" s="1"/>
  <c r="J85" i="3"/>
  <c r="B85" i="3" s="1"/>
  <c r="N85" i="1" s="1"/>
  <c r="L85" i="3"/>
  <c r="C85" i="3" s="1"/>
  <c r="O85" i="1" s="1"/>
  <c r="L81" i="3"/>
  <c r="C81" i="3" s="1"/>
  <c r="O81" i="1" s="1"/>
  <c r="J81" i="3"/>
  <c r="B81" i="3" s="1"/>
  <c r="N81" i="1" s="1"/>
  <c r="J77" i="3"/>
  <c r="B77" i="3" s="1"/>
  <c r="N77" i="1" s="1"/>
  <c r="L77" i="3"/>
  <c r="C77" i="3" s="1"/>
  <c r="O77" i="1" s="1"/>
  <c r="L73" i="3"/>
  <c r="C73" i="3" s="1"/>
  <c r="O73" i="1" s="1"/>
  <c r="J73" i="3"/>
  <c r="B73" i="3" s="1"/>
  <c r="N73" i="1" s="1"/>
  <c r="L71" i="3"/>
  <c r="C71" i="3" s="1"/>
  <c r="O71" i="1" s="1"/>
  <c r="J71" i="3"/>
  <c r="B71" i="3" s="1"/>
  <c r="N71" i="1" s="1"/>
  <c r="J67" i="3"/>
  <c r="B67" i="3" s="1"/>
  <c r="N67" i="1" s="1"/>
  <c r="L67" i="3"/>
  <c r="C67" i="3" s="1"/>
  <c r="O67" i="1" s="1"/>
  <c r="L63" i="3"/>
  <c r="J63" i="3"/>
  <c r="B63" i="3" s="1"/>
  <c r="N63" i="1" s="1"/>
  <c r="L53" i="3"/>
  <c r="C53" i="3" s="1"/>
  <c r="O53" i="1" s="1"/>
  <c r="J53" i="3"/>
  <c r="B53" i="3" s="1"/>
  <c r="N53" i="1" s="1"/>
  <c r="J29" i="3"/>
  <c r="B29" i="3" s="1"/>
  <c r="N29" i="1" s="1"/>
  <c r="L29" i="3"/>
  <c r="C29" i="3" s="1"/>
  <c r="O29" i="1" s="1"/>
  <c r="J19" i="3"/>
  <c r="B19" i="3" s="1"/>
  <c r="N19" i="1" s="1"/>
  <c r="L19" i="3"/>
  <c r="C19" i="3" s="1"/>
  <c r="O19" i="1" s="1"/>
  <c r="J103" i="3"/>
  <c r="L103" i="3"/>
  <c r="C103" i="3" s="1"/>
  <c r="J59" i="3"/>
  <c r="B59" i="3" s="1"/>
  <c r="N59" i="1" s="1"/>
  <c r="L59" i="3"/>
  <c r="C59" i="3" s="1"/>
  <c r="O59" i="1" s="1"/>
  <c r="H92" i="3"/>
  <c r="A92" i="3" s="1"/>
  <c r="M92" i="1" s="1"/>
  <c r="H86" i="3"/>
  <c r="A86" i="3" s="1"/>
  <c r="M86" i="1" s="1"/>
  <c r="H84" i="3"/>
  <c r="A84" i="3" s="1"/>
  <c r="M84" i="1" s="1"/>
  <c r="H66" i="3"/>
  <c r="A66" i="3" s="1"/>
  <c r="M66" i="1" s="1"/>
  <c r="H44" i="3"/>
  <c r="A44" i="3" s="1"/>
  <c r="M44" i="1" s="1"/>
  <c r="H40" i="3"/>
  <c r="A40" i="3" s="1"/>
  <c r="M40" i="1" s="1"/>
  <c r="H38" i="3"/>
  <c r="A38" i="3" s="1"/>
  <c r="M38" i="1" s="1"/>
  <c r="H32" i="3"/>
  <c r="A32" i="3" s="1"/>
  <c r="M32" i="1" s="1"/>
  <c r="H30" i="3"/>
  <c r="A30" i="3" s="1"/>
  <c r="M30" i="1" s="1"/>
  <c r="H18" i="3"/>
  <c r="A18" i="3" s="1"/>
  <c r="M18" i="1" s="1"/>
  <c r="H16" i="3"/>
  <c r="A16" i="3" s="1"/>
  <c r="M16" i="1" s="1"/>
  <c r="H14" i="3"/>
  <c r="A14" i="3" s="1"/>
  <c r="M14" i="1" s="1"/>
  <c r="H12" i="3"/>
  <c r="H10" i="3"/>
  <c r="A10" i="3" s="1"/>
  <c r="M10" i="1" s="1"/>
  <c r="H8" i="3"/>
  <c r="A8" i="3" s="1"/>
  <c r="M8" i="1" s="1"/>
  <c r="H6" i="3"/>
  <c r="A6" i="3" s="1"/>
  <c r="M6" i="1" s="1"/>
  <c r="H4" i="3"/>
  <c r="A4" i="3" s="1"/>
  <c r="M4" i="1" s="1"/>
  <c r="J69" i="3"/>
  <c r="B69" i="3" s="1"/>
  <c r="N69" i="1" s="1"/>
  <c r="L69" i="3"/>
  <c r="C69" i="3" s="1"/>
  <c r="O69" i="1" s="1"/>
  <c r="L57" i="3"/>
  <c r="C57" i="3" s="1"/>
  <c r="O57" i="1" s="1"/>
  <c r="J57" i="3"/>
  <c r="B57" i="3" s="1"/>
  <c r="N57" i="1" s="1"/>
  <c r="L96" i="3"/>
  <c r="C96" i="3" s="1"/>
  <c r="O96" i="1" s="1"/>
  <c r="J96" i="3"/>
  <c r="B96" i="3" s="1"/>
  <c r="N96" i="1" s="1"/>
  <c r="L80" i="3"/>
  <c r="C80" i="3" s="1"/>
  <c r="O80" i="1" s="1"/>
  <c r="J80" i="3"/>
  <c r="B80" i="3" s="1"/>
  <c r="N80" i="1" s="1"/>
  <c r="J50" i="3"/>
  <c r="B50" i="3" s="1"/>
  <c r="N50" i="1" s="1"/>
  <c r="L50" i="3"/>
  <c r="C50" i="3" s="1"/>
  <c r="O50" i="1" s="1"/>
  <c r="L20" i="3"/>
  <c r="C20" i="3" s="1"/>
  <c r="O20" i="1" s="1"/>
  <c r="J20" i="3"/>
  <c r="B20" i="3" s="1"/>
  <c r="N20" i="1" s="1"/>
  <c r="L16" i="3"/>
  <c r="C16" i="3" s="1"/>
  <c r="O16" i="1" s="1"/>
  <c r="J16" i="3"/>
  <c r="B16" i="3" s="1"/>
  <c r="N16" i="1" s="1"/>
  <c r="L48" i="3"/>
  <c r="C48" i="3" s="1"/>
  <c r="O48" i="1" s="1"/>
  <c r="J48" i="3"/>
  <c r="B48" i="3" s="1"/>
  <c r="N48" i="1" s="1"/>
  <c r="L24" i="3"/>
  <c r="C24" i="3" s="1"/>
  <c r="O24" i="1" s="1"/>
  <c r="J24" i="3"/>
  <c r="B24" i="3" s="1"/>
  <c r="N24" i="1" s="1"/>
  <c r="L86" i="3"/>
  <c r="C86" i="3" s="1"/>
  <c r="O86" i="1" s="1"/>
  <c r="J86" i="3"/>
  <c r="B86" i="3" s="1"/>
  <c r="N86" i="1" s="1"/>
  <c r="J84" i="3"/>
  <c r="B84" i="3" s="1"/>
  <c r="N84" i="1" s="1"/>
  <c r="L84" i="3"/>
  <c r="C84" i="3" s="1"/>
  <c r="O84" i="1" s="1"/>
  <c r="J82" i="3"/>
  <c r="B82" i="3" s="1"/>
  <c r="N82" i="1" s="1"/>
  <c r="L82" i="3"/>
  <c r="C82" i="3" s="1"/>
  <c r="O82" i="1" s="1"/>
  <c r="J74" i="3"/>
  <c r="B74" i="3" s="1"/>
  <c r="N74" i="1" s="1"/>
  <c r="L74" i="3"/>
  <c r="C74" i="3" s="1"/>
  <c r="O74" i="1" s="1"/>
  <c r="L70" i="3"/>
  <c r="C70" i="3" s="1"/>
  <c r="O70" i="1" s="1"/>
  <c r="J70" i="3"/>
  <c r="B70" i="3" s="1"/>
  <c r="N70" i="1" s="1"/>
  <c r="J66" i="3"/>
  <c r="B66" i="3" s="1"/>
  <c r="N66" i="1" s="1"/>
  <c r="L66" i="3"/>
  <c r="C66" i="3" s="1"/>
  <c r="O66" i="1" s="1"/>
  <c r="L62" i="3"/>
  <c r="C62" i="3" s="1"/>
  <c r="O62" i="1" s="1"/>
  <c r="J62" i="3"/>
  <c r="B62" i="3" s="1"/>
  <c r="N62" i="1" s="1"/>
  <c r="J60" i="3"/>
  <c r="B60" i="3" s="1"/>
  <c r="N60" i="1" s="1"/>
  <c r="L60" i="3"/>
  <c r="C60" i="3" s="1"/>
  <c r="O60" i="1" s="1"/>
  <c r="L56" i="3"/>
  <c r="C56" i="3" s="1"/>
  <c r="O56" i="1" s="1"/>
  <c r="J56" i="3"/>
  <c r="B56" i="3" s="1"/>
  <c r="N56" i="1" s="1"/>
  <c r="J52" i="3"/>
  <c r="B52" i="3" s="1"/>
  <c r="N52" i="1" s="1"/>
  <c r="L52" i="3"/>
  <c r="C52" i="3" s="1"/>
  <c r="O52" i="1" s="1"/>
  <c r="J18" i="3"/>
  <c r="B18" i="3" s="1"/>
  <c r="N18" i="1" s="1"/>
  <c r="L18" i="3"/>
  <c r="C18" i="3" s="1"/>
  <c r="O18" i="1" s="1"/>
  <c r="L14" i="3"/>
  <c r="C14" i="3" s="1"/>
  <c r="O14" i="1" s="1"/>
  <c r="J14" i="3"/>
  <c r="B14" i="3" s="1"/>
  <c r="N14" i="1" s="1"/>
  <c r="J51" i="3"/>
  <c r="B51" i="3" s="1"/>
  <c r="N51" i="1" s="1"/>
  <c r="L51" i="3"/>
  <c r="C51" i="3" s="1"/>
  <c r="O51" i="1" s="1"/>
  <c r="L41" i="3"/>
  <c r="C41" i="3" s="1"/>
  <c r="O41" i="1" s="1"/>
  <c r="J41" i="3"/>
  <c r="B41" i="3" s="1"/>
  <c r="N41" i="1" s="1"/>
  <c r="J78" i="3"/>
  <c r="B78" i="3" s="1"/>
  <c r="N78" i="1" s="1"/>
  <c r="L78" i="3"/>
  <c r="C78" i="3" s="1"/>
  <c r="O78" i="1" s="1"/>
  <c r="L40" i="3"/>
  <c r="C40" i="3" s="1"/>
  <c r="O40" i="1" s="1"/>
  <c r="J40" i="3"/>
  <c r="B40" i="3" s="1"/>
  <c r="N40" i="1" s="1"/>
  <c r="J28" i="3"/>
  <c r="B28" i="3" s="1"/>
  <c r="N28" i="1" s="1"/>
  <c r="L28" i="3"/>
  <c r="C28" i="3" s="1"/>
  <c r="O28" i="1" s="1"/>
  <c r="J98" i="3"/>
  <c r="B98" i="3" s="1"/>
  <c r="N98" i="1" s="1"/>
  <c r="L98" i="3"/>
  <c r="C98" i="3" s="1"/>
  <c r="O98" i="1" s="1"/>
  <c r="J94" i="3"/>
  <c r="B94" i="3" s="1"/>
  <c r="N94" i="1" s="1"/>
  <c r="L94" i="3"/>
  <c r="C94" i="3" s="1"/>
  <c r="O94" i="1" s="1"/>
  <c r="J92" i="3"/>
  <c r="B92" i="3" s="1"/>
  <c r="N92" i="1" s="1"/>
  <c r="L92" i="3"/>
  <c r="C92" i="3" s="1"/>
  <c r="O92" i="1" s="1"/>
  <c r="L88" i="3"/>
  <c r="C88" i="3" s="1"/>
  <c r="O88" i="1" s="1"/>
  <c r="J88" i="3"/>
  <c r="B88" i="3" s="1"/>
  <c r="N88" i="1" s="1"/>
  <c r="L72" i="3"/>
  <c r="C72" i="3" s="1"/>
  <c r="O72" i="1" s="1"/>
  <c r="J72" i="3"/>
  <c r="B72" i="3" s="1"/>
  <c r="N72" i="1" s="1"/>
  <c r="J68" i="3"/>
  <c r="B68" i="3" s="1"/>
  <c r="N68" i="1" s="1"/>
  <c r="L68" i="3"/>
  <c r="C68" i="3" s="1"/>
  <c r="O68" i="1" s="1"/>
  <c r="L64" i="3"/>
  <c r="C64" i="3" s="1"/>
  <c r="O64" i="1" s="1"/>
  <c r="J64" i="3"/>
  <c r="B64" i="3" s="1"/>
  <c r="N64" i="1" s="1"/>
  <c r="J54" i="3"/>
  <c r="B54" i="3" s="1"/>
  <c r="N54" i="1" s="1"/>
  <c r="L54" i="3"/>
  <c r="C54" i="3" s="1"/>
  <c r="O54" i="1" s="1"/>
  <c r="L46" i="3"/>
  <c r="C46" i="3" s="1"/>
  <c r="O46" i="1" s="1"/>
  <c r="J46" i="3"/>
  <c r="B46" i="3" s="1"/>
  <c r="N46" i="1" s="1"/>
  <c r="J44" i="3"/>
  <c r="B44" i="3" s="1"/>
  <c r="N44" i="1" s="1"/>
  <c r="L44" i="3"/>
  <c r="C44" i="3" s="1"/>
  <c r="O44" i="1" s="1"/>
  <c r="J36" i="3"/>
  <c r="B36" i="3" s="1"/>
  <c r="N36" i="1" s="1"/>
  <c r="L36" i="3"/>
  <c r="C36" i="3" s="1"/>
  <c r="O36" i="1" s="1"/>
  <c r="J34" i="3"/>
  <c r="B34" i="3" s="1"/>
  <c r="N34" i="1" s="1"/>
  <c r="L34" i="3"/>
  <c r="C34" i="3" s="1"/>
  <c r="O34" i="1" s="1"/>
  <c r="L30" i="3"/>
  <c r="C30" i="3" s="1"/>
  <c r="O30" i="1" s="1"/>
  <c r="J30" i="3"/>
  <c r="B30" i="3" s="1"/>
  <c r="N30" i="1" s="1"/>
  <c r="L8" i="3"/>
  <c r="C8" i="3" s="1"/>
  <c r="O8" i="1" s="1"/>
  <c r="J8" i="3"/>
  <c r="B8" i="3" s="1"/>
  <c r="N8" i="1" s="1"/>
  <c r="L6" i="3"/>
  <c r="C6" i="3" s="1"/>
  <c r="O6" i="1" s="1"/>
  <c r="J6" i="3"/>
  <c r="B6" i="3" s="1"/>
  <c r="N6" i="1" s="1"/>
  <c r="H3" i="3"/>
  <c r="A3" i="3" s="1"/>
  <c r="M3" i="1" s="1"/>
  <c r="J3" i="3"/>
  <c r="B3" i="3" s="1"/>
  <c r="N3" i="1" s="1"/>
  <c r="L3" i="3"/>
  <c r="C3" i="3" s="1"/>
  <c r="O3" i="1" s="1"/>
  <c r="C33" i="3"/>
  <c r="O33" i="1" s="1"/>
  <c r="C58" i="3"/>
  <c r="O58" i="1" s="1"/>
  <c r="C95" i="3"/>
  <c r="O95" i="1" s="1"/>
  <c r="C43" i="3"/>
  <c r="O43" i="1" s="1"/>
  <c r="C63" i="3"/>
  <c r="O63" i="1" s="1"/>
  <c r="B102" i="3"/>
  <c r="N102" i="1" s="1"/>
  <c r="B103" i="3"/>
  <c r="B76" i="3"/>
  <c r="N76" i="1" s="1"/>
  <c r="B61" i="3"/>
  <c r="N61" i="1" s="1"/>
  <c r="B25" i="3"/>
  <c r="N25" i="1" s="1"/>
  <c r="A87" i="3"/>
  <c r="M87" i="1" s="1"/>
  <c r="A95" i="3"/>
  <c r="M95" i="1" s="1"/>
  <c r="A45" i="3"/>
  <c r="M45" i="1" s="1"/>
  <c r="A97" i="3"/>
  <c r="M97" i="1" s="1"/>
  <c r="A31" i="3"/>
  <c r="M31" i="1" s="1"/>
  <c r="A83" i="3"/>
  <c r="M83" i="1" s="1"/>
  <c r="A79" i="3"/>
  <c r="M79" i="1" s="1"/>
  <c r="A68" i="3"/>
  <c r="M68" i="1" s="1"/>
  <c r="A47" i="3"/>
  <c r="M47" i="1" s="1"/>
  <c r="A17" i="3"/>
  <c r="M17" i="1" s="1"/>
  <c r="A12" i="3"/>
  <c r="M12" i="1" s="1"/>
  <c r="A50" i="3"/>
  <c r="M50" i="1" s="1"/>
  <c r="A98" i="3"/>
  <c r="M9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2" i="2"/>
  <c r="B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  <c r="A3" i="1"/>
  <c r="F3" i="1"/>
  <c r="Z3" i="1" s="1"/>
  <c r="D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E87" i="1" l="1"/>
  <c r="Z87" i="1"/>
  <c r="E15" i="1"/>
  <c r="Z15" i="1"/>
  <c r="E102" i="1"/>
  <c r="Z102" i="1"/>
  <c r="E94" i="1"/>
  <c r="Z94" i="1"/>
  <c r="E86" i="1"/>
  <c r="Z86" i="1"/>
  <c r="E78" i="1"/>
  <c r="Z78" i="1"/>
  <c r="E70" i="1"/>
  <c r="Z70" i="1"/>
  <c r="E62" i="1"/>
  <c r="Z62" i="1"/>
  <c r="E54" i="1"/>
  <c r="Z54" i="1"/>
  <c r="E46" i="1"/>
  <c r="Z46" i="1"/>
  <c r="E38" i="1"/>
  <c r="Z38" i="1"/>
  <c r="E30" i="1"/>
  <c r="Z30" i="1"/>
  <c r="E22" i="1"/>
  <c r="Z22" i="1"/>
  <c r="E14" i="1"/>
  <c r="Z14" i="1"/>
  <c r="E6" i="1"/>
  <c r="Z6" i="1"/>
  <c r="E55" i="1"/>
  <c r="Z55" i="1"/>
  <c r="E101" i="1"/>
  <c r="Z101" i="1"/>
  <c r="E93" i="1"/>
  <c r="Z93" i="1"/>
  <c r="E85" i="1"/>
  <c r="Z85" i="1"/>
  <c r="E77" i="1"/>
  <c r="Z77" i="1"/>
  <c r="E69" i="1"/>
  <c r="Z69" i="1"/>
  <c r="E61" i="1"/>
  <c r="Z61" i="1"/>
  <c r="E53" i="1"/>
  <c r="Z53" i="1"/>
  <c r="E45" i="1"/>
  <c r="Z45" i="1"/>
  <c r="E37" i="1"/>
  <c r="Z37" i="1"/>
  <c r="E29" i="1"/>
  <c r="Z29" i="1"/>
  <c r="E21" i="1"/>
  <c r="Z21" i="1"/>
  <c r="E13" i="1"/>
  <c r="Z13" i="1"/>
  <c r="E5" i="1"/>
  <c r="Z5" i="1"/>
  <c r="E47" i="1"/>
  <c r="Z47" i="1"/>
  <c r="E100" i="1"/>
  <c r="Z100" i="1"/>
  <c r="E92" i="1"/>
  <c r="Z92" i="1"/>
  <c r="E84" i="1"/>
  <c r="Z84" i="1"/>
  <c r="E76" i="1"/>
  <c r="Z76" i="1"/>
  <c r="E68" i="1"/>
  <c r="Z68" i="1"/>
  <c r="E60" i="1"/>
  <c r="Z60" i="1"/>
  <c r="E52" i="1"/>
  <c r="Z52" i="1"/>
  <c r="E44" i="1"/>
  <c r="Z44" i="1"/>
  <c r="E36" i="1"/>
  <c r="Z36" i="1"/>
  <c r="E28" i="1"/>
  <c r="Z28" i="1"/>
  <c r="E20" i="1"/>
  <c r="Z20" i="1"/>
  <c r="E12" i="1"/>
  <c r="Z12" i="1"/>
  <c r="E4" i="1"/>
  <c r="Z4" i="1"/>
  <c r="E79" i="1"/>
  <c r="Z79" i="1"/>
  <c r="E23" i="1"/>
  <c r="Z23" i="1"/>
  <c r="E99" i="1"/>
  <c r="Z99" i="1"/>
  <c r="E91" i="1"/>
  <c r="Z91" i="1"/>
  <c r="E83" i="1"/>
  <c r="Z83" i="1"/>
  <c r="E75" i="1"/>
  <c r="Z75" i="1"/>
  <c r="E67" i="1"/>
  <c r="Z67" i="1"/>
  <c r="E59" i="1"/>
  <c r="Z59" i="1"/>
  <c r="E51" i="1"/>
  <c r="Z51" i="1"/>
  <c r="E43" i="1"/>
  <c r="Z43" i="1"/>
  <c r="E35" i="1"/>
  <c r="Z35" i="1"/>
  <c r="E27" i="1"/>
  <c r="Z27" i="1"/>
  <c r="E19" i="1"/>
  <c r="Z19" i="1"/>
  <c r="E11" i="1"/>
  <c r="Z11" i="1"/>
  <c r="E95" i="1"/>
  <c r="Z95" i="1"/>
  <c r="E39" i="1"/>
  <c r="Z39" i="1"/>
  <c r="E98" i="1"/>
  <c r="Z98" i="1"/>
  <c r="E90" i="1"/>
  <c r="Z90" i="1"/>
  <c r="E82" i="1"/>
  <c r="Z82" i="1"/>
  <c r="E74" i="1"/>
  <c r="Z74" i="1"/>
  <c r="E66" i="1"/>
  <c r="Z66" i="1"/>
  <c r="E58" i="1"/>
  <c r="Z58" i="1"/>
  <c r="E50" i="1"/>
  <c r="Z50" i="1"/>
  <c r="E42" i="1"/>
  <c r="Z42" i="1"/>
  <c r="E34" i="1"/>
  <c r="Z34" i="1"/>
  <c r="E26" i="1"/>
  <c r="Z26" i="1"/>
  <c r="E18" i="1"/>
  <c r="Z18" i="1"/>
  <c r="E10" i="1"/>
  <c r="Z10" i="1"/>
  <c r="E71" i="1"/>
  <c r="Z71" i="1"/>
  <c r="E31" i="1"/>
  <c r="Z31" i="1"/>
  <c r="E97" i="1"/>
  <c r="Z97" i="1"/>
  <c r="E89" i="1"/>
  <c r="Z89" i="1"/>
  <c r="E81" i="1"/>
  <c r="Z81" i="1"/>
  <c r="E73" i="1"/>
  <c r="Z73" i="1"/>
  <c r="E65" i="1"/>
  <c r="Z65" i="1"/>
  <c r="E57" i="1"/>
  <c r="Z57" i="1"/>
  <c r="E49" i="1"/>
  <c r="Z49" i="1"/>
  <c r="E41" i="1"/>
  <c r="Z41" i="1"/>
  <c r="E33" i="1"/>
  <c r="Z33" i="1"/>
  <c r="E25" i="1"/>
  <c r="Z25" i="1"/>
  <c r="E17" i="1"/>
  <c r="Z17" i="1"/>
  <c r="E9" i="1"/>
  <c r="Z9" i="1"/>
  <c r="E63" i="1"/>
  <c r="Z63" i="1"/>
  <c r="E7" i="1"/>
  <c r="Z7" i="1"/>
  <c r="E96" i="1"/>
  <c r="Z96" i="1"/>
  <c r="E88" i="1"/>
  <c r="Z88" i="1"/>
  <c r="E80" i="1"/>
  <c r="Z80" i="1"/>
  <c r="E72" i="1"/>
  <c r="Z72" i="1"/>
  <c r="E64" i="1"/>
  <c r="Z64" i="1"/>
  <c r="E56" i="1"/>
  <c r="Z56" i="1"/>
  <c r="E48" i="1"/>
  <c r="Z48" i="1"/>
  <c r="E40" i="1"/>
  <c r="Z40" i="1"/>
  <c r="E32" i="1"/>
  <c r="Z32" i="1"/>
  <c r="E24" i="1"/>
  <c r="Z24" i="1"/>
  <c r="E16" i="1"/>
  <c r="Z16" i="1"/>
  <c r="E8" i="1"/>
  <c r="Z8" i="1"/>
  <c r="E3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98" i="1"/>
  <c r="P90" i="1"/>
  <c r="P82" i="1"/>
  <c r="P74" i="1"/>
  <c r="P66" i="1"/>
  <c r="P58" i="1"/>
  <c r="P50" i="1"/>
  <c r="P42" i="1"/>
  <c r="P34" i="1"/>
  <c r="P26" i="1"/>
  <c r="P18" i="1"/>
  <c r="P10" i="1"/>
  <c r="P97" i="1"/>
  <c r="P89" i="1"/>
  <c r="P81" i="1"/>
  <c r="P73" i="1"/>
  <c r="P65" i="1"/>
  <c r="P57" i="1"/>
  <c r="P49" i="1"/>
  <c r="P41" i="1"/>
  <c r="P33" i="1"/>
  <c r="P25" i="1"/>
  <c r="P17" i="1"/>
  <c r="P9" i="1"/>
  <c r="P96" i="1"/>
  <c r="P88" i="1"/>
  <c r="P80" i="1"/>
  <c r="P72" i="1"/>
  <c r="P64" i="1"/>
  <c r="P56" i="1"/>
  <c r="P48" i="1"/>
  <c r="P40" i="1"/>
  <c r="P32" i="1"/>
  <c r="P24" i="1"/>
  <c r="P16" i="1"/>
  <c r="P8" i="1"/>
  <c r="P95" i="1"/>
  <c r="P87" i="1"/>
  <c r="P79" i="1"/>
  <c r="P71" i="1"/>
  <c r="P63" i="1"/>
  <c r="P55" i="1"/>
  <c r="P47" i="1"/>
  <c r="P39" i="1"/>
  <c r="P31" i="1"/>
  <c r="P23" i="1"/>
  <c r="P15" i="1"/>
  <c r="P7" i="1"/>
</calcChain>
</file>

<file path=xl/sharedStrings.xml><?xml version="1.0" encoding="utf-8"?>
<sst xmlns="http://schemas.openxmlformats.org/spreadsheetml/2006/main" count="374" uniqueCount="363">
  <si>
    <t>Address</t>
  </si>
  <si>
    <t>PID</t>
  </si>
  <si>
    <t>Birthday</t>
  </si>
  <si>
    <t>Amar</t>
  </si>
  <si>
    <t>Tarik</t>
  </si>
  <si>
    <t>Vedad</t>
  </si>
  <si>
    <t>Ajdin</t>
  </si>
  <si>
    <t>Harun</t>
  </si>
  <si>
    <t>Adin</t>
  </si>
  <si>
    <t>Ahmed</t>
  </si>
  <si>
    <t>Faris</t>
  </si>
  <si>
    <t>Benjamin</t>
  </si>
  <si>
    <t>Muhamed</t>
  </si>
  <si>
    <t>Eman</t>
  </si>
  <si>
    <t>Hamza</t>
  </si>
  <si>
    <t>Eldar</t>
  </si>
  <si>
    <t>Emir</t>
  </si>
  <si>
    <t>Armin</t>
  </si>
  <si>
    <t>Emin</t>
  </si>
  <si>
    <t>Imran</t>
  </si>
  <si>
    <t>Adnan</t>
  </si>
  <si>
    <t>Kenan</t>
  </si>
  <si>
    <t>Nedim</t>
  </si>
  <si>
    <t>Edin</t>
  </si>
  <si>
    <t>Davud</t>
  </si>
  <si>
    <t>Aldin</t>
  </si>
  <si>
    <t>Anes</t>
  </si>
  <si>
    <t>Daris</t>
  </si>
  <si>
    <t>Emrah</t>
  </si>
  <si>
    <t>Ivan</t>
  </si>
  <si>
    <t>Ajnur</t>
  </si>
  <si>
    <t>Arman</t>
  </si>
  <si>
    <t>Rijad</t>
  </si>
  <si>
    <t>Bakir</t>
  </si>
  <si>
    <t>Haris</t>
  </si>
  <si>
    <t>Ensar</t>
  </si>
  <si>
    <t>Mirza</t>
  </si>
  <si>
    <t>Kerim</t>
  </si>
  <si>
    <t>Petar</t>
  </si>
  <si>
    <t>Bilal</t>
  </si>
  <si>
    <t>Ali</t>
  </si>
  <si>
    <t>Luka</t>
  </si>
  <si>
    <t>Adi</t>
  </si>
  <si>
    <t>Eldin</t>
  </si>
  <si>
    <t>Mahir</t>
  </si>
  <si>
    <t>Anel</t>
  </si>
  <si>
    <t>Dženan</t>
  </si>
  <si>
    <t>Almin</t>
  </si>
  <si>
    <t>Amer</t>
  </si>
  <si>
    <t>Maid</t>
  </si>
  <si>
    <t>Amel</t>
  </si>
  <si>
    <t>Danis</t>
  </si>
  <si>
    <t>Alen</t>
  </si>
  <si>
    <t>David</t>
  </si>
  <si>
    <t>Dino</t>
  </si>
  <si>
    <t>Marko</t>
  </si>
  <si>
    <t>Omar</t>
  </si>
  <si>
    <t>Enis</t>
  </si>
  <si>
    <t>Jasmin</t>
  </si>
  <si>
    <t>Ermin</t>
  </si>
  <si>
    <t>Filip</t>
  </si>
  <si>
    <t>Elmin</t>
  </si>
  <si>
    <t>Emil</t>
  </si>
  <si>
    <t>Ivano</t>
  </si>
  <si>
    <t>Afan</t>
  </si>
  <si>
    <t>Danin</t>
  </si>
  <si>
    <t>Ismail</t>
  </si>
  <si>
    <t>Ante</t>
  </si>
  <si>
    <t>Alem</t>
  </si>
  <si>
    <t>Amir</t>
  </si>
  <si>
    <t>Faruk</t>
  </si>
  <si>
    <t>Josip</t>
  </si>
  <si>
    <t>Adem</t>
  </si>
  <si>
    <t>Ibrahim</t>
  </si>
  <si>
    <t>Antonio</t>
  </si>
  <si>
    <t>Almir</t>
  </si>
  <si>
    <t>Edvin</t>
  </si>
  <si>
    <t>Ilhan</t>
  </si>
  <si>
    <t>Admir</t>
  </si>
  <si>
    <t>Amin</t>
  </si>
  <si>
    <t>Anis</t>
  </si>
  <si>
    <t>Mak</t>
  </si>
  <si>
    <t>Ammar</t>
  </si>
  <si>
    <t>Matej</t>
  </si>
  <si>
    <t>Abdulah</t>
  </si>
  <si>
    <t>Asmir</t>
  </si>
  <si>
    <t>Ernad</t>
  </si>
  <si>
    <t>Mehmed</t>
  </si>
  <si>
    <t>Mustafa</t>
  </si>
  <si>
    <t>Azur</t>
  </si>
  <si>
    <t>Ervin</t>
  </si>
  <si>
    <t>Adis</t>
  </si>
  <si>
    <t>Damir</t>
  </si>
  <si>
    <t>Ismar</t>
  </si>
  <si>
    <t>Jusuf</t>
  </si>
  <si>
    <t>Samed</t>
  </si>
  <si>
    <t>Hasan</t>
  </si>
  <si>
    <t>Imad</t>
  </si>
  <si>
    <t>Nikola</t>
  </si>
  <si>
    <t>Leon</t>
  </si>
  <si>
    <t>Amil</t>
  </si>
  <si>
    <t>Malik</t>
  </si>
  <si>
    <t>Džan</t>
  </si>
  <si>
    <t>Ćeha</t>
  </si>
  <si>
    <t>Čengić</t>
  </si>
  <si>
    <t>Česić</t>
  </si>
  <si>
    <t>Đaković</t>
  </si>
  <si>
    <t>Đukić</t>
  </si>
  <si>
    <t>Đurić</t>
  </si>
  <si>
    <t>Šakotić</t>
  </si>
  <si>
    <t>Šolaja</t>
  </si>
  <si>
    <t>Ademović</t>
  </si>
  <si>
    <t>Adilović</t>
  </si>
  <si>
    <t>Ahmetović</t>
  </si>
  <si>
    <t>Alić</t>
  </si>
  <si>
    <t>Aličić</t>
  </si>
  <si>
    <t>Alibašić</t>
  </si>
  <si>
    <t>Alispahić</t>
  </si>
  <si>
    <t>Avdić</t>
  </si>
  <si>
    <t>Babić</t>
  </si>
  <si>
    <t>Begović</t>
  </si>
  <si>
    <t>Babović</t>
  </si>
  <si>
    <t>Balaban</t>
  </si>
  <si>
    <t>Bešić</t>
  </si>
  <si>
    <t>Bašić</t>
  </si>
  <si>
    <t>Brkan</t>
  </si>
  <si>
    <t>Buljubašić</t>
  </si>
  <si>
    <t>Božić</t>
  </si>
  <si>
    <t>Bogojević</t>
  </si>
  <si>
    <t>Brković</t>
  </si>
  <si>
    <t>Bekrić</t>
  </si>
  <si>
    <t>Brstina</t>
  </si>
  <si>
    <t>Ciprić</t>
  </si>
  <si>
    <t>Čavić</t>
  </si>
  <si>
    <t>Čović</t>
  </si>
  <si>
    <t>Delalić</t>
  </si>
  <si>
    <t>Delemović</t>
  </si>
  <si>
    <t>Delić</t>
  </si>
  <si>
    <t>Demirović</t>
  </si>
  <si>
    <t>Dodik</t>
  </si>
  <si>
    <t>Durmić</t>
  </si>
  <si>
    <t>Šuvalić</t>
  </si>
  <si>
    <t>Ferhatović</t>
  </si>
  <si>
    <t>Fehrić</t>
  </si>
  <si>
    <t>Fakić</t>
  </si>
  <si>
    <t>Giljen</t>
  </si>
  <si>
    <t>Golubović</t>
  </si>
  <si>
    <t>Gvozden</t>
  </si>
  <si>
    <t>Hadžić</t>
  </si>
  <si>
    <t>Hajrić</t>
  </si>
  <si>
    <t>Hajrović</t>
  </si>
  <si>
    <t>Halilović</t>
  </si>
  <si>
    <t>Hasančević</t>
  </si>
  <si>
    <t>Hasanović</t>
  </si>
  <si>
    <t>Haskić</t>
  </si>
  <si>
    <t>Husić</t>
  </si>
  <si>
    <t>Hasić</t>
  </si>
  <si>
    <t>Hodžić</t>
  </si>
  <si>
    <t>Holjan</t>
  </si>
  <si>
    <t>Ibrahimović</t>
  </si>
  <si>
    <t>Ibrić</t>
  </si>
  <si>
    <t>Imamović</t>
  </si>
  <si>
    <t>Imširović</t>
  </si>
  <si>
    <t>Ilić</t>
  </si>
  <si>
    <t>Jovančić</t>
  </si>
  <si>
    <t>Jozić</t>
  </si>
  <si>
    <t>Jakupović</t>
  </si>
  <si>
    <t>Jusić</t>
  </si>
  <si>
    <t>Jović</t>
  </si>
  <si>
    <t>Jovanović</t>
  </si>
  <si>
    <t>Jovičić</t>
  </si>
  <si>
    <t>Kalezić</t>
  </si>
  <si>
    <t>Knežević</t>
  </si>
  <si>
    <t>Komišević</t>
  </si>
  <si>
    <t>Kovačević</t>
  </si>
  <si>
    <t>Krdžalić</t>
  </si>
  <si>
    <t>Kuprić</t>
  </si>
  <si>
    <t>Kakeš</t>
  </si>
  <si>
    <t>Krajinović</t>
  </si>
  <si>
    <t>Kaletić</t>
  </si>
  <si>
    <t>Korjenić</t>
  </si>
  <si>
    <t>Kundrač</t>
  </si>
  <si>
    <t>Lalić</t>
  </si>
  <si>
    <t>Lozar</t>
  </si>
  <si>
    <t>Lukić</t>
  </si>
  <si>
    <t>Maksumić</t>
  </si>
  <si>
    <t>Marić</t>
  </si>
  <si>
    <t>Marković</t>
  </si>
  <si>
    <t>Matijaš</t>
  </si>
  <si>
    <t>Mehmedović</t>
  </si>
  <si>
    <t>Milašinović</t>
  </si>
  <si>
    <t>Miladin</t>
  </si>
  <si>
    <t>Misimović</t>
  </si>
  <si>
    <t>Mitrović</t>
  </si>
  <si>
    <t>Moco</t>
  </si>
  <si>
    <t>Mužek</t>
  </si>
  <si>
    <t>Mulalić</t>
  </si>
  <si>
    <t>Muratović</t>
  </si>
  <si>
    <t>Muzurović</t>
  </si>
  <si>
    <t>Mujkić</t>
  </si>
  <si>
    <t>Mujić</t>
  </si>
  <si>
    <t>Mušinović</t>
  </si>
  <si>
    <t>Mašić</t>
  </si>
  <si>
    <t>Mustafić</t>
  </si>
  <si>
    <t>Mušić</t>
  </si>
  <si>
    <t>Muhić</t>
  </si>
  <si>
    <t>Nadarević</t>
  </si>
  <si>
    <t>Nukičić</t>
  </si>
  <si>
    <t>Nadžaković</t>
  </si>
  <si>
    <t>Nikolić</t>
  </si>
  <si>
    <t>Nuhić</t>
  </si>
  <si>
    <t>Okanović</t>
  </si>
  <si>
    <t>Osmić</t>
  </si>
  <si>
    <t>Osmanćičević</t>
  </si>
  <si>
    <t>Pajković</t>
  </si>
  <si>
    <t>Pejaković</t>
  </si>
  <si>
    <t>Pašić</t>
  </si>
  <si>
    <t>Petričević</t>
  </si>
  <si>
    <t>Petrović</t>
  </si>
  <si>
    <t>Pita</t>
  </si>
  <si>
    <t>Popović</t>
  </si>
  <si>
    <t>Radelj</t>
  </si>
  <si>
    <t>Radić</t>
  </si>
  <si>
    <t>Radović</t>
  </si>
  <si>
    <t>Rahmani</t>
  </si>
  <si>
    <t>Rogina</t>
  </si>
  <si>
    <t>Sabić</t>
  </si>
  <si>
    <t>Salihović</t>
  </si>
  <si>
    <t>Salković</t>
  </si>
  <si>
    <t>Savić</t>
  </si>
  <si>
    <t>Seferović</t>
  </si>
  <si>
    <t>Simeunović</t>
  </si>
  <si>
    <t>Simić</t>
  </si>
  <si>
    <t>Spajić</t>
  </si>
  <si>
    <t>Salkanović</t>
  </si>
  <si>
    <t>Subotić</t>
  </si>
  <si>
    <t>Tahirović</t>
  </si>
  <si>
    <t>Terzić</t>
  </si>
  <si>
    <t>Tole</t>
  </si>
  <si>
    <t>Tomić</t>
  </si>
  <si>
    <t>Trninić</t>
  </si>
  <si>
    <t>Tuđman</t>
  </si>
  <si>
    <t>Turanjanin</t>
  </si>
  <si>
    <t>Ukić</t>
  </si>
  <si>
    <t>Varga</t>
  </si>
  <si>
    <t>Vasković</t>
  </si>
  <si>
    <t>Vermezović</t>
  </si>
  <si>
    <t>Vladavić</t>
  </si>
  <si>
    <t>Vlajić</t>
  </si>
  <si>
    <t>Vrhovac</t>
  </si>
  <si>
    <t>Vujošević</t>
  </si>
  <si>
    <t>Vukšić</t>
  </si>
  <si>
    <t>Vuković</t>
  </si>
  <si>
    <t>Zrno</t>
  </si>
  <si>
    <t>FirstNames</t>
  </si>
  <si>
    <t>LastNames</t>
  </si>
  <si>
    <t>Phone</t>
  </si>
  <si>
    <t># 0</t>
  </si>
  <si>
    <t>1</t>
  </si>
  <si>
    <t>2</t>
  </si>
  <si>
    <t>3</t>
  </si>
  <si>
    <t>4</t>
  </si>
  <si>
    <t>5</t>
  </si>
  <si>
    <t>6</t>
  </si>
  <si>
    <t>7</t>
  </si>
  <si>
    <t>8</t>
  </si>
  <si>
    <t>Employment 
Status</t>
  </si>
  <si>
    <t>Membership
Type</t>
  </si>
  <si>
    <t>Member
Category</t>
  </si>
  <si>
    <t>First
Name</t>
  </si>
  <si>
    <t>Last
Name</t>
  </si>
  <si>
    <t>Mobile
Phone</t>
  </si>
  <si>
    <t># Member
Code</t>
  </si>
  <si>
    <t>6 digit</t>
  </si>
  <si>
    <t>9 digit</t>
  </si>
  <si>
    <t>13 digit</t>
  </si>
  <si>
    <t>RAND</t>
  </si>
  <si>
    <t>Phone Generator</t>
  </si>
  <si>
    <t>Settings</t>
  </si>
  <si>
    <t>6 digit weight</t>
  </si>
  <si>
    <t>9 digit weight</t>
  </si>
  <si>
    <t>12 digit weight</t>
  </si>
  <si>
    <t>Empty</t>
  </si>
  <si>
    <t>PHONE</t>
  </si>
  <si>
    <t>MOB</t>
  </si>
  <si>
    <t>MOB RAND</t>
  </si>
  <si>
    <t>PHON NUM</t>
  </si>
  <si>
    <t>MOBILE NUM</t>
  </si>
  <si>
    <t>Email</t>
  </si>
  <si>
    <t>outlook.com</t>
  </si>
  <si>
    <t>gmail.com</t>
  </si>
  <si>
    <t>microsoft.com</t>
  </si>
  <si>
    <t>bih.net.ba</t>
  </si>
  <si>
    <t>net.hr</t>
  </si>
  <si>
    <t>hotmail.com</t>
  </si>
  <si>
    <t>sajo.sr</t>
  </si>
  <si>
    <t>Gender</t>
  </si>
  <si>
    <t>M</t>
  </si>
  <si>
    <t>F</t>
  </si>
  <si>
    <t>Guardian</t>
  </si>
  <si>
    <t>Zaposlen</t>
  </si>
  <si>
    <t>Penzioner</t>
  </si>
  <si>
    <t>Student</t>
  </si>
  <si>
    <t>Ucenik</t>
  </si>
  <si>
    <t>Nezaposlen</t>
  </si>
  <si>
    <t>Skola</t>
  </si>
  <si>
    <t>Obrazovanje</t>
  </si>
  <si>
    <t>Firma</t>
  </si>
  <si>
    <t>Zanimanje</t>
  </si>
  <si>
    <t>1. Gimnazija</t>
  </si>
  <si>
    <t>MSŠ "Musa Kesedžija"</t>
  </si>
  <si>
    <t>Muzička škola "Petar Pan"</t>
  </si>
  <si>
    <t>Srednjoškolski centar "Nagari Hari"</t>
  </si>
  <si>
    <t>Microsoft</t>
  </si>
  <si>
    <t>Google</t>
  </si>
  <si>
    <t>Elektroprivreda</t>
  </si>
  <si>
    <t>Saso Mange Inc.</t>
  </si>
  <si>
    <t>DJL Kuverat</t>
  </si>
  <si>
    <t>ZR Kako Tako</t>
  </si>
  <si>
    <t>Vrtlar</t>
  </si>
  <si>
    <t>Medicinski radnik</t>
  </si>
  <si>
    <t>Muzičar</t>
  </si>
  <si>
    <t>Gazda</t>
  </si>
  <si>
    <t>Status</t>
  </si>
  <si>
    <t>Učitelj</t>
  </si>
  <si>
    <t>Klaun</t>
  </si>
  <si>
    <t>Vozač</t>
  </si>
  <si>
    <t>Trgovac</t>
  </si>
  <si>
    <t>Employment
Place</t>
  </si>
  <si>
    <t>Employment Details</t>
  </si>
  <si>
    <t>Employment 
Place</t>
  </si>
  <si>
    <t>Employment 
Details</t>
  </si>
  <si>
    <t>Status 
ID</t>
  </si>
  <si>
    <t>9</t>
  </si>
  <si>
    <t>10</t>
  </si>
  <si>
    <t>11</t>
  </si>
  <si>
    <t>12</t>
  </si>
  <si>
    <t>13</t>
  </si>
  <si>
    <t>14</t>
  </si>
  <si>
    <t>15</t>
  </si>
  <si>
    <t>16</t>
  </si>
  <si>
    <t>Is Required</t>
  </si>
  <si>
    <t>Last Physical</t>
  </si>
  <si>
    <t>17</t>
  </si>
  <si>
    <t>18</t>
  </si>
  <si>
    <t>Physical
Required</t>
  </si>
  <si>
    <t>-</t>
  </si>
  <si>
    <t>Branch</t>
  </si>
  <si>
    <t>BUSSINESS NUM</t>
  </si>
  <si>
    <t>bus rand</t>
  </si>
  <si>
    <t>bus</t>
  </si>
  <si>
    <t>19</t>
  </si>
  <si>
    <t>Bussiness
Phone</t>
  </si>
  <si>
    <t>20</t>
  </si>
  <si>
    <t>21</t>
  </si>
  <si>
    <t>22</t>
  </si>
  <si>
    <t>23</t>
  </si>
  <si>
    <t>Card Number</t>
  </si>
  <si>
    <t>Ass Reg Num</t>
  </si>
  <si>
    <t>Sections</t>
  </si>
  <si>
    <t>AffiliationFeeType</t>
  </si>
  <si>
    <t>MemberFunction</t>
  </si>
  <si>
    <t>Join
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</si>
</sst>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2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49" fontId="1" fillId="2" borderId="2" xfId="1" applyNumberFormat="1" applyFont="1"/>
    <xf numFmtId="0" fontId="0" fillId="2" borderId="2" xfId="1" applyFont="1"/>
    <xf numFmtId="49" fontId="0" fillId="2" borderId="2" xfId="1" applyNumberFormat="1" applyFont="1"/>
    <xf numFmtId="49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4" fontId="0" fillId="0" borderId="0" xfId="0" applyNumberFormat="1"/>
    <xf numFmtId="1" fontId="0" fillId="0" borderId="3" xfId="0" applyNumberFormat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B1" workbookViewId="0">
      <selection activeCell="B3" sqref="B3"/>
    </sheetView>
  </sheetViews>
  <sheetFormatPr defaultRowHeight="15" x14ac:dyDescent="0.25"/>
  <cols>
    <col min="1" max="1" width="10.140625" style="1" bestFit="1" customWidth="1"/>
    <col min="2" max="2" width="9.42578125" style="1" bestFit="1" customWidth="1"/>
    <col min="3" max="3" width="11.42578125" style="1" bestFit="1" customWidth="1"/>
    <col min="4" max="4" width="8.140625" style="2" bestFit="1" customWidth="1"/>
    <col min="5" max="5" width="14.140625" style="2" bestFit="1" customWidth="1"/>
    <col min="6" max="6" width="10.7109375" style="2" bestFit="1" customWidth="1"/>
    <col min="7" max="7" width="12.28515625" style="2" bestFit="1" customWidth="1"/>
    <col min="8" max="9" width="12.28515625" style="17" customWidth="1"/>
    <col min="10" max="10" width="12.42578125" style="2" bestFit="1" customWidth="1"/>
    <col min="11" max="11" width="8.85546875" style="2" bestFit="1" customWidth="1"/>
    <col min="12" max="12" width="10.7109375" bestFit="1" customWidth="1"/>
    <col min="13" max="14" width="14.140625" bestFit="1" customWidth="1"/>
    <col min="15" max="15" width="14.140625" customWidth="1"/>
    <col min="16" max="16" width="26.5703125" bestFit="1" customWidth="1"/>
    <col min="17" max="17" width="9.140625" style="8" bestFit="1" customWidth="1"/>
    <col min="18" max="18" width="9.140625" style="8"/>
    <col min="20" max="20" width="10.7109375" bestFit="1" customWidth="1"/>
    <col min="21" max="22" width="9.85546875" bestFit="1" customWidth="1"/>
    <col min="26" max="26" width="10.7109375" bestFit="1" customWidth="1"/>
  </cols>
  <sheetData>
    <row r="1" spans="1:26" s="10" customFormat="1" x14ac:dyDescent="0.25">
      <c r="A1" s="2" t="s">
        <v>257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17" t="s">
        <v>264</v>
      </c>
      <c r="I1" s="17" t="s">
        <v>265</v>
      </c>
      <c r="J1" s="17" t="s">
        <v>333</v>
      </c>
      <c r="K1" s="17" t="s">
        <v>334</v>
      </c>
      <c r="L1" s="17" t="s">
        <v>335</v>
      </c>
      <c r="M1" s="17" t="s">
        <v>336</v>
      </c>
      <c r="N1" s="17" t="s">
        <v>337</v>
      </c>
      <c r="O1" s="17" t="s">
        <v>338</v>
      </c>
      <c r="P1" s="17" t="s">
        <v>339</v>
      </c>
      <c r="Q1" s="17" t="s">
        <v>340</v>
      </c>
      <c r="R1" s="17" t="s">
        <v>343</v>
      </c>
      <c r="S1" s="17" t="s">
        <v>344</v>
      </c>
      <c r="T1" s="17" t="s">
        <v>351</v>
      </c>
      <c r="U1" s="17" t="s">
        <v>353</v>
      </c>
      <c r="V1" s="17" t="s">
        <v>354</v>
      </c>
      <c r="W1" s="17" t="s">
        <v>355</v>
      </c>
      <c r="X1" s="17" t="s">
        <v>356</v>
      </c>
      <c r="Y1" s="10">
        <v>24</v>
      </c>
      <c r="Z1" s="10">
        <v>25</v>
      </c>
    </row>
    <row r="2" spans="1:26" s="12" customFormat="1" ht="45" x14ac:dyDescent="0.25">
      <c r="A2" s="11" t="s">
        <v>272</v>
      </c>
      <c r="B2" s="11" t="s">
        <v>269</v>
      </c>
      <c r="C2" s="11" t="s">
        <v>270</v>
      </c>
      <c r="D2" s="11" t="s">
        <v>0</v>
      </c>
      <c r="E2" s="11" t="s">
        <v>1</v>
      </c>
      <c r="F2" s="11" t="s">
        <v>2</v>
      </c>
      <c r="G2" s="11" t="s">
        <v>266</v>
      </c>
      <c r="H2" s="11" t="s">
        <v>328</v>
      </c>
      <c r="I2" s="11" t="s">
        <v>329</v>
      </c>
      <c r="J2" s="11" t="s">
        <v>267</v>
      </c>
      <c r="K2" s="11" t="s">
        <v>268</v>
      </c>
      <c r="L2" s="12" t="s">
        <v>347</v>
      </c>
      <c r="M2" s="12" t="s">
        <v>256</v>
      </c>
      <c r="N2" s="12" t="s">
        <v>271</v>
      </c>
      <c r="O2" s="12" t="s">
        <v>352</v>
      </c>
      <c r="P2" s="12" t="s">
        <v>288</v>
      </c>
      <c r="Q2" s="12" t="s">
        <v>299</v>
      </c>
      <c r="R2" s="12" t="s">
        <v>296</v>
      </c>
      <c r="S2" s="12" t="s">
        <v>345</v>
      </c>
      <c r="T2" s="12" t="s">
        <v>342</v>
      </c>
      <c r="U2" s="12" t="s">
        <v>357</v>
      </c>
      <c r="V2" s="12" t="s">
        <v>358</v>
      </c>
      <c r="W2" s="12" t="s">
        <v>359</v>
      </c>
      <c r="X2" s="12" t="s">
        <v>360</v>
      </c>
      <c r="Y2" s="12" t="s">
        <v>361</v>
      </c>
      <c r="Z2" s="12" t="s">
        <v>362</v>
      </c>
    </row>
    <row r="3" spans="1:26" x14ac:dyDescent="0.25">
      <c r="A3" s="4" t="str">
        <f>DEC2HEX(100000)</f>
        <v>186A0</v>
      </c>
      <c r="B3" t="str">
        <f ca="1">INDEX(Name!A$4:A$103, RANDBETWEEN(0, Name!A$2))</f>
        <v>Mustafa</v>
      </c>
      <c r="C3" t="str">
        <f ca="1">INDEX(Name!B$4:B$103, RANDBETWEEN(0, 100))</f>
        <v>Ibrić</v>
      </c>
      <c r="D3" s="3">
        <f t="shared" ref="D3" ca="1" si="0">RANDBETWEEN(0,5)</f>
        <v>2</v>
      </c>
      <c r="E3" s="6" t="str">
        <f t="shared" ref="E3:E34" ca="1" si="1">CONCATENATE(TEXT(DAY(F3), "00"),TEXT(MONTH(F3), "00"),YEAR(F3),"12065")</f>
        <v>2001199012065</v>
      </c>
      <c r="F3" s="5">
        <f ca="1">RANDBETWEEN(DATE(1990,1,1),DATE(2015,12,31))</f>
        <v>32893</v>
      </c>
      <c r="G3" s="3">
        <f ca="1">Employment!A3</f>
        <v>0</v>
      </c>
      <c r="H3" s="3" t="str">
        <f ca="1">Employment!B3</f>
        <v>Google</v>
      </c>
      <c r="I3" s="3" t="str">
        <f ca="1">Employment!C3</f>
        <v>Vrtlar</v>
      </c>
      <c r="J3" s="3">
        <f t="shared" ref="J3:K34" ca="1" si="2">RANDBETWEEN(0,5)</f>
        <v>2</v>
      </c>
      <c r="K3" s="3">
        <f t="shared" ca="1" si="2"/>
        <v>2</v>
      </c>
      <c r="L3" s="7">
        <f t="shared" ref="L3:L34" ca="1" si="3">RANDBETWEEN(0,3)</f>
        <v>1</v>
      </c>
      <c r="M3" s="4">
        <f ca="1">Phone!A3</f>
        <v>390964</v>
      </c>
      <c r="N3" s="4" t="str">
        <f ca="1">Phone!B3</f>
        <v>3441580170738</v>
      </c>
      <c r="O3" s="4" t="str">
        <f ca="1">Phone!C3</f>
        <v>3441580170738</v>
      </c>
      <c r="P3" t="str">
        <f ca="1">LOWER(CONCATENATE(LEFT(C3,5),LEFT(B3,4),"@",INDEX(Email!A$2:A$8,RANDBETWEEN(1,Email!$A$1))))</f>
        <v>ibrićmust@sajo.sr</v>
      </c>
      <c r="Q3" s="8">
        <f ca="1">RANDBETWEEN(0,2)</f>
        <v>2</v>
      </c>
      <c r="R3" s="8" t="str">
        <f t="shared" ref="R3:R34" ca="1" si="4">INDEX(Gender, RANDBETWEEN(1,3))</f>
        <v>-</v>
      </c>
      <c r="S3" s="10">
        <f ca="1">Physical!A3</f>
        <v>0</v>
      </c>
      <c r="T3" s="5" t="str">
        <f ca="1">Physical!B3</f>
        <v>-</v>
      </c>
      <c r="U3" t="str">
        <f ca="1">DEC2HEX(RANDBETWEEN(100000,999999999))</f>
        <v>3988DA42</v>
      </c>
      <c r="V3" t="str">
        <f ca="1">DEC2HEX(RANDBETWEEN(100000,999999999))</f>
        <v>321B8B5E</v>
      </c>
      <c r="W3" s="10">
        <f ca="1">RANDBETWEEN(0,2)</f>
        <v>2</v>
      </c>
      <c r="X3" s="10">
        <f ca="1">RANDBETWEEN(0,2)</f>
        <v>2</v>
      </c>
      <c r="Y3" s="10">
        <f ca="1">RANDBETWEEN(0,4)</f>
        <v>4</v>
      </c>
      <c r="Z3" s="5">
        <f ca="1">RANDBETWEEN(F3,TODAY())</f>
        <v>33683</v>
      </c>
    </row>
    <row r="4" spans="1:26" x14ac:dyDescent="0.25">
      <c r="A4" s="4" t="str">
        <f>DEC2HEX(HEX2DEC(A3)+1)</f>
        <v>186A1</v>
      </c>
      <c r="B4" t="str">
        <f ca="1">INDEX(Name!A$4:A$103, RANDBETWEEN(0, Name!A$2))</f>
        <v>Ibrahim</v>
      </c>
      <c r="C4" t="str">
        <f ca="1">INDEX(Name!B$4:B$103, RANDBETWEEN(0, 100))</f>
        <v>Hasančević</v>
      </c>
      <c r="D4" s="2">
        <v>4</v>
      </c>
      <c r="E4" s="6" t="str">
        <f t="shared" ca="1" si="1"/>
        <v>0408201112065</v>
      </c>
      <c r="F4" s="5">
        <f t="shared" ref="F4:F67" ca="1" si="5">RANDBETWEEN(DATE(1990,1,1),DATE(2015,12,31))</f>
        <v>40759</v>
      </c>
      <c r="G4" s="2">
        <f ca="1">Employment!A4</f>
        <v>0</v>
      </c>
      <c r="H4" s="17" t="str">
        <f ca="1">Employment!B4</f>
        <v>ZR Kako Tako</v>
      </c>
      <c r="I4" s="3" t="str">
        <f ca="1">Employment!C4</f>
        <v>Muzičar</v>
      </c>
      <c r="J4" s="2">
        <f t="shared" ca="1" si="2"/>
        <v>4</v>
      </c>
      <c r="K4" s="2">
        <f t="shared" ca="1" si="2"/>
        <v>4</v>
      </c>
      <c r="L4" s="8">
        <f t="shared" ca="1" si="3"/>
        <v>0</v>
      </c>
      <c r="M4" s="4">
        <f ca="1">Phone!A4</f>
        <v>305990806</v>
      </c>
      <c r="N4" s="4" t="str">
        <f ca="1">Phone!B4</f>
        <v>-</v>
      </c>
      <c r="O4" s="4" t="str">
        <f ca="1">Phone!C4</f>
        <v>-</v>
      </c>
      <c r="P4" t="str">
        <f ca="1">LOWER(CONCATENATE(LEFT(C4,5),LEFT(B4,4),"@",INDEX(Email!A$2:A$8,RANDBETWEEN(1,Email!$A$1))))</f>
        <v>hasanibra@sajo.sr</v>
      </c>
      <c r="Q4" s="8">
        <f t="shared" ref="Q4:Q67" ca="1" si="6">RANDBETWEEN(0,2)</f>
        <v>2</v>
      </c>
      <c r="R4" s="8" t="str">
        <f t="shared" ca="1" si="4"/>
        <v>F</v>
      </c>
      <c r="S4" s="10">
        <f ca="1">Physical!A4</f>
        <v>0</v>
      </c>
      <c r="T4" s="5" t="str">
        <f ca="1">Physical!B4</f>
        <v>-</v>
      </c>
      <c r="U4" t="str">
        <f t="shared" ref="U4:V35" ca="1" si="7">DEC2HEX(RANDBETWEEN(100000,999999999))</f>
        <v>33A037C</v>
      </c>
      <c r="V4" t="str">
        <f t="shared" ca="1" si="7"/>
        <v>395BA5CF</v>
      </c>
      <c r="W4" s="10">
        <f t="shared" ref="W4:X35" ca="1" si="8">RANDBETWEEN(0,2)</f>
        <v>2</v>
      </c>
      <c r="X4" s="10">
        <f t="shared" ca="1" si="8"/>
        <v>1</v>
      </c>
      <c r="Y4" s="10">
        <f t="shared" ref="Y4:Y67" ca="1" si="9">RANDBETWEEN(0,4)</f>
        <v>2</v>
      </c>
      <c r="Z4" s="5">
        <f t="shared" ref="Z4:Z67" ca="1" si="10">RANDBETWEEN(F4,TODAY())</f>
        <v>41789</v>
      </c>
    </row>
    <row r="5" spans="1:26" x14ac:dyDescent="0.25">
      <c r="A5" s="4" t="str">
        <f t="shared" ref="A5:A68" si="11">DEC2HEX(HEX2DEC(A4)+1)</f>
        <v>186A2</v>
      </c>
      <c r="B5" t="str">
        <f ca="1">INDEX(Name!A$4:A$103, RANDBETWEEN(0, Name!A$2))</f>
        <v>Džan</v>
      </c>
      <c r="C5" t="str">
        <f ca="1">INDEX(Name!B$4:B$103, RANDBETWEEN(0, 100))</f>
        <v>Ciprić</v>
      </c>
      <c r="D5" s="2">
        <v>4</v>
      </c>
      <c r="E5" s="6" t="str">
        <f t="shared" ca="1" si="1"/>
        <v>0902199612065</v>
      </c>
      <c r="F5" s="5">
        <f t="shared" ca="1" si="5"/>
        <v>35104</v>
      </c>
      <c r="G5" s="2">
        <f ca="1">Employment!A5</f>
        <v>2</v>
      </c>
      <c r="H5" s="17" t="str">
        <f ca="1">Employment!B5</f>
        <v>1. Gimnazija</v>
      </c>
      <c r="I5" s="3" t="str">
        <f ca="1">Employment!C5</f>
        <v>-</v>
      </c>
      <c r="J5" s="2">
        <f t="shared" ca="1" si="2"/>
        <v>4</v>
      </c>
      <c r="K5" s="2">
        <f t="shared" ca="1" si="2"/>
        <v>5</v>
      </c>
      <c r="L5" s="8">
        <f t="shared" ca="1" si="3"/>
        <v>0</v>
      </c>
      <c r="M5" s="4">
        <f ca="1">Phone!A5</f>
        <v>604035</v>
      </c>
      <c r="N5" s="4">
        <f ca="1">Phone!B5</f>
        <v>647288526</v>
      </c>
      <c r="O5" s="4">
        <f ca="1">Phone!C5</f>
        <v>647288526</v>
      </c>
      <c r="P5" t="str">
        <f ca="1">LOWER(CONCATENATE(LEFT(C5,5),LEFT(B5,4),"@",INDEX(Email!A$2:A$8,RANDBETWEEN(1,Email!$A$1))))</f>
        <v>cipridžan@sajo.sr</v>
      </c>
      <c r="Q5" s="8">
        <f t="shared" ca="1" si="6"/>
        <v>1</v>
      </c>
      <c r="R5" s="8" t="str">
        <f t="shared" ca="1" si="4"/>
        <v>-</v>
      </c>
      <c r="S5" s="10">
        <f ca="1">Physical!A5</f>
        <v>1</v>
      </c>
      <c r="T5" s="5">
        <f ca="1">Physical!B5</f>
        <v>41517</v>
      </c>
      <c r="U5" t="str">
        <f t="shared" ca="1" si="7"/>
        <v>2EE86816</v>
      </c>
      <c r="V5" t="str">
        <f t="shared" ca="1" si="7"/>
        <v>CBD828</v>
      </c>
      <c r="W5" s="10">
        <f t="shared" ca="1" si="8"/>
        <v>1</v>
      </c>
      <c r="X5" s="10">
        <f t="shared" ca="1" si="8"/>
        <v>0</v>
      </c>
      <c r="Y5" s="10">
        <f t="shared" ca="1" si="9"/>
        <v>2</v>
      </c>
      <c r="Z5" s="5">
        <f t="shared" ca="1" si="10"/>
        <v>41584</v>
      </c>
    </row>
    <row r="6" spans="1:26" x14ac:dyDescent="0.25">
      <c r="A6" s="4" t="str">
        <f t="shared" si="11"/>
        <v>186A3</v>
      </c>
      <c r="B6" t="str">
        <f ca="1">INDEX(Name!A$4:A$103, RANDBETWEEN(0, Name!A$2))</f>
        <v>Ajdin</v>
      </c>
      <c r="C6" t="str">
        <f ca="1">INDEX(Name!B$4:B$103, RANDBETWEEN(0, 100))</f>
        <v>Delemović</v>
      </c>
      <c r="D6" s="2">
        <v>2</v>
      </c>
      <c r="E6" s="6" t="str">
        <f t="shared" ca="1" si="1"/>
        <v>2711200212065</v>
      </c>
      <c r="F6" s="5">
        <f t="shared" ca="1" si="5"/>
        <v>37587</v>
      </c>
      <c r="G6" s="2">
        <f ca="1">Employment!A6</f>
        <v>4</v>
      </c>
      <c r="H6" s="17" t="str">
        <f ca="1">Employment!B6</f>
        <v>-</v>
      </c>
      <c r="I6" s="3" t="str">
        <f ca="1">Employment!C6</f>
        <v>-</v>
      </c>
      <c r="J6" s="2">
        <f t="shared" ca="1" si="2"/>
        <v>3</v>
      </c>
      <c r="K6" s="2">
        <f t="shared" ca="1" si="2"/>
        <v>0</v>
      </c>
      <c r="L6" s="8">
        <f t="shared" ca="1" si="3"/>
        <v>1</v>
      </c>
      <c r="M6" s="4">
        <f ca="1">Phone!A6</f>
        <v>832373</v>
      </c>
      <c r="N6" s="4" t="str">
        <f ca="1">Phone!B6</f>
        <v>3770474949011</v>
      </c>
      <c r="O6" s="4" t="str">
        <f ca="1">Phone!C6</f>
        <v>3770474949011</v>
      </c>
      <c r="P6" t="str">
        <f ca="1">LOWER(CONCATENATE(LEFT(C6,5),LEFT(B6,4),"@",INDEX(Email!A$2:A$8,RANDBETWEEN(1,Email!$A$1))))</f>
        <v>delemajdi@sajo.sr</v>
      </c>
      <c r="Q6" s="8">
        <f t="shared" ca="1" si="6"/>
        <v>0</v>
      </c>
      <c r="R6" s="8" t="str">
        <f t="shared" ca="1" si="4"/>
        <v>M</v>
      </c>
      <c r="S6" s="10">
        <f ca="1">Physical!A6</f>
        <v>1</v>
      </c>
      <c r="T6" s="5">
        <f ca="1">Physical!B6</f>
        <v>42463</v>
      </c>
      <c r="U6" t="str">
        <f t="shared" ca="1" si="7"/>
        <v>38B0E730</v>
      </c>
      <c r="V6" t="str">
        <f t="shared" ca="1" si="7"/>
        <v>101BEE22</v>
      </c>
      <c r="W6" s="10">
        <f t="shared" ca="1" si="8"/>
        <v>1</v>
      </c>
      <c r="X6" s="10">
        <f t="shared" ca="1" si="8"/>
        <v>0</v>
      </c>
      <c r="Y6" s="10">
        <f t="shared" ca="1" si="9"/>
        <v>1</v>
      </c>
      <c r="Z6" s="5">
        <f t="shared" ca="1" si="10"/>
        <v>41457</v>
      </c>
    </row>
    <row r="7" spans="1:26" x14ac:dyDescent="0.25">
      <c r="A7" s="4" t="str">
        <f t="shared" si="11"/>
        <v>186A4</v>
      </c>
      <c r="B7" t="str">
        <f ca="1">INDEX(Name!A$4:A$103, RANDBETWEEN(0, Name!A$2))</f>
        <v>Leon</v>
      </c>
      <c r="C7" t="str">
        <f ca="1">INDEX(Name!B$4:B$103, RANDBETWEEN(0, 100))</f>
        <v>Hasančević</v>
      </c>
      <c r="D7" s="2">
        <v>4</v>
      </c>
      <c r="E7" s="6" t="str">
        <f t="shared" ca="1" si="1"/>
        <v>1103201012065</v>
      </c>
      <c r="F7" s="5">
        <f t="shared" ca="1" si="5"/>
        <v>40248</v>
      </c>
      <c r="G7" s="2">
        <f ca="1">Employment!A7</f>
        <v>4</v>
      </c>
      <c r="H7" s="17" t="str">
        <f ca="1">Employment!B7</f>
        <v>-</v>
      </c>
      <c r="I7" s="3" t="str">
        <f ca="1">Employment!C7</f>
        <v>-</v>
      </c>
      <c r="J7" s="2">
        <f t="shared" ca="1" si="2"/>
        <v>2</v>
      </c>
      <c r="K7" s="2">
        <f t="shared" ca="1" si="2"/>
        <v>5</v>
      </c>
      <c r="L7" s="8">
        <f t="shared" ca="1" si="3"/>
        <v>1</v>
      </c>
      <c r="M7" s="4" t="str">
        <f ca="1">Phone!A7</f>
        <v>3759288848082</v>
      </c>
      <c r="N7" s="4" t="str">
        <f ca="1">Phone!B7</f>
        <v>-</v>
      </c>
      <c r="O7" s="4" t="str">
        <f ca="1">Phone!C7</f>
        <v>-</v>
      </c>
      <c r="P7" t="str">
        <f ca="1">LOWER(CONCATENATE(LEFT(C7,5),LEFT(B7,4),"@",INDEX(Email!A$2:A$8,RANDBETWEEN(1,Email!$A$1))))</f>
        <v>hasanleon@hotmail.com</v>
      </c>
      <c r="Q7" s="8">
        <f t="shared" ca="1" si="6"/>
        <v>1</v>
      </c>
      <c r="R7" s="8" t="str">
        <f t="shared" ca="1" si="4"/>
        <v>F</v>
      </c>
      <c r="S7" s="10">
        <f ca="1">Physical!A7</f>
        <v>0</v>
      </c>
      <c r="T7" s="5" t="str">
        <f ca="1">Physical!B7</f>
        <v>-</v>
      </c>
      <c r="U7" t="str">
        <f t="shared" ca="1" si="7"/>
        <v>338A98C1</v>
      </c>
      <c r="V7" t="str">
        <f t="shared" ca="1" si="7"/>
        <v>27695B54</v>
      </c>
      <c r="W7" s="10">
        <f t="shared" ca="1" si="8"/>
        <v>2</v>
      </c>
      <c r="X7" s="10">
        <f t="shared" ca="1" si="8"/>
        <v>0</v>
      </c>
      <c r="Y7" s="10">
        <f t="shared" ca="1" si="9"/>
        <v>1</v>
      </c>
      <c r="Z7" s="5">
        <f t="shared" ca="1" si="10"/>
        <v>40279</v>
      </c>
    </row>
    <row r="8" spans="1:26" x14ac:dyDescent="0.25">
      <c r="A8" s="4" t="str">
        <f t="shared" si="11"/>
        <v>186A5</v>
      </c>
      <c r="B8" t="str">
        <f ca="1">INDEX(Name!A$4:A$103, RANDBETWEEN(0, Name!A$2))</f>
        <v>Adnan</v>
      </c>
      <c r="C8" t="str">
        <f ca="1">INDEX(Name!B$4:B$103, RANDBETWEEN(0, 100))</f>
        <v>Čavić</v>
      </c>
      <c r="D8" s="2">
        <v>1</v>
      </c>
      <c r="E8" s="6" t="str">
        <f t="shared" ca="1" si="1"/>
        <v>1501201012065</v>
      </c>
      <c r="F8" s="5">
        <f t="shared" ca="1" si="5"/>
        <v>40193</v>
      </c>
      <c r="G8" s="2">
        <f ca="1">Employment!A8</f>
        <v>3</v>
      </c>
      <c r="H8" s="17" t="str">
        <f ca="1">Employment!B8</f>
        <v>-</v>
      </c>
      <c r="I8" s="3" t="str">
        <f ca="1">Employment!C8</f>
        <v>-</v>
      </c>
      <c r="J8" s="2">
        <f t="shared" ca="1" si="2"/>
        <v>0</v>
      </c>
      <c r="K8" s="2">
        <f t="shared" ca="1" si="2"/>
        <v>1</v>
      </c>
      <c r="L8" s="8">
        <f t="shared" ca="1" si="3"/>
        <v>2</v>
      </c>
      <c r="M8" s="4">
        <f ca="1">Phone!A8</f>
        <v>837532</v>
      </c>
      <c r="N8" s="4" t="str">
        <f ca="1">Phone!B8</f>
        <v>5264794947747</v>
      </c>
      <c r="O8" s="4" t="str">
        <f ca="1">Phone!C8</f>
        <v>5264794947747</v>
      </c>
      <c r="P8" t="str">
        <f ca="1">LOWER(CONCATENATE(LEFT(C8,5),LEFT(B8,4),"@",INDEX(Email!A$2:A$8,RANDBETWEEN(1,Email!$A$1))))</f>
        <v>čavićadna@sajo.sr</v>
      </c>
      <c r="Q8" s="8">
        <f t="shared" ca="1" si="6"/>
        <v>2</v>
      </c>
      <c r="R8" s="8" t="str">
        <f t="shared" ca="1" si="4"/>
        <v>M</v>
      </c>
      <c r="S8" s="10">
        <f ca="1">Physical!A8</f>
        <v>0</v>
      </c>
      <c r="T8" s="5" t="str">
        <f ca="1">Physical!B8</f>
        <v>-</v>
      </c>
      <c r="U8" t="str">
        <f t="shared" ca="1" si="7"/>
        <v>1FAE09FC</v>
      </c>
      <c r="V8" t="str">
        <f t="shared" ca="1" si="7"/>
        <v>4CFBB66</v>
      </c>
      <c r="W8" s="10">
        <f t="shared" ca="1" si="8"/>
        <v>1</v>
      </c>
      <c r="X8" s="10">
        <f t="shared" ca="1" si="8"/>
        <v>0</v>
      </c>
      <c r="Y8" s="10">
        <f t="shared" ca="1" si="9"/>
        <v>1</v>
      </c>
      <c r="Z8" s="5">
        <f t="shared" ca="1" si="10"/>
        <v>41759</v>
      </c>
    </row>
    <row r="9" spans="1:26" x14ac:dyDescent="0.25">
      <c r="A9" s="4" t="str">
        <f t="shared" si="11"/>
        <v>186A6</v>
      </c>
      <c r="B9" t="str">
        <f ca="1">INDEX(Name!A$4:A$103, RANDBETWEEN(0, Name!A$2))</f>
        <v>Amil</v>
      </c>
      <c r="C9" t="str">
        <f ca="1">INDEX(Name!B$4:B$103, RANDBETWEEN(0, 100))</f>
        <v>Lalić</v>
      </c>
      <c r="D9" s="2">
        <v>3</v>
      </c>
      <c r="E9" s="6" t="str">
        <f t="shared" ca="1" si="1"/>
        <v>1711199512065</v>
      </c>
      <c r="F9" s="5">
        <f t="shared" ca="1" si="5"/>
        <v>35020</v>
      </c>
      <c r="G9" s="2">
        <f ca="1">Employment!A9</f>
        <v>4</v>
      </c>
      <c r="H9" s="17" t="str">
        <f ca="1">Employment!B9</f>
        <v>-</v>
      </c>
      <c r="I9" s="3" t="str">
        <f ca="1">Employment!C9</f>
        <v>-</v>
      </c>
      <c r="J9" s="2">
        <f t="shared" ca="1" si="2"/>
        <v>2</v>
      </c>
      <c r="K9" s="2">
        <f t="shared" ca="1" si="2"/>
        <v>2</v>
      </c>
      <c r="L9" s="8">
        <f t="shared" ca="1" si="3"/>
        <v>3</v>
      </c>
      <c r="M9" s="4" t="str">
        <f ca="1">Phone!A9</f>
        <v>-</v>
      </c>
      <c r="N9" s="4" t="str">
        <f ca="1">Phone!B9</f>
        <v>1442284186048</v>
      </c>
      <c r="O9" s="4" t="str">
        <f ca="1">Phone!C9</f>
        <v>1442284186048</v>
      </c>
      <c r="P9" t="str">
        <f ca="1">LOWER(CONCATENATE(LEFT(C9,5),LEFT(B9,4),"@",INDEX(Email!A$2:A$8,RANDBETWEEN(1,Email!$A$1))))</f>
        <v>lalićamil@microsoft.com</v>
      </c>
      <c r="Q9" s="8">
        <f t="shared" ca="1" si="6"/>
        <v>1</v>
      </c>
      <c r="R9" s="8" t="str">
        <f t="shared" ca="1" si="4"/>
        <v>-</v>
      </c>
      <c r="S9" s="10">
        <f ca="1">Physical!A9</f>
        <v>0</v>
      </c>
      <c r="T9" s="5" t="str">
        <f ca="1">Physical!B9</f>
        <v>-</v>
      </c>
      <c r="U9" t="str">
        <f t="shared" ca="1" si="7"/>
        <v>21D88026</v>
      </c>
      <c r="V9" t="str">
        <f t="shared" ca="1" si="7"/>
        <v>22AE48C4</v>
      </c>
      <c r="W9" s="10">
        <f t="shared" ca="1" si="8"/>
        <v>0</v>
      </c>
      <c r="X9" s="10">
        <f t="shared" ca="1" si="8"/>
        <v>2</v>
      </c>
      <c r="Y9" s="10">
        <f t="shared" ca="1" si="9"/>
        <v>4</v>
      </c>
      <c r="Z9" s="5">
        <f t="shared" ca="1" si="10"/>
        <v>37655</v>
      </c>
    </row>
    <row r="10" spans="1:26" x14ac:dyDescent="0.25">
      <c r="A10" s="4" t="str">
        <f t="shared" si="11"/>
        <v>186A7</v>
      </c>
      <c r="B10" t="str">
        <f ca="1">INDEX(Name!A$4:A$103, RANDBETWEEN(0, Name!A$2))</f>
        <v>Abdulah</v>
      </c>
      <c r="C10" t="str">
        <f ca="1">INDEX(Name!B$4:B$103, RANDBETWEEN(0, 100))</f>
        <v>Demirović</v>
      </c>
      <c r="D10" s="2">
        <v>2</v>
      </c>
      <c r="E10" s="6" t="str">
        <f t="shared" ca="1" si="1"/>
        <v>3008199912065</v>
      </c>
      <c r="F10" s="5">
        <f t="shared" ca="1" si="5"/>
        <v>36402</v>
      </c>
      <c r="G10" s="2">
        <f ca="1">Employment!A10</f>
        <v>3</v>
      </c>
      <c r="H10" s="17" t="str">
        <f ca="1">Employment!B10</f>
        <v>-</v>
      </c>
      <c r="I10" s="3" t="str">
        <f ca="1">Employment!C10</f>
        <v>-</v>
      </c>
      <c r="J10" s="2">
        <f t="shared" ca="1" si="2"/>
        <v>3</v>
      </c>
      <c r="K10" s="2">
        <f t="shared" ca="1" si="2"/>
        <v>5</v>
      </c>
      <c r="L10" s="8">
        <f t="shared" ca="1" si="3"/>
        <v>3</v>
      </c>
      <c r="M10" s="4" t="str">
        <f ca="1">Phone!A10</f>
        <v>6513942365188</v>
      </c>
      <c r="N10" s="4">
        <f ca="1">Phone!B10</f>
        <v>902256</v>
      </c>
      <c r="O10" s="4">
        <f ca="1">Phone!C10</f>
        <v>902256</v>
      </c>
      <c r="P10" t="str">
        <f ca="1">LOWER(CONCATENATE(LEFT(C10,5),LEFT(B10,4),"@",INDEX(Email!A$2:A$8,RANDBETWEEN(1,Email!$A$1))))</f>
        <v>demirabdu@sajo.sr</v>
      </c>
      <c r="Q10" s="8">
        <f t="shared" ca="1" si="6"/>
        <v>0</v>
      </c>
      <c r="R10" s="8" t="str">
        <f t="shared" ca="1" si="4"/>
        <v>F</v>
      </c>
      <c r="S10" s="10">
        <f ca="1">Physical!A10</f>
        <v>0</v>
      </c>
      <c r="T10" s="5" t="str">
        <f ca="1">Physical!B10</f>
        <v>-</v>
      </c>
      <c r="U10" t="str">
        <f t="shared" ca="1" si="7"/>
        <v>29F7BFE2</v>
      </c>
      <c r="V10" t="str">
        <f t="shared" ca="1" si="7"/>
        <v>A9BD9D</v>
      </c>
      <c r="W10" s="10">
        <f t="shared" ca="1" si="8"/>
        <v>2</v>
      </c>
      <c r="X10" s="10">
        <f t="shared" ca="1" si="8"/>
        <v>0</v>
      </c>
      <c r="Y10" s="10">
        <f t="shared" ca="1" si="9"/>
        <v>1</v>
      </c>
      <c r="Z10" s="5">
        <f t="shared" ca="1" si="10"/>
        <v>39936</v>
      </c>
    </row>
    <row r="11" spans="1:26" x14ac:dyDescent="0.25">
      <c r="A11" s="4" t="str">
        <f t="shared" si="11"/>
        <v>186A8</v>
      </c>
      <c r="B11" t="str">
        <f ca="1">INDEX(Name!A$4:A$103, RANDBETWEEN(0, Name!A$2))</f>
        <v>Josip</v>
      </c>
      <c r="C11" t="str">
        <f ca="1">INDEX(Name!B$4:B$103, RANDBETWEEN(0, 100))</f>
        <v>Marić</v>
      </c>
      <c r="D11" s="2">
        <v>4</v>
      </c>
      <c r="E11" s="6" t="str">
        <f t="shared" ca="1" si="1"/>
        <v>0703200912065</v>
      </c>
      <c r="F11" s="5">
        <f t="shared" ca="1" si="5"/>
        <v>39879</v>
      </c>
      <c r="G11" s="2">
        <f ca="1">Employment!A11</f>
        <v>0</v>
      </c>
      <c r="H11" s="17" t="str">
        <f ca="1">Employment!B11</f>
        <v>Elektroprivreda</v>
      </c>
      <c r="I11" s="3" t="str">
        <f ca="1">Employment!C11</f>
        <v>Trgovac</v>
      </c>
      <c r="J11" s="2">
        <f t="shared" ca="1" si="2"/>
        <v>0</v>
      </c>
      <c r="K11" s="2">
        <f t="shared" ca="1" si="2"/>
        <v>4</v>
      </c>
      <c r="L11" s="8">
        <f t="shared" ca="1" si="3"/>
        <v>1</v>
      </c>
      <c r="M11" s="4">
        <f ca="1">Phone!A11</f>
        <v>832470842</v>
      </c>
      <c r="N11" s="4">
        <f ca="1">Phone!B11</f>
        <v>832470842</v>
      </c>
      <c r="O11" s="4">
        <f ca="1">Phone!C11</f>
        <v>832470842</v>
      </c>
      <c r="P11" t="str">
        <f ca="1">LOWER(CONCATENATE(LEFT(C11,5),LEFT(B11,4),"@",INDEX(Email!A$2:A$8,RANDBETWEEN(1,Email!$A$1))))</f>
        <v>marićjosi@bih.net.ba</v>
      </c>
      <c r="Q11" s="8">
        <f t="shared" ca="1" si="6"/>
        <v>1</v>
      </c>
      <c r="R11" s="8" t="str">
        <f t="shared" ca="1" si="4"/>
        <v>F</v>
      </c>
      <c r="S11" s="10">
        <f ca="1">Physical!A11</f>
        <v>1</v>
      </c>
      <c r="T11" s="5">
        <f ca="1">Physical!B11</f>
        <v>42120</v>
      </c>
      <c r="U11" t="str">
        <f t="shared" ca="1" si="7"/>
        <v>2409EB97</v>
      </c>
      <c r="V11" t="str">
        <f t="shared" ca="1" si="7"/>
        <v>242E81AD</v>
      </c>
      <c r="W11" s="10">
        <f t="shared" ca="1" si="8"/>
        <v>0</v>
      </c>
      <c r="X11" s="10">
        <f t="shared" ca="1" si="8"/>
        <v>0</v>
      </c>
      <c r="Y11" s="10">
        <f t="shared" ca="1" si="9"/>
        <v>3</v>
      </c>
      <c r="Z11" s="5">
        <f t="shared" ca="1" si="10"/>
        <v>42212</v>
      </c>
    </row>
    <row r="12" spans="1:26" x14ac:dyDescent="0.25">
      <c r="A12" s="4" t="str">
        <f t="shared" si="11"/>
        <v>186A9</v>
      </c>
      <c r="B12" t="str">
        <f ca="1">INDEX(Name!A$4:A$103, RANDBETWEEN(0, Name!A$2))</f>
        <v>Nedim</v>
      </c>
      <c r="C12" t="str">
        <f ca="1">INDEX(Name!B$4:B$103, RANDBETWEEN(0, 100))</f>
        <v>Aličić</v>
      </c>
      <c r="D12" s="2">
        <v>2</v>
      </c>
      <c r="E12" s="6" t="str">
        <f t="shared" ca="1" si="1"/>
        <v>0306201312065</v>
      </c>
      <c r="F12" s="5">
        <f t="shared" ca="1" si="5"/>
        <v>41428</v>
      </c>
      <c r="G12" s="2">
        <f ca="1">Employment!A12</f>
        <v>4</v>
      </c>
      <c r="H12" s="17" t="str">
        <f ca="1">Employment!B12</f>
        <v>-</v>
      </c>
      <c r="I12" s="3" t="str">
        <f ca="1">Employment!C12</f>
        <v>-</v>
      </c>
      <c r="J12" s="2">
        <f t="shared" ca="1" si="2"/>
        <v>4</v>
      </c>
      <c r="K12" s="2">
        <f t="shared" ca="1" si="2"/>
        <v>5</v>
      </c>
      <c r="L12" s="8">
        <f t="shared" ca="1" si="3"/>
        <v>2</v>
      </c>
      <c r="M12" s="4" t="str">
        <f ca="1">Phone!A12</f>
        <v>-</v>
      </c>
      <c r="N12" s="4">
        <f ca="1">Phone!B12</f>
        <v>150609</v>
      </c>
      <c r="O12" s="4">
        <f ca="1">Phone!C12</f>
        <v>150609</v>
      </c>
      <c r="P12" t="str">
        <f ca="1">LOWER(CONCATENATE(LEFT(C12,5),LEFT(B12,4),"@",INDEX(Email!A$2:A$8,RANDBETWEEN(1,Email!$A$1))))</f>
        <v>aličinedi@net.hr</v>
      </c>
      <c r="Q12" s="8">
        <f t="shared" ca="1" si="6"/>
        <v>2</v>
      </c>
      <c r="R12" s="8" t="str">
        <f t="shared" ca="1" si="4"/>
        <v>-</v>
      </c>
      <c r="S12" s="10">
        <f ca="1">Physical!A12</f>
        <v>1</v>
      </c>
      <c r="T12" s="5">
        <f ca="1">Physical!B12</f>
        <v>41638</v>
      </c>
      <c r="U12" t="str">
        <f t="shared" ca="1" si="7"/>
        <v>C1A266F</v>
      </c>
      <c r="V12" t="str">
        <f t="shared" ca="1" si="7"/>
        <v>10B7018A</v>
      </c>
      <c r="W12" s="10">
        <f t="shared" ca="1" si="8"/>
        <v>1</v>
      </c>
      <c r="X12" s="10">
        <f t="shared" ca="1" si="8"/>
        <v>0</v>
      </c>
      <c r="Y12" s="10">
        <f t="shared" ca="1" si="9"/>
        <v>2</v>
      </c>
      <c r="Z12" s="5">
        <f t="shared" ca="1" si="10"/>
        <v>42611</v>
      </c>
    </row>
    <row r="13" spans="1:26" x14ac:dyDescent="0.25">
      <c r="A13" s="4" t="str">
        <f t="shared" si="11"/>
        <v>186AA</v>
      </c>
      <c r="B13" t="str">
        <f ca="1">INDEX(Name!A$4:A$103, RANDBETWEEN(0, Name!A$2))</f>
        <v>Ilhan</v>
      </c>
      <c r="C13" t="str">
        <f ca="1">INDEX(Name!B$4:B$103, RANDBETWEEN(0, 100))</f>
        <v>Jakupović</v>
      </c>
      <c r="D13" s="2">
        <v>2</v>
      </c>
      <c r="E13" s="6" t="str">
        <f t="shared" ca="1" si="1"/>
        <v>1306200712065</v>
      </c>
      <c r="F13" s="5">
        <f t="shared" ca="1" si="5"/>
        <v>39246</v>
      </c>
      <c r="G13" s="2">
        <f ca="1">Employment!A13</f>
        <v>0</v>
      </c>
      <c r="H13" s="17" t="str">
        <f ca="1">Employment!B13</f>
        <v>ZR Kako Tako</v>
      </c>
      <c r="I13" s="3" t="str">
        <f ca="1">Employment!C13</f>
        <v>Vrtlar</v>
      </c>
      <c r="J13" s="2">
        <f t="shared" ca="1" si="2"/>
        <v>1</v>
      </c>
      <c r="K13" s="2">
        <f t="shared" ca="1" si="2"/>
        <v>3</v>
      </c>
      <c r="L13" s="8">
        <f t="shared" ca="1" si="3"/>
        <v>1</v>
      </c>
      <c r="M13" s="4" t="str">
        <f ca="1">Phone!A13</f>
        <v>7030615878189</v>
      </c>
      <c r="N13" s="4">
        <f ca="1">Phone!B13</f>
        <v>475291212</v>
      </c>
      <c r="O13" s="4">
        <f ca="1">Phone!C13</f>
        <v>475291212</v>
      </c>
      <c r="P13" t="str">
        <f ca="1">LOWER(CONCATENATE(LEFT(C13,5),LEFT(B13,4),"@",INDEX(Email!A$2:A$8,RANDBETWEEN(1,Email!$A$1))))</f>
        <v>jakupilha@microsoft.com</v>
      </c>
      <c r="Q13" s="8">
        <f t="shared" ca="1" si="6"/>
        <v>0</v>
      </c>
      <c r="R13" s="8" t="str">
        <f t="shared" ca="1" si="4"/>
        <v>F</v>
      </c>
      <c r="S13" s="10">
        <f ca="1">Physical!A13</f>
        <v>1</v>
      </c>
      <c r="T13" s="5">
        <f ca="1">Physical!B13</f>
        <v>42538</v>
      </c>
      <c r="U13" t="str">
        <f t="shared" ca="1" si="7"/>
        <v>61B3E86</v>
      </c>
      <c r="V13" t="str">
        <f t="shared" ca="1" si="7"/>
        <v>32071D23</v>
      </c>
      <c r="W13" s="10">
        <f t="shared" ca="1" si="8"/>
        <v>2</v>
      </c>
      <c r="X13" s="10">
        <f t="shared" ca="1" si="8"/>
        <v>2</v>
      </c>
      <c r="Y13" s="10">
        <f t="shared" ca="1" si="9"/>
        <v>2</v>
      </c>
      <c r="Z13" s="5">
        <f t="shared" ca="1" si="10"/>
        <v>40027</v>
      </c>
    </row>
    <row r="14" spans="1:26" x14ac:dyDescent="0.25">
      <c r="A14" s="4" t="str">
        <f t="shared" si="11"/>
        <v>186AB</v>
      </c>
      <c r="B14" t="str">
        <f ca="1">INDEX(Name!A$4:A$103, RANDBETWEEN(0, Name!A$2))</f>
        <v>Faruk</v>
      </c>
      <c r="C14" t="str">
        <f ca="1">INDEX(Name!B$4:B$103, RANDBETWEEN(0, 100))</f>
        <v>Kalezić</v>
      </c>
      <c r="D14" s="2">
        <v>1</v>
      </c>
      <c r="E14" s="6" t="str">
        <f t="shared" ca="1" si="1"/>
        <v>2411199112065</v>
      </c>
      <c r="F14" s="5">
        <f t="shared" ca="1" si="5"/>
        <v>33566</v>
      </c>
      <c r="G14" s="2">
        <f ca="1">Employment!A14</f>
        <v>3</v>
      </c>
      <c r="H14" s="17" t="str">
        <f ca="1">Employment!B14</f>
        <v>-</v>
      </c>
      <c r="I14" s="3" t="str">
        <f ca="1">Employment!C14</f>
        <v>-</v>
      </c>
      <c r="J14" s="2">
        <f t="shared" ca="1" si="2"/>
        <v>3</v>
      </c>
      <c r="K14" s="2">
        <f t="shared" ca="1" si="2"/>
        <v>2</v>
      </c>
      <c r="L14" s="8">
        <f t="shared" ca="1" si="3"/>
        <v>1</v>
      </c>
      <c r="M14" s="4">
        <f ca="1">Phone!A14</f>
        <v>330258741</v>
      </c>
      <c r="N14" s="4" t="str">
        <f ca="1">Phone!B14</f>
        <v>3776029175370</v>
      </c>
      <c r="O14" s="4" t="str">
        <f ca="1">Phone!C14</f>
        <v>3776029175370</v>
      </c>
      <c r="P14" t="str">
        <f ca="1">LOWER(CONCATENATE(LEFT(C14,5),LEFT(B14,4),"@",INDEX(Email!A$2:A$8,RANDBETWEEN(1,Email!$A$1))))</f>
        <v>kalezfaru@bih.net.ba</v>
      </c>
      <c r="Q14" s="8">
        <f t="shared" ca="1" si="6"/>
        <v>0</v>
      </c>
      <c r="R14" s="8" t="str">
        <f t="shared" ca="1" si="4"/>
        <v>M</v>
      </c>
      <c r="S14" s="10">
        <f ca="1">Physical!A14</f>
        <v>1</v>
      </c>
      <c r="T14" s="5">
        <f ca="1">Physical!B14</f>
        <v>42017</v>
      </c>
      <c r="U14" t="str">
        <f t="shared" ca="1" si="7"/>
        <v>23BD2F8B</v>
      </c>
      <c r="V14" t="str">
        <f t="shared" ca="1" si="7"/>
        <v>20B3FEA5</v>
      </c>
      <c r="W14" s="10">
        <f t="shared" ca="1" si="8"/>
        <v>0</v>
      </c>
      <c r="X14" s="10">
        <f t="shared" ca="1" si="8"/>
        <v>2</v>
      </c>
      <c r="Y14" s="10">
        <f t="shared" ca="1" si="9"/>
        <v>1</v>
      </c>
      <c r="Z14" s="5">
        <f t="shared" ca="1" si="10"/>
        <v>42274</v>
      </c>
    </row>
    <row r="15" spans="1:26" x14ac:dyDescent="0.25">
      <c r="A15" s="4" t="str">
        <f t="shared" si="11"/>
        <v>186AC</v>
      </c>
      <c r="B15" t="str">
        <f ca="1">INDEX(Name!A$4:A$103, RANDBETWEEN(0, Name!A$2))</f>
        <v>Edin</v>
      </c>
      <c r="C15" t="str">
        <f ca="1">INDEX(Name!B$4:B$103, RANDBETWEEN(0, 100))</f>
        <v>Aličić</v>
      </c>
      <c r="D15" s="2">
        <v>0</v>
      </c>
      <c r="E15" s="6" t="str">
        <f t="shared" ca="1" si="1"/>
        <v>1610199412065</v>
      </c>
      <c r="F15" s="5">
        <f t="shared" ca="1" si="5"/>
        <v>34623</v>
      </c>
      <c r="G15" s="2">
        <f ca="1">Employment!A15</f>
        <v>0</v>
      </c>
      <c r="H15" s="17" t="str">
        <f ca="1">Employment!B15</f>
        <v>Microsoft</v>
      </c>
      <c r="I15" s="3" t="str">
        <f ca="1">Employment!C15</f>
        <v>Vrtlar</v>
      </c>
      <c r="J15" s="2">
        <f t="shared" ca="1" si="2"/>
        <v>5</v>
      </c>
      <c r="K15" s="2">
        <f t="shared" ca="1" si="2"/>
        <v>3</v>
      </c>
      <c r="L15" s="8">
        <f t="shared" ca="1" si="3"/>
        <v>3</v>
      </c>
      <c r="M15" s="4" t="str">
        <f ca="1">Phone!A15</f>
        <v>6921412576361</v>
      </c>
      <c r="N15" s="4">
        <f ca="1">Phone!B15</f>
        <v>997297310</v>
      </c>
      <c r="O15" s="4">
        <f ca="1">Phone!C15</f>
        <v>997297310</v>
      </c>
      <c r="P15" t="str">
        <f ca="1">LOWER(CONCATENATE(LEFT(C15,5),LEFT(B15,4),"@",INDEX(Email!A$2:A$8,RANDBETWEEN(1,Email!$A$1))))</f>
        <v>aličiedin@microsoft.com</v>
      </c>
      <c r="Q15" s="8">
        <f t="shared" ca="1" si="6"/>
        <v>0</v>
      </c>
      <c r="R15" s="8" t="str">
        <f t="shared" ca="1" si="4"/>
        <v>M</v>
      </c>
      <c r="S15" s="10">
        <f ca="1">Physical!A15</f>
        <v>1</v>
      </c>
      <c r="T15" s="5">
        <f ca="1">Physical!B15</f>
        <v>41740</v>
      </c>
      <c r="U15" t="str">
        <f t="shared" ca="1" si="7"/>
        <v>25D9D2AA</v>
      </c>
      <c r="V15" t="str">
        <f t="shared" ca="1" si="7"/>
        <v>D0F881</v>
      </c>
      <c r="W15" s="10">
        <f t="shared" ca="1" si="8"/>
        <v>0</v>
      </c>
      <c r="X15" s="10">
        <f t="shared" ca="1" si="8"/>
        <v>2</v>
      </c>
      <c r="Y15" s="10">
        <f t="shared" ca="1" si="9"/>
        <v>1</v>
      </c>
      <c r="Z15" s="5">
        <f t="shared" ca="1" si="10"/>
        <v>35005</v>
      </c>
    </row>
    <row r="16" spans="1:26" x14ac:dyDescent="0.25">
      <c r="A16" s="4" t="str">
        <f t="shared" si="11"/>
        <v>186AD</v>
      </c>
      <c r="B16" t="str">
        <f ca="1">INDEX(Name!A$4:A$103, RANDBETWEEN(0, Name!A$2))</f>
        <v>Dino</v>
      </c>
      <c r="C16" t="str">
        <f ca="1">INDEX(Name!B$4:B$103, RANDBETWEEN(0, 100))</f>
        <v>Fehrić</v>
      </c>
      <c r="D16" s="2">
        <v>1</v>
      </c>
      <c r="E16" s="6" t="str">
        <f t="shared" ca="1" si="1"/>
        <v>2106201212065</v>
      </c>
      <c r="F16" s="5">
        <f t="shared" ca="1" si="5"/>
        <v>41081</v>
      </c>
      <c r="G16" s="2">
        <f ca="1">Employment!A16</f>
        <v>0</v>
      </c>
      <c r="H16" s="17" t="str">
        <f ca="1">Employment!B16</f>
        <v>Elektroprivreda</v>
      </c>
      <c r="I16" s="3" t="str">
        <f ca="1">Employment!C16</f>
        <v>Medicinski radnik</v>
      </c>
      <c r="J16" s="2">
        <f t="shared" ca="1" si="2"/>
        <v>4</v>
      </c>
      <c r="K16" s="2">
        <f t="shared" ca="1" si="2"/>
        <v>5</v>
      </c>
      <c r="L16" s="8">
        <f t="shared" ca="1" si="3"/>
        <v>1</v>
      </c>
      <c r="M16" s="4">
        <f ca="1">Phone!A16</f>
        <v>852879429</v>
      </c>
      <c r="N16" s="4" t="str">
        <f ca="1">Phone!B16</f>
        <v>7548137050037</v>
      </c>
      <c r="O16" s="4" t="str">
        <f ca="1">Phone!C16</f>
        <v>7548137050037</v>
      </c>
      <c r="P16" t="str">
        <f ca="1">LOWER(CONCATENATE(LEFT(C16,5),LEFT(B16,4),"@",INDEX(Email!A$2:A$8,RANDBETWEEN(1,Email!$A$1))))</f>
        <v>fehridino@outlook.com</v>
      </c>
      <c r="Q16" s="8">
        <f t="shared" ca="1" si="6"/>
        <v>0</v>
      </c>
      <c r="R16" s="8" t="str">
        <f t="shared" ca="1" si="4"/>
        <v>F</v>
      </c>
      <c r="S16" s="10">
        <f ca="1">Physical!A16</f>
        <v>1</v>
      </c>
      <c r="T16" s="5">
        <f ca="1">Physical!B16</f>
        <v>42419</v>
      </c>
      <c r="U16" t="str">
        <f t="shared" ca="1" si="7"/>
        <v>47E51FF</v>
      </c>
      <c r="V16" t="str">
        <f t="shared" ca="1" si="7"/>
        <v>23587F29</v>
      </c>
      <c r="W16" s="10">
        <f t="shared" ca="1" si="8"/>
        <v>1</v>
      </c>
      <c r="X16" s="10">
        <f t="shared" ca="1" si="8"/>
        <v>0</v>
      </c>
      <c r="Y16" s="10">
        <f t="shared" ca="1" si="9"/>
        <v>1</v>
      </c>
      <c r="Z16" s="5">
        <f t="shared" ca="1" si="10"/>
        <v>41124</v>
      </c>
    </row>
    <row r="17" spans="1:26" x14ac:dyDescent="0.25">
      <c r="A17" s="4" t="str">
        <f t="shared" si="11"/>
        <v>186AE</v>
      </c>
      <c r="B17" t="str">
        <f ca="1">INDEX(Name!A$4:A$103, RANDBETWEEN(0, Name!A$2))</f>
        <v>Enis</v>
      </c>
      <c r="C17" t="str">
        <f ca="1">INDEX(Name!B$4:B$103, RANDBETWEEN(0, 100))</f>
        <v>Božić</v>
      </c>
      <c r="D17" s="2">
        <v>4</v>
      </c>
      <c r="E17" s="6" t="str">
        <f t="shared" ca="1" si="1"/>
        <v>2004200312065</v>
      </c>
      <c r="F17" s="5">
        <f t="shared" ca="1" si="5"/>
        <v>37731</v>
      </c>
      <c r="G17" s="2">
        <f ca="1">Employment!A17</f>
        <v>4</v>
      </c>
      <c r="H17" s="17" t="str">
        <f ca="1">Employment!B17</f>
        <v>-</v>
      </c>
      <c r="I17" s="3" t="str">
        <f ca="1">Employment!C17</f>
        <v>-</v>
      </c>
      <c r="J17" s="2">
        <f t="shared" ca="1" si="2"/>
        <v>5</v>
      </c>
      <c r="K17" s="2">
        <f t="shared" ca="1" si="2"/>
        <v>2</v>
      </c>
      <c r="L17" s="8">
        <f t="shared" ca="1" si="3"/>
        <v>0</v>
      </c>
      <c r="M17" s="4">
        <f ca="1">Phone!A17</f>
        <v>632237</v>
      </c>
      <c r="N17" s="4" t="str">
        <f ca="1">Phone!B17</f>
        <v>-</v>
      </c>
      <c r="O17" s="4" t="str">
        <f ca="1">Phone!C17</f>
        <v>-</v>
      </c>
      <c r="P17" t="str">
        <f ca="1">LOWER(CONCATENATE(LEFT(C17,5),LEFT(B17,4),"@",INDEX(Email!A$2:A$8,RANDBETWEEN(1,Email!$A$1))))</f>
        <v>božićenis@gmail.com</v>
      </c>
      <c r="Q17" s="8">
        <f t="shared" ca="1" si="6"/>
        <v>2</v>
      </c>
      <c r="R17" s="8" t="str">
        <f t="shared" ca="1" si="4"/>
        <v>F</v>
      </c>
      <c r="S17" s="10">
        <f ca="1">Physical!A17</f>
        <v>0</v>
      </c>
      <c r="T17" s="5" t="str">
        <f ca="1">Physical!B17</f>
        <v>-</v>
      </c>
      <c r="U17" t="str">
        <f t="shared" ca="1" si="7"/>
        <v>32C5660B</v>
      </c>
      <c r="V17" t="str">
        <f t="shared" ca="1" si="7"/>
        <v>7772C7A</v>
      </c>
      <c r="W17" s="10">
        <f t="shared" ca="1" si="8"/>
        <v>1</v>
      </c>
      <c r="X17" s="10">
        <f t="shared" ca="1" si="8"/>
        <v>1</v>
      </c>
      <c r="Y17" s="10">
        <f t="shared" ca="1" si="9"/>
        <v>1</v>
      </c>
      <c r="Z17" s="5">
        <f t="shared" ca="1" si="10"/>
        <v>42503</v>
      </c>
    </row>
    <row r="18" spans="1:26" x14ac:dyDescent="0.25">
      <c r="A18" s="4" t="str">
        <f t="shared" si="11"/>
        <v>186AF</v>
      </c>
      <c r="B18" t="str">
        <f ca="1">INDEX(Name!A$4:A$103, RANDBETWEEN(0, Name!A$2))</f>
        <v>Adnan</v>
      </c>
      <c r="C18" t="str">
        <f ca="1">INDEX(Name!B$4:B$103, RANDBETWEEN(0, 100))</f>
        <v>Alispahić</v>
      </c>
      <c r="D18" s="2">
        <v>4</v>
      </c>
      <c r="E18" s="6" t="str">
        <f t="shared" ca="1" si="1"/>
        <v>0201199212065</v>
      </c>
      <c r="F18" s="5">
        <f t="shared" ca="1" si="5"/>
        <v>33605</v>
      </c>
      <c r="G18" s="2">
        <f ca="1">Employment!A18</f>
        <v>0</v>
      </c>
      <c r="H18" s="17" t="str">
        <f ca="1">Employment!B18</f>
        <v>Microsoft</v>
      </c>
      <c r="I18" s="3" t="str">
        <f ca="1">Employment!C18</f>
        <v>Medicinski radnik</v>
      </c>
      <c r="J18" s="2">
        <f t="shared" ca="1" si="2"/>
        <v>5</v>
      </c>
      <c r="K18" s="2">
        <f t="shared" ca="1" si="2"/>
        <v>5</v>
      </c>
      <c r="L18" s="8">
        <f t="shared" ca="1" si="3"/>
        <v>2</v>
      </c>
      <c r="M18" s="4">
        <f ca="1">Phone!A18</f>
        <v>187017471</v>
      </c>
      <c r="N18" s="4">
        <f ca="1">Phone!B18</f>
        <v>187017471</v>
      </c>
      <c r="O18" s="4">
        <f ca="1">Phone!C18</f>
        <v>187017471</v>
      </c>
      <c r="P18" t="str">
        <f ca="1">LOWER(CONCATENATE(LEFT(C18,5),LEFT(B18,4),"@",INDEX(Email!A$2:A$8,RANDBETWEEN(1,Email!$A$1))))</f>
        <v>alispadna@sajo.sr</v>
      </c>
      <c r="Q18" s="8">
        <f t="shared" ca="1" si="6"/>
        <v>2</v>
      </c>
      <c r="R18" s="8" t="str">
        <f t="shared" ca="1" si="4"/>
        <v>-</v>
      </c>
      <c r="S18" s="10">
        <f ca="1">Physical!A18</f>
        <v>0</v>
      </c>
      <c r="T18" s="5" t="str">
        <f ca="1">Physical!B18</f>
        <v>-</v>
      </c>
      <c r="U18" t="str">
        <f t="shared" ca="1" si="7"/>
        <v>3511A8F4</v>
      </c>
      <c r="V18" t="str">
        <f t="shared" ca="1" si="7"/>
        <v>10695CF1</v>
      </c>
      <c r="W18" s="10">
        <f t="shared" ca="1" si="8"/>
        <v>2</v>
      </c>
      <c r="X18" s="10">
        <f t="shared" ca="1" si="8"/>
        <v>2</v>
      </c>
      <c r="Y18" s="10">
        <f t="shared" ca="1" si="9"/>
        <v>1</v>
      </c>
      <c r="Z18" s="5">
        <f t="shared" ca="1" si="10"/>
        <v>40524</v>
      </c>
    </row>
    <row r="19" spans="1:26" x14ac:dyDescent="0.25">
      <c r="A19" s="4" t="str">
        <f t="shared" si="11"/>
        <v>186B0</v>
      </c>
      <c r="B19" t="str">
        <f ca="1">INDEX(Name!A$4:A$103, RANDBETWEEN(0, Name!A$2))</f>
        <v>Ensar</v>
      </c>
      <c r="C19" t="str">
        <f ca="1">INDEX(Name!B$4:B$103, RANDBETWEEN(0, 100))</f>
        <v>Milašinović</v>
      </c>
      <c r="D19" s="2">
        <v>5</v>
      </c>
      <c r="E19" s="6" t="str">
        <f t="shared" ca="1" si="1"/>
        <v>0103201212065</v>
      </c>
      <c r="F19" s="5">
        <f t="shared" ca="1" si="5"/>
        <v>40969</v>
      </c>
      <c r="G19" s="2">
        <f ca="1">Employment!A19</f>
        <v>4</v>
      </c>
      <c r="H19" s="17" t="str">
        <f ca="1">Employment!B19</f>
        <v>-</v>
      </c>
      <c r="I19" s="3" t="str">
        <f ca="1">Employment!C19</f>
        <v>-</v>
      </c>
      <c r="J19" s="2">
        <f t="shared" ca="1" si="2"/>
        <v>5</v>
      </c>
      <c r="K19" s="2">
        <f t="shared" ca="1" si="2"/>
        <v>5</v>
      </c>
      <c r="L19" s="8">
        <f t="shared" ca="1" si="3"/>
        <v>3</v>
      </c>
      <c r="M19" s="4" t="str">
        <f ca="1">Phone!A19</f>
        <v>-</v>
      </c>
      <c r="N19" s="4">
        <f ca="1">Phone!B19</f>
        <v>417716923</v>
      </c>
      <c r="O19" s="4">
        <f ca="1">Phone!C19</f>
        <v>417716923</v>
      </c>
      <c r="P19" t="str">
        <f ca="1">LOWER(CONCATENATE(LEFT(C19,5),LEFT(B19,4),"@",INDEX(Email!A$2:A$8,RANDBETWEEN(1,Email!$A$1))))</f>
        <v>milašensa@bih.net.ba</v>
      </c>
      <c r="Q19" s="8">
        <f t="shared" ca="1" si="6"/>
        <v>1</v>
      </c>
      <c r="R19" s="8" t="str">
        <f t="shared" ca="1" si="4"/>
        <v>F</v>
      </c>
      <c r="S19" s="10">
        <f ca="1">Physical!A19</f>
        <v>0</v>
      </c>
      <c r="T19" s="5" t="str">
        <f ca="1">Physical!B19</f>
        <v>-</v>
      </c>
      <c r="U19" t="str">
        <f t="shared" ca="1" si="7"/>
        <v>3716C565</v>
      </c>
      <c r="V19" t="str">
        <f t="shared" ca="1" si="7"/>
        <v>1D011D72</v>
      </c>
      <c r="W19" s="10">
        <f t="shared" ca="1" si="8"/>
        <v>0</v>
      </c>
      <c r="X19" s="10">
        <f t="shared" ca="1" si="8"/>
        <v>0</v>
      </c>
      <c r="Y19" s="10">
        <f t="shared" ca="1" si="9"/>
        <v>3</v>
      </c>
      <c r="Z19" s="5">
        <f t="shared" ca="1" si="10"/>
        <v>41682</v>
      </c>
    </row>
    <row r="20" spans="1:26" x14ac:dyDescent="0.25">
      <c r="A20" s="4" t="str">
        <f t="shared" si="11"/>
        <v>186B1</v>
      </c>
      <c r="B20" t="str">
        <f ca="1">INDEX(Name!A$4:A$103, RANDBETWEEN(0, Name!A$2))</f>
        <v>Imran</v>
      </c>
      <c r="C20" t="str">
        <f ca="1">INDEX(Name!B$4:B$103, RANDBETWEEN(0, 100))</f>
        <v>Čengić</v>
      </c>
      <c r="D20" s="2">
        <v>4</v>
      </c>
      <c r="E20" s="6" t="str">
        <f t="shared" ca="1" si="1"/>
        <v>0208200712065</v>
      </c>
      <c r="F20" s="5">
        <f t="shared" ca="1" si="5"/>
        <v>39296</v>
      </c>
      <c r="G20" s="2">
        <f ca="1">Employment!A20</f>
        <v>1</v>
      </c>
      <c r="H20" s="17" t="str">
        <f ca="1">Employment!B20</f>
        <v>-</v>
      </c>
      <c r="I20" s="3" t="str">
        <f ca="1">Employment!C20</f>
        <v>-</v>
      </c>
      <c r="J20" s="2">
        <f t="shared" ca="1" si="2"/>
        <v>2</v>
      </c>
      <c r="K20" s="2">
        <f t="shared" ca="1" si="2"/>
        <v>4</v>
      </c>
      <c r="L20" s="8">
        <f t="shared" ca="1" si="3"/>
        <v>3</v>
      </c>
      <c r="M20" s="4" t="str">
        <f ca="1">Phone!A20</f>
        <v>3939444381290</v>
      </c>
      <c r="N20" s="4">
        <f ca="1">Phone!B20</f>
        <v>285439094</v>
      </c>
      <c r="O20" s="4">
        <f ca="1">Phone!C20</f>
        <v>285439094</v>
      </c>
      <c r="P20" t="str">
        <f ca="1">LOWER(CONCATENATE(LEFT(C20,5),LEFT(B20,4),"@",INDEX(Email!A$2:A$8,RANDBETWEEN(1,Email!$A$1))))</f>
        <v>čengiimra@gmail.com</v>
      </c>
      <c r="Q20" s="8">
        <f t="shared" ca="1" si="6"/>
        <v>2</v>
      </c>
      <c r="R20" s="8" t="str">
        <f t="shared" ca="1" si="4"/>
        <v>F</v>
      </c>
      <c r="S20" s="10">
        <f ca="1">Physical!A20</f>
        <v>1</v>
      </c>
      <c r="T20" s="5">
        <f ca="1">Physical!B20</f>
        <v>41426</v>
      </c>
      <c r="U20" t="str">
        <f t="shared" ca="1" si="7"/>
        <v>9AC16B6</v>
      </c>
      <c r="V20" t="str">
        <f t="shared" ca="1" si="7"/>
        <v>29640B45</v>
      </c>
      <c r="W20" s="10">
        <f t="shared" ca="1" si="8"/>
        <v>1</v>
      </c>
      <c r="X20" s="10">
        <f t="shared" ca="1" si="8"/>
        <v>0</v>
      </c>
      <c r="Y20" s="10">
        <f t="shared" ca="1" si="9"/>
        <v>4</v>
      </c>
      <c r="Z20" s="5">
        <f t="shared" ca="1" si="10"/>
        <v>42680</v>
      </c>
    </row>
    <row r="21" spans="1:26" x14ac:dyDescent="0.25">
      <c r="A21" s="4" t="str">
        <f t="shared" si="11"/>
        <v>186B2</v>
      </c>
      <c r="B21" t="str">
        <f ca="1">INDEX(Name!A$4:A$103, RANDBETWEEN(0, Name!A$2))</f>
        <v>Mahir</v>
      </c>
      <c r="C21" t="str">
        <f ca="1">INDEX(Name!B$4:B$103, RANDBETWEEN(0, 100))</f>
        <v>Moco</v>
      </c>
      <c r="D21" s="2">
        <v>1</v>
      </c>
      <c r="E21" s="6" t="str">
        <f t="shared" ca="1" si="1"/>
        <v>1305199912065</v>
      </c>
      <c r="F21" s="5">
        <f t="shared" ca="1" si="5"/>
        <v>36293</v>
      </c>
      <c r="G21" s="2">
        <f ca="1">Employment!A21</f>
        <v>0</v>
      </c>
      <c r="H21" s="17" t="str">
        <f ca="1">Employment!B21</f>
        <v>Google</v>
      </c>
      <c r="I21" s="3" t="str">
        <f ca="1">Employment!C21</f>
        <v>Trgovac</v>
      </c>
      <c r="J21" s="2">
        <f t="shared" ca="1" si="2"/>
        <v>1</v>
      </c>
      <c r="K21" s="2">
        <f t="shared" ca="1" si="2"/>
        <v>1</v>
      </c>
      <c r="L21" s="8">
        <f t="shared" ca="1" si="3"/>
        <v>0</v>
      </c>
      <c r="M21" s="4">
        <f ca="1">Phone!A21</f>
        <v>693565</v>
      </c>
      <c r="N21" s="4" t="str">
        <f ca="1">Phone!B21</f>
        <v>-</v>
      </c>
      <c r="O21" s="4" t="str">
        <f ca="1">Phone!C21</f>
        <v>-</v>
      </c>
      <c r="P21" t="str">
        <f ca="1">LOWER(CONCATENATE(LEFT(C21,5),LEFT(B21,4),"@",INDEX(Email!A$2:A$8,RANDBETWEEN(1,Email!$A$1))))</f>
        <v>mocomahi@microsoft.com</v>
      </c>
      <c r="Q21" s="8">
        <f t="shared" ca="1" si="6"/>
        <v>2</v>
      </c>
      <c r="R21" s="8" t="str">
        <f t="shared" ca="1" si="4"/>
        <v>M</v>
      </c>
      <c r="S21" s="10">
        <f ca="1">Physical!A21</f>
        <v>1</v>
      </c>
      <c r="T21" s="5">
        <f ca="1">Physical!B21</f>
        <v>41681</v>
      </c>
      <c r="U21" t="str">
        <f t="shared" ca="1" si="7"/>
        <v>11AD3E10</v>
      </c>
      <c r="V21" t="str">
        <f t="shared" ca="1" si="7"/>
        <v>29A29D15</v>
      </c>
      <c r="W21" s="10">
        <f t="shared" ca="1" si="8"/>
        <v>0</v>
      </c>
      <c r="X21" s="10">
        <f t="shared" ca="1" si="8"/>
        <v>1</v>
      </c>
      <c r="Y21" s="10">
        <f t="shared" ca="1" si="9"/>
        <v>3</v>
      </c>
      <c r="Z21" s="5">
        <f t="shared" ca="1" si="10"/>
        <v>38444</v>
      </c>
    </row>
    <row r="22" spans="1:26" x14ac:dyDescent="0.25">
      <c r="A22" s="4" t="str">
        <f t="shared" si="11"/>
        <v>186B3</v>
      </c>
      <c r="B22" t="str">
        <f ca="1">INDEX(Name!A$4:A$103, RANDBETWEEN(0, Name!A$2))</f>
        <v>Omar</v>
      </c>
      <c r="C22" t="str">
        <f ca="1">INDEX(Name!B$4:B$103, RANDBETWEEN(0, 100))</f>
        <v>Bekrić</v>
      </c>
      <c r="D22" s="2">
        <v>4</v>
      </c>
      <c r="E22" s="6" t="str">
        <f t="shared" ca="1" si="1"/>
        <v>1604199112065</v>
      </c>
      <c r="F22" s="5">
        <f t="shared" ca="1" si="5"/>
        <v>33344</v>
      </c>
      <c r="G22" s="2">
        <f ca="1">Employment!A22</f>
        <v>1</v>
      </c>
      <c r="H22" s="17" t="str">
        <f ca="1">Employment!B22</f>
        <v>-</v>
      </c>
      <c r="I22" s="3" t="str">
        <f ca="1">Employment!C22</f>
        <v>-</v>
      </c>
      <c r="J22" s="2">
        <f t="shared" ca="1" si="2"/>
        <v>0</v>
      </c>
      <c r="K22" s="2">
        <f t="shared" ca="1" si="2"/>
        <v>3</v>
      </c>
      <c r="L22" s="8">
        <f t="shared" ca="1" si="3"/>
        <v>2</v>
      </c>
      <c r="M22" s="4">
        <f ca="1">Phone!A22</f>
        <v>839825876</v>
      </c>
      <c r="N22" s="4" t="str">
        <f ca="1">Phone!B22</f>
        <v>-</v>
      </c>
      <c r="O22" s="4" t="str">
        <f ca="1">Phone!C22</f>
        <v>-</v>
      </c>
      <c r="P22" t="str">
        <f ca="1">LOWER(CONCATENATE(LEFT(C22,5),LEFT(B22,4),"@",INDEX(Email!A$2:A$8,RANDBETWEEN(1,Email!$A$1))))</f>
        <v>bekriomar@net.hr</v>
      </c>
      <c r="Q22" s="8">
        <f t="shared" ca="1" si="6"/>
        <v>2</v>
      </c>
      <c r="R22" s="8" t="str">
        <f t="shared" ca="1" si="4"/>
        <v>F</v>
      </c>
      <c r="S22" s="10">
        <f ca="1">Physical!A22</f>
        <v>0</v>
      </c>
      <c r="T22" s="5" t="str">
        <f ca="1">Physical!B22</f>
        <v>-</v>
      </c>
      <c r="U22" t="str">
        <f t="shared" ca="1" si="7"/>
        <v>25D6522D</v>
      </c>
      <c r="V22" t="str">
        <f t="shared" ca="1" si="7"/>
        <v>310DB007</v>
      </c>
      <c r="W22" s="10">
        <f t="shared" ca="1" si="8"/>
        <v>0</v>
      </c>
      <c r="X22" s="10">
        <f t="shared" ca="1" si="8"/>
        <v>0</v>
      </c>
      <c r="Y22" s="10">
        <f t="shared" ca="1" si="9"/>
        <v>0</v>
      </c>
      <c r="Z22" s="5">
        <f t="shared" ca="1" si="10"/>
        <v>36125</v>
      </c>
    </row>
    <row r="23" spans="1:26" x14ac:dyDescent="0.25">
      <c r="A23" s="4" t="str">
        <f t="shared" si="11"/>
        <v>186B4</v>
      </c>
      <c r="B23" t="str">
        <f ca="1">INDEX(Name!A$4:A$103, RANDBETWEEN(0, Name!A$2))</f>
        <v>Aldin</v>
      </c>
      <c r="C23" t="str">
        <f ca="1">INDEX(Name!B$4:B$103, RANDBETWEEN(0, 100))</f>
        <v>Mujić</v>
      </c>
      <c r="D23" s="2">
        <v>4</v>
      </c>
      <c r="E23" s="6" t="str">
        <f t="shared" ca="1" si="1"/>
        <v>1810199312065</v>
      </c>
      <c r="F23" s="5">
        <f t="shared" ca="1" si="5"/>
        <v>34260</v>
      </c>
      <c r="G23" s="2">
        <f ca="1">Employment!A23</f>
        <v>0</v>
      </c>
      <c r="H23" s="17" t="str">
        <f ca="1">Employment!B23</f>
        <v>Microsoft</v>
      </c>
      <c r="I23" s="3" t="str">
        <f ca="1">Employment!C23</f>
        <v>Vozač</v>
      </c>
      <c r="J23" s="2">
        <f t="shared" ca="1" si="2"/>
        <v>5</v>
      </c>
      <c r="K23" s="2">
        <f t="shared" ca="1" si="2"/>
        <v>1</v>
      </c>
      <c r="L23" s="8">
        <f t="shared" ca="1" si="3"/>
        <v>1</v>
      </c>
      <c r="M23" s="4" t="str">
        <f ca="1">Phone!A23</f>
        <v>7565078273437</v>
      </c>
      <c r="N23" s="4">
        <f ca="1">Phone!B23</f>
        <v>549362</v>
      </c>
      <c r="O23" s="4">
        <f ca="1">Phone!C23</f>
        <v>549362</v>
      </c>
      <c r="P23" t="str">
        <f ca="1">LOWER(CONCATENATE(LEFT(C23,5),LEFT(B23,4),"@",INDEX(Email!A$2:A$8,RANDBETWEEN(1,Email!$A$1))))</f>
        <v>mujićaldi@bih.net.ba</v>
      </c>
      <c r="Q23" s="8">
        <f t="shared" ca="1" si="6"/>
        <v>1</v>
      </c>
      <c r="R23" s="8" t="str">
        <f t="shared" ca="1" si="4"/>
        <v>-</v>
      </c>
      <c r="S23" s="10">
        <f ca="1">Physical!A23</f>
        <v>1</v>
      </c>
      <c r="T23" s="5">
        <f ca="1">Physical!B23</f>
        <v>41207</v>
      </c>
      <c r="U23" t="str">
        <f t="shared" ca="1" si="7"/>
        <v>10E66BBE</v>
      </c>
      <c r="V23" t="str">
        <f t="shared" ca="1" si="7"/>
        <v>247C92F6</v>
      </c>
      <c r="W23" s="10">
        <f t="shared" ca="1" si="8"/>
        <v>2</v>
      </c>
      <c r="X23" s="10">
        <f t="shared" ca="1" si="8"/>
        <v>0</v>
      </c>
      <c r="Y23" s="10">
        <f t="shared" ca="1" si="9"/>
        <v>4</v>
      </c>
      <c r="Z23" s="5">
        <f t="shared" ca="1" si="10"/>
        <v>37948</v>
      </c>
    </row>
    <row r="24" spans="1:26" x14ac:dyDescent="0.25">
      <c r="A24" s="4" t="str">
        <f t="shared" si="11"/>
        <v>186B5</v>
      </c>
      <c r="B24" t="str">
        <f ca="1">INDEX(Name!A$4:A$103, RANDBETWEEN(0, Name!A$2))</f>
        <v>Danis</v>
      </c>
      <c r="C24" t="str">
        <f ca="1">INDEX(Name!B$4:B$103, RANDBETWEEN(0, 100))</f>
        <v>Avdić</v>
      </c>
      <c r="D24" s="2">
        <v>2</v>
      </c>
      <c r="E24" s="6" t="str">
        <f t="shared" ca="1" si="1"/>
        <v>2909201512065</v>
      </c>
      <c r="F24" s="5">
        <f t="shared" ca="1" si="5"/>
        <v>42276</v>
      </c>
      <c r="G24" s="2">
        <f ca="1">Employment!A24</f>
        <v>0</v>
      </c>
      <c r="H24" s="17" t="str">
        <f ca="1">Employment!B24</f>
        <v>Elektroprivreda</v>
      </c>
      <c r="I24" s="3" t="str">
        <f ca="1">Employment!C24</f>
        <v>Učitelj</v>
      </c>
      <c r="J24" s="2">
        <f t="shared" ca="1" si="2"/>
        <v>0</v>
      </c>
      <c r="K24" s="2">
        <f t="shared" ca="1" si="2"/>
        <v>2</v>
      </c>
      <c r="L24" s="8">
        <f t="shared" ca="1" si="3"/>
        <v>2</v>
      </c>
      <c r="M24" s="4">
        <f ca="1">Phone!A24</f>
        <v>479696129</v>
      </c>
      <c r="N24" s="4" t="str">
        <f ca="1">Phone!B24</f>
        <v>-</v>
      </c>
      <c r="O24" s="4" t="str">
        <f ca="1">Phone!C24</f>
        <v>-</v>
      </c>
      <c r="P24" t="str">
        <f ca="1">LOWER(CONCATENATE(LEFT(C24,5),LEFT(B24,4),"@",INDEX(Email!A$2:A$8,RANDBETWEEN(1,Email!$A$1))))</f>
        <v>avdićdani@outlook.com</v>
      </c>
      <c r="Q24" s="8">
        <f t="shared" ca="1" si="6"/>
        <v>0</v>
      </c>
      <c r="R24" s="8" t="str">
        <f t="shared" ca="1" si="4"/>
        <v>F</v>
      </c>
      <c r="S24" s="10">
        <f ca="1">Physical!A24</f>
        <v>0</v>
      </c>
      <c r="T24" s="5" t="str">
        <f ca="1">Physical!B24</f>
        <v>-</v>
      </c>
      <c r="U24" t="str">
        <f t="shared" ca="1" si="7"/>
        <v>16FADF1</v>
      </c>
      <c r="V24" t="str">
        <f t="shared" ca="1" si="7"/>
        <v>2CEC25EC</v>
      </c>
      <c r="W24" s="10">
        <f t="shared" ca="1" si="8"/>
        <v>0</v>
      </c>
      <c r="X24" s="10">
        <f t="shared" ca="1" si="8"/>
        <v>2</v>
      </c>
      <c r="Y24" s="10">
        <f t="shared" ca="1" si="9"/>
        <v>0</v>
      </c>
      <c r="Z24" s="5">
        <f t="shared" ca="1" si="10"/>
        <v>42742</v>
      </c>
    </row>
    <row r="25" spans="1:26" x14ac:dyDescent="0.25">
      <c r="A25" s="4" t="str">
        <f t="shared" si="11"/>
        <v>186B6</v>
      </c>
      <c r="B25" t="str">
        <f ca="1">INDEX(Name!A$4:A$103, RANDBETWEEN(0, Name!A$2))</f>
        <v>Ivan</v>
      </c>
      <c r="C25" t="str">
        <f ca="1">INDEX(Name!B$4:B$103, RANDBETWEEN(0, 100))</f>
        <v>Kundrač</v>
      </c>
      <c r="D25" s="2">
        <v>3</v>
      </c>
      <c r="E25" s="6" t="str">
        <f t="shared" ca="1" si="1"/>
        <v>2206201212065</v>
      </c>
      <c r="F25" s="5">
        <f t="shared" ca="1" si="5"/>
        <v>41082</v>
      </c>
      <c r="G25" s="2">
        <f ca="1">Employment!A25</f>
        <v>3</v>
      </c>
      <c r="H25" s="17" t="str">
        <f ca="1">Employment!B25</f>
        <v>-</v>
      </c>
      <c r="I25" s="3" t="str">
        <f ca="1">Employment!C25</f>
        <v>-</v>
      </c>
      <c r="J25" s="2">
        <f t="shared" ca="1" si="2"/>
        <v>0</v>
      </c>
      <c r="K25" s="2">
        <f t="shared" ca="1" si="2"/>
        <v>5</v>
      </c>
      <c r="L25" s="8">
        <f t="shared" ca="1" si="3"/>
        <v>3</v>
      </c>
      <c r="M25" s="4" t="str">
        <f ca="1">Phone!A25</f>
        <v>-</v>
      </c>
      <c r="N25" s="4" t="str">
        <f ca="1">Phone!B25</f>
        <v>3514828945419</v>
      </c>
      <c r="O25" s="4" t="str">
        <f ca="1">Phone!C25</f>
        <v>3514828945419</v>
      </c>
      <c r="P25" t="str">
        <f ca="1">LOWER(CONCATENATE(LEFT(C25,5),LEFT(B25,4),"@",INDEX(Email!A$2:A$8,RANDBETWEEN(1,Email!$A$1))))</f>
        <v>kundrivan@gmail.com</v>
      </c>
      <c r="Q25" s="8">
        <f t="shared" ca="1" si="6"/>
        <v>1</v>
      </c>
      <c r="R25" s="8" t="str">
        <f t="shared" ca="1" si="4"/>
        <v>F</v>
      </c>
      <c r="S25" s="10">
        <f ca="1">Physical!A25</f>
        <v>0</v>
      </c>
      <c r="T25" s="5" t="str">
        <f ca="1">Physical!B25</f>
        <v>-</v>
      </c>
      <c r="U25" t="str">
        <f t="shared" ca="1" si="7"/>
        <v>20DFB255</v>
      </c>
      <c r="V25" t="str">
        <f t="shared" ca="1" si="7"/>
        <v>31D7D317</v>
      </c>
      <c r="W25" s="10">
        <f t="shared" ca="1" si="8"/>
        <v>2</v>
      </c>
      <c r="X25" s="10">
        <f t="shared" ca="1" si="8"/>
        <v>0</v>
      </c>
      <c r="Y25" s="10">
        <f t="shared" ca="1" si="9"/>
        <v>4</v>
      </c>
      <c r="Z25" s="5">
        <f t="shared" ca="1" si="10"/>
        <v>41169</v>
      </c>
    </row>
    <row r="26" spans="1:26" x14ac:dyDescent="0.25">
      <c r="A26" s="4" t="str">
        <f t="shared" si="11"/>
        <v>186B7</v>
      </c>
      <c r="B26" t="str">
        <f ca="1">INDEX(Name!A$4:A$103, RANDBETWEEN(0, Name!A$2))</f>
        <v>Bilal</v>
      </c>
      <c r="C26" t="str">
        <f ca="1">INDEX(Name!B$4:B$103, RANDBETWEEN(0, 100))</f>
        <v>Gvozden</v>
      </c>
      <c r="D26" s="2">
        <v>3</v>
      </c>
      <c r="E26" s="6" t="str">
        <f t="shared" ca="1" si="1"/>
        <v>2410199612065</v>
      </c>
      <c r="F26" s="5">
        <f t="shared" ca="1" si="5"/>
        <v>35362</v>
      </c>
      <c r="G26" s="2">
        <f ca="1">Employment!A26</f>
        <v>4</v>
      </c>
      <c r="H26" s="17" t="str">
        <f ca="1">Employment!B26</f>
        <v>-</v>
      </c>
      <c r="I26" s="3" t="str">
        <f ca="1">Employment!C26</f>
        <v>-</v>
      </c>
      <c r="J26" s="2">
        <f t="shared" ca="1" si="2"/>
        <v>4</v>
      </c>
      <c r="K26" s="2">
        <f t="shared" ca="1" si="2"/>
        <v>1</v>
      </c>
      <c r="L26" s="8">
        <f t="shared" ca="1" si="3"/>
        <v>2</v>
      </c>
      <c r="M26" s="4" t="str">
        <f ca="1">Phone!A26</f>
        <v>-</v>
      </c>
      <c r="N26" s="4">
        <f ca="1">Phone!B26</f>
        <v>575671140</v>
      </c>
      <c r="O26" s="4">
        <f ca="1">Phone!C26</f>
        <v>575671140</v>
      </c>
      <c r="P26" t="str">
        <f ca="1">LOWER(CONCATENATE(LEFT(C26,5),LEFT(B26,4),"@",INDEX(Email!A$2:A$8,RANDBETWEEN(1,Email!$A$1))))</f>
        <v>gvozdbila@microsoft.com</v>
      </c>
      <c r="Q26" s="8">
        <f t="shared" ca="1" si="6"/>
        <v>1</v>
      </c>
      <c r="R26" s="8" t="str">
        <f t="shared" ca="1" si="4"/>
        <v>-</v>
      </c>
      <c r="S26" s="10">
        <f ca="1">Physical!A26</f>
        <v>1</v>
      </c>
      <c r="T26" s="5">
        <f ca="1">Physical!B26</f>
        <v>42488</v>
      </c>
      <c r="U26" t="str">
        <f t="shared" ca="1" si="7"/>
        <v>322EF82E</v>
      </c>
      <c r="V26" t="str">
        <f t="shared" ca="1" si="7"/>
        <v>1E3AF30F</v>
      </c>
      <c r="W26" s="10">
        <f t="shared" ca="1" si="8"/>
        <v>1</v>
      </c>
      <c r="X26" s="10">
        <f t="shared" ca="1" si="8"/>
        <v>0</v>
      </c>
      <c r="Y26" s="10">
        <f t="shared" ca="1" si="9"/>
        <v>4</v>
      </c>
      <c r="Z26" s="5">
        <f t="shared" ca="1" si="10"/>
        <v>36901</v>
      </c>
    </row>
    <row r="27" spans="1:26" x14ac:dyDescent="0.25">
      <c r="A27" s="4" t="str">
        <f t="shared" si="11"/>
        <v>186B8</v>
      </c>
      <c r="B27" t="str">
        <f ca="1">INDEX(Name!A$4:A$103, RANDBETWEEN(0, Name!A$2))</f>
        <v>Imad</v>
      </c>
      <c r="C27" t="str">
        <f ca="1">INDEX(Name!B$4:B$103, RANDBETWEEN(0, 100))</f>
        <v>Božić</v>
      </c>
      <c r="D27" s="2">
        <v>3</v>
      </c>
      <c r="E27" s="6" t="str">
        <f t="shared" ca="1" si="1"/>
        <v>0405201112065</v>
      </c>
      <c r="F27" s="5">
        <f t="shared" ca="1" si="5"/>
        <v>40667</v>
      </c>
      <c r="G27" s="2">
        <f ca="1">Employment!A27</f>
        <v>1</v>
      </c>
      <c r="H27" s="17" t="str">
        <f ca="1">Employment!B27</f>
        <v>-</v>
      </c>
      <c r="I27" s="3" t="str">
        <f ca="1">Employment!C27</f>
        <v>-</v>
      </c>
      <c r="J27" s="2">
        <f t="shared" ca="1" si="2"/>
        <v>5</v>
      </c>
      <c r="K27" s="2">
        <f t="shared" ca="1" si="2"/>
        <v>3</v>
      </c>
      <c r="L27" s="8">
        <f t="shared" ca="1" si="3"/>
        <v>1</v>
      </c>
      <c r="M27" s="4" t="str">
        <f ca="1">Phone!A27</f>
        <v>2462321369817</v>
      </c>
      <c r="N27" s="4">
        <f ca="1">Phone!B27</f>
        <v>123201</v>
      </c>
      <c r="O27" s="4">
        <f ca="1">Phone!C27</f>
        <v>123201</v>
      </c>
      <c r="P27" t="str">
        <f ca="1">LOWER(CONCATENATE(LEFT(C27,5),LEFT(B27,4),"@",INDEX(Email!A$2:A$8,RANDBETWEEN(1,Email!$A$1))))</f>
        <v>božićimad@bih.net.ba</v>
      </c>
      <c r="Q27" s="8">
        <f t="shared" ca="1" si="6"/>
        <v>2</v>
      </c>
      <c r="R27" s="8" t="str">
        <f t="shared" ca="1" si="4"/>
        <v>-</v>
      </c>
      <c r="S27" s="10">
        <f ca="1">Physical!A27</f>
        <v>0</v>
      </c>
      <c r="T27" s="5" t="str">
        <f ca="1">Physical!B27</f>
        <v>-</v>
      </c>
      <c r="U27" t="str">
        <f t="shared" ca="1" si="7"/>
        <v>229A4C99</v>
      </c>
      <c r="V27" t="str">
        <f t="shared" ca="1" si="7"/>
        <v>2083F426</v>
      </c>
      <c r="W27" s="10">
        <f t="shared" ca="1" si="8"/>
        <v>2</v>
      </c>
      <c r="X27" s="10">
        <f t="shared" ca="1" si="8"/>
        <v>1</v>
      </c>
      <c r="Y27" s="10">
        <f t="shared" ca="1" si="9"/>
        <v>2</v>
      </c>
      <c r="Z27" s="5">
        <f t="shared" ca="1" si="10"/>
        <v>41489</v>
      </c>
    </row>
    <row r="28" spans="1:26" x14ac:dyDescent="0.25">
      <c r="A28" s="4" t="str">
        <f t="shared" si="11"/>
        <v>186B9</v>
      </c>
      <c r="B28" t="str">
        <f ca="1">INDEX(Name!A$4:A$103, RANDBETWEEN(0, Name!A$2))</f>
        <v>Faris</v>
      </c>
      <c r="C28" t="str">
        <f ca="1">INDEX(Name!B$4:B$103, RANDBETWEEN(0, 100))</f>
        <v>Đaković</v>
      </c>
      <c r="D28" s="2">
        <v>1</v>
      </c>
      <c r="E28" s="6" t="str">
        <f t="shared" ca="1" si="1"/>
        <v>1102200912065</v>
      </c>
      <c r="F28" s="5">
        <f t="shared" ca="1" si="5"/>
        <v>39855</v>
      </c>
      <c r="G28" s="2">
        <f ca="1">Employment!A28</f>
        <v>0</v>
      </c>
      <c r="H28" s="17" t="str">
        <f ca="1">Employment!B28</f>
        <v>Saso Mange Inc.</v>
      </c>
      <c r="I28" s="3" t="str">
        <f ca="1">Employment!C28</f>
        <v>Gazda</v>
      </c>
      <c r="J28" s="2">
        <f t="shared" ca="1" si="2"/>
        <v>0</v>
      </c>
      <c r="K28" s="2">
        <f t="shared" ca="1" si="2"/>
        <v>0</v>
      </c>
      <c r="L28" s="8">
        <f t="shared" ca="1" si="3"/>
        <v>1</v>
      </c>
      <c r="M28" s="4">
        <f ca="1">Phone!A28</f>
        <v>990398999</v>
      </c>
      <c r="N28" s="4" t="str">
        <f ca="1">Phone!B28</f>
        <v>-</v>
      </c>
      <c r="O28" s="4" t="str">
        <f ca="1">Phone!C28</f>
        <v>-</v>
      </c>
      <c r="P28" t="str">
        <f ca="1">LOWER(CONCATENATE(LEFT(C28,5),LEFT(B28,4),"@",INDEX(Email!A$2:A$8,RANDBETWEEN(1,Email!$A$1))))</f>
        <v>đakovfari@hotmail.com</v>
      </c>
      <c r="Q28" s="8">
        <f t="shared" ca="1" si="6"/>
        <v>0</v>
      </c>
      <c r="R28" s="8" t="str">
        <f t="shared" ca="1" si="4"/>
        <v>M</v>
      </c>
      <c r="S28" s="10">
        <f ca="1">Physical!A28</f>
        <v>1</v>
      </c>
      <c r="T28" s="5">
        <f ca="1">Physical!B28</f>
        <v>41918</v>
      </c>
      <c r="U28" t="str">
        <f t="shared" ca="1" si="7"/>
        <v>11CB8DD</v>
      </c>
      <c r="V28" t="str">
        <f t="shared" ca="1" si="7"/>
        <v>7FF7915</v>
      </c>
      <c r="W28" s="10">
        <f t="shared" ca="1" si="8"/>
        <v>0</v>
      </c>
      <c r="X28" s="10">
        <f t="shared" ca="1" si="8"/>
        <v>1</v>
      </c>
      <c r="Y28" s="10">
        <f t="shared" ca="1" si="9"/>
        <v>0</v>
      </c>
      <c r="Z28" s="5">
        <f t="shared" ca="1" si="10"/>
        <v>41819</v>
      </c>
    </row>
    <row r="29" spans="1:26" x14ac:dyDescent="0.25">
      <c r="A29" s="4" t="str">
        <f t="shared" si="11"/>
        <v>186BA</v>
      </c>
      <c r="B29" t="str">
        <f ca="1">INDEX(Name!A$4:A$103, RANDBETWEEN(0, Name!A$2))</f>
        <v>Bakir</v>
      </c>
      <c r="C29" t="str">
        <f ca="1">INDEX(Name!B$4:B$103, RANDBETWEEN(0, 100))</f>
        <v>Hodžić</v>
      </c>
      <c r="D29" s="2">
        <v>2</v>
      </c>
      <c r="E29" s="6" t="str">
        <f t="shared" ca="1" si="1"/>
        <v>1004200412065</v>
      </c>
      <c r="F29" s="5">
        <f t="shared" ca="1" si="5"/>
        <v>38087</v>
      </c>
      <c r="G29" s="2">
        <f ca="1">Employment!A29</f>
        <v>2</v>
      </c>
      <c r="H29" s="17" t="str">
        <f ca="1">Employment!B29</f>
        <v>Srednjoškolski centar "Nagari Hari"</v>
      </c>
      <c r="I29" s="3" t="str">
        <f ca="1">Employment!C29</f>
        <v>-</v>
      </c>
      <c r="J29" s="2">
        <f t="shared" ca="1" si="2"/>
        <v>5</v>
      </c>
      <c r="K29" s="2">
        <f t="shared" ca="1" si="2"/>
        <v>1</v>
      </c>
      <c r="L29" s="8">
        <f t="shared" ca="1" si="3"/>
        <v>0</v>
      </c>
      <c r="M29" s="4" t="str">
        <f ca="1">Phone!A29</f>
        <v>3552085107261</v>
      </c>
      <c r="N29" s="4">
        <f ca="1">Phone!B29</f>
        <v>235980</v>
      </c>
      <c r="O29" s="4">
        <f ca="1">Phone!C29</f>
        <v>235980</v>
      </c>
      <c r="P29" t="str">
        <f ca="1">LOWER(CONCATENATE(LEFT(C29,5),LEFT(B29,4),"@",INDEX(Email!A$2:A$8,RANDBETWEEN(1,Email!$A$1))))</f>
        <v>hodžibaki@sajo.sr</v>
      </c>
      <c r="Q29" s="8">
        <f t="shared" ca="1" si="6"/>
        <v>0</v>
      </c>
      <c r="R29" s="8" t="str">
        <f t="shared" ca="1" si="4"/>
        <v>M</v>
      </c>
      <c r="S29" s="10">
        <f ca="1">Physical!A29</f>
        <v>1</v>
      </c>
      <c r="T29" s="5">
        <f ca="1">Physical!B29</f>
        <v>42716</v>
      </c>
      <c r="U29" t="str">
        <f t="shared" ca="1" si="7"/>
        <v>7056615</v>
      </c>
      <c r="V29" t="str">
        <f t="shared" ca="1" si="7"/>
        <v>158A78BE</v>
      </c>
      <c r="W29" s="10">
        <f t="shared" ca="1" si="8"/>
        <v>2</v>
      </c>
      <c r="X29" s="10">
        <f t="shared" ca="1" si="8"/>
        <v>1</v>
      </c>
      <c r="Y29" s="10">
        <f t="shared" ca="1" si="9"/>
        <v>3</v>
      </c>
      <c r="Z29" s="5">
        <f t="shared" ca="1" si="10"/>
        <v>38531</v>
      </c>
    </row>
    <row r="30" spans="1:26" x14ac:dyDescent="0.25">
      <c r="A30" s="4" t="str">
        <f t="shared" si="11"/>
        <v>186BB</v>
      </c>
      <c r="B30" t="str">
        <f ca="1">INDEX(Name!A$4:A$103, RANDBETWEEN(0, Name!A$2))</f>
        <v>Amin</v>
      </c>
      <c r="C30" t="str">
        <f ca="1">INDEX(Name!B$4:B$103, RANDBETWEEN(0, 100))</f>
        <v>Delemović</v>
      </c>
      <c r="D30" s="2">
        <v>3</v>
      </c>
      <c r="E30" s="6" t="str">
        <f t="shared" ca="1" si="1"/>
        <v>0312200012065</v>
      </c>
      <c r="F30" s="5">
        <f t="shared" ca="1" si="5"/>
        <v>36863</v>
      </c>
      <c r="G30" s="2">
        <f ca="1">Employment!A30</f>
        <v>1</v>
      </c>
      <c r="H30" s="17" t="str">
        <f ca="1">Employment!B30</f>
        <v>-</v>
      </c>
      <c r="I30" s="3" t="str">
        <f ca="1">Employment!C30</f>
        <v>-</v>
      </c>
      <c r="J30" s="2">
        <f t="shared" ca="1" si="2"/>
        <v>4</v>
      </c>
      <c r="K30" s="2">
        <f t="shared" ca="1" si="2"/>
        <v>4</v>
      </c>
      <c r="L30" s="8">
        <f t="shared" ca="1" si="3"/>
        <v>1</v>
      </c>
      <c r="M30" s="4" t="str">
        <f ca="1">Phone!A30</f>
        <v>-</v>
      </c>
      <c r="N30" s="4">
        <f ca="1">Phone!B30</f>
        <v>805173616</v>
      </c>
      <c r="O30" s="4">
        <f ca="1">Phone!C30</f>
        <v>805173616</v>
      </c>
      <c r="P30" t="str">
        <f ca="1">LOWER(CONCATENATE(LEFT(C30,5),LEFT(B30,4),"@",INDEX(Email!A$2:A$8,RANDBETWEEN(1,Email!$A$1))))</f>
        <v>delemamin@gmail.com</v>
      </c>
      <c r="Q30" s="8">
        <f t="shared" ca="1" si="6"/>
        <v>1</v>
      </c>
      <c r="R30" s="8" t="str">
        <f t="shared" ca="1" si="4"/>
        <v>-</v>
      </c>
      <c r="S30" s="10">
        <f ca="1">Physical!A30</f>
        <v>0</v>
      </c>
      <c r="T30" s="5" t="str">
        <f ca="1">Physical!B30</f>
        <v>-</v>
      </c>
      <c r="U30" t="str">
        <f t="shared" ca="1" si="7"/>
        <v>251574F2</v>
      </c>
      <c r="V30" t="str">
        <f t="shared" ca="1" si="7"/>
        <v>39E1170C</v>
      </c>
      <c r="W30" s="10">
        <f t="shared" ca="1" si="8"/>
        <v>0</v>
      </c>
      <c r="X30" s="10">
        <f t="shared" ca="1" si="8"/>
        <v>0</v>
      </c>
      <c r="Y30" s="10">
        <f t="shared" ca="1" si="9"/>
        <v>0</v>
      </c>
      <c r="Z30" s="5">
        <f t="shared" ca="1" si="10"/>
        <v>41080</v>
      </c>
    </row>
    <row r="31" spans="1:26" x14ac:dyDescent="0.25">
      <c r="A31" s="4" t="str">
        <f t="shared" si="11"/>
        <v>186BC</v>
      </c>
      <c r="B31" t="str">
        <f ca="1">INDEX(Name!A$4:A$103, RANDBETWEEN(0, Name!A$2))</f>
        <v>Ahmed</v>
      </c>
      <c r="C31" t="str">
        <f ca="1">INDEX(Name!B$4:B$103, RANDBETWEEN(0, 100))</f>
        <v>Begović</v>
      </c>
      <c r="D31" s="2">
        <v>0</v>
      </c>
      <c r="E31" s="6" t="str">
        <f t="shared" ca="1" si="1"/>
        <v>2104200412065</v>
      </c>
      <c r="F31" s="5">
        <f t="shared" ca="1" si="5"/>
        <v>38098</v>
      </c>
      <c r="G31" s="2">
        <f ca="1">Employment!A31</f>
        <v>3</v>
      </c>
      <c r="H31" s="17" t="str">
        <f ca="1">Employment!B31</f>
        <v>-</v>
      </c>
      <c r="I31" s="3" t="str">
        <f ca="1">Employment!C31</f>
        <v>-</v>
      </c>
      <c r="J31" s="2">
        <f t="shared" ca="1" si="2"/>
        <v>3</v>
      </c>
      <c r="K31" s="2">
        <f t="shared" ca="1" si="2"/>
        <v>0</v>
      </c>
      <c r="L31" s="8">
        <f t="shared" ca="1" si="3"/>
        <v>1</v>
      </c>
      <c r="M31" s="4">
        <f ca="1">Phone!A31</f>
        <v>406051</v>
      </c>
      <c r="N31" s="4">
        <f ca="1">Phone!B31</f>
        <v>295354098</v>
      </c>
      <c r="O31" s="4">
        <f ca="1">Phone!C31</f>
        <v>295354098</v>
      </c>
      <c r="P31" t="str">
        <f ca="1">LOWER(CONCATENATE(LEFT(C31,5),LEFT(B31,4),"@",INDEX(Email!A$2:A$8,RANDBETWEEN(1,Email!$A$1))))</f>
        <v>begovahme@microsoft.com</v>
      </c>
      <c r="Q31" s="8">
        <f t="shared" ca="1" si="6"/>
        <v>2</v>
      </c>
      <c r="R31" s="8" t="str">
        <f t="shared" ca="1" si="4"/>
        <v>F</v>
      </c>
      <c r="S31" s="10">
        <f ca="1">Physical!A31</f>
        <v>1</v>
      </c>
      <c r="T31" s="5">
        <f ca="1">Physical!B31</f>
        <v>41070</v>
      </c>
      <c r="U31" t="str">
        <f t="shared" ca="1" si="7"/>
        <v>24A9196E</v>
      </c>
      <c r="V31" t="str">
        <f t="shared" ca="1" si="7"/>
        <v>AA94F2</v>
      </c>
      <c r="W31" s="10">
        <f t="shared" ca="1" si="8"/>
        <v>0</v>
      </c>
      <c r="X31" s="10">
        <f t="shared" ca="1" si="8"/>
        <v>2</v>
      </c>
      <c r="Y31" s="10">
        <f t="shared" ca="1" si="9"/>
        <v>3</v>
      </c>
      <c r="Z31" s="5">
        <f t="shared" ca="1" si="10"/>
        <v>39699</v>
      </c>
    </row>
    <row r="32" spans="1:26" x14ac:dyDescent="0.25">
      <c r="A32" s="4" t="str">
        <f t="shared" si="11"/>
        <v>186BD</v>
      </c>
      <c r="B32" t="str">
        <f ca="1">INDEX(Name!A$4:A$103, RANDBETWEEN(0, Name!A$2))</f>
        <v>Eldin</v>
      </c>
      <c r="C32" t="str">
        <f ca="1">INDEX(Name!B$4:B$103, RANDBETWEEN(0, 100))</f>
        <v>Bašić</v>
      </c>
      <c r="D32" s="2">
        <v>3</v>
      </c>
      <c r="E32" s="6" t="str">
        <f t="shared" ca="1" si="1"/>
        <v>0405200012065</v>
      </c>
      <c r="F32" s="5">
        <f t="shared" ca="1" si="5"/>
        <v>36650</v>
      </c>
      <c r="G32" s="2">
        <f ca="1">Employment!A32</f>
        <v>4</v>
      </c>
      <c r="H32" s="17" t="str">
        <f ca="1">Employment!B32</f>
        <v>-</v>
      </c>
      <c r="I32" s="3" t="str">
        <f ca="1">Employment!C32</f>
        <v>-</v>
      </c>
      <c r="J32" s="2">
        <f t="shared" ca="1" si="2"/>
        <v>2</v>
      </c>
      <c r="K32" s="2">
        <f t="shared" ca="1" si="2"/>
        <v>5</v>
      </c>
      <c r="L32" s="8">
        <f t="shared" ca="1" si="3"/>
        <v>2</v>
      </c>
      <c r="M32" s="4" t="str">
        <f ca="1">Phone!A32</f>
        <v>2112559143090</v>
      </c>
      <c r="N32" s="4">
        <f ca="1">Phone!B32</f>
        <v>340852</v>
      </c>
      <c r="O32" s="4">
        <f ca="1">Phone!C32</f>
        <v>340852</v>
      </c>
      <c r="P32" t="str">
        <f ca="1">LOWER(CONCATENATE(LEFT(C32,5),LEFT(B32,4),"@",INDEX(Email!A$2:A$8,RANDBETWEEN(1,Email!$A$1))))</f>
        <v>bašićeldi@sajo.sr</v>
      </c>
      <c r="Q32" s="8">
        <f t="shared" ca="1" si="6"/>
        <v>2</v>
      </c>
      <c r="R32" s="8" t="str">
        <f t="shared" ca="1" si="4"/>
        <v>-</v>
      </c>
      <c r="S32" s="10">
        <f ca="1">Physical!A32</f>
        <v>0</v>
      </c>
      <c r="T32" s="5" t="str">
        <f ca="1">Physical!B32</f>
        <v>-</v>
      </c>
      <c r="U32" t="str">
        <f t="shared" ca="1" si="7"/>
        <v>8BFF576</v>
      </c>
      <c r="V32" t="str">
        <f t="shared" ca="1" si="7"/>
        <v>36ACA8A3</v>
      </c>
      <c r="W32" s="10">
        <f t="shared" ca="1" si="8"/>
        <v>1</v>
      </c>
      <c r="X32" s="10">
        <f t="shared" ca="1" si="8"/>
        <v>2</v>
      </c>
      <c r="Y32" s="10">
        <f t="shared" ca="1" si="9"/>
        <v>3</v>
      </c>
      <c r="Z32" s="5">
        <f t="shared" ca="1" si="10"/>
        <v>37070</v>
      </c>
    </row>
    <row r="33" spans="1:26" x14ac:dyDescent="0.25">
      <c r="A33" s="4" t="str">
        <f t="shared" si="11"/>
        <v>186BE</v>
      </c>
      <c r="B33" t="str">
        <f ca="1">INDEX(Name!A$4:A$103, RANDBETWEEN(0, Name!A$2))</f>
        <v>Ilhan</v>
      </c>
      <c r="C33" t="str">
        <f ca="1">INDEX(Name!B$4:B$103, RANDBETWEEN(0, 100))</f>
        <v>Hodžić</v>
      </c>
      <c r="D33" s="2">
        <v>3</v>
      </c>
      <c r="E33" s="6" t="str">
        <f t="shared" ca="1" si="1"/>
        <v>1311200212065</v>
      </c>
      <c r="F33" s="5">
        <f t="shared" ca="1" si="5"/>
        <v>37573</v>
      </c>
      <c r="G33" s="2">
        <f ca="1">Employment!A33</f>
        <v>1</v>
      </c>
      <c r="H33" s="17" t="str">
        <f ca="1">Employment!B33</f>
        <v>-</v>
      </c>
      <c r="I33" s="3" t="str">
        <f ca="1">Employment!C33</f>
        <v>-</v>
      </c>
      <c r="J33" s="2">
        <f t="shared" ca="1" si="2"/>
        <v>4</v>
      </c>
      <c r="K33" s="2">
        <f t="shared" ca="1" si="2"/>
        <v>4</v>
      </c>
      <c r="L33" s="8">
        <f t="shared" ca="1" si="3"/>
        <v>3</v>
      </c>
      <c r="M33" s="4" t="str">
        <f ca="1">Phone!A33</f>
        <v>1525327525239</v>
      </c>
      <c r="N33" s="4" t="str">
        <f ca="1">Phone!B33</f>
        <v>-</v>
      </c>
      <c r="O33" s="4" t="str">
        <f ca="1">Phone!C33</f>
        <v>-</v>
      </c>
      <c r="P33" t="str">
        <f ca="1">LOWER(CONCATENATE(LEFT(C33,5),LEFT(B33,4),"@",INDEX(Email!A$2:A$8,RANDBETWEEN(1,Email!$A$1))))</f>
        <v>hodžiilha@hotmail.com</v>
      </c>
      <c r="Q33" s="8">
        <f t="shared" ca="1" si="6"/>
        <v>0</v>
      </c>
      <c r="R33" s="8" t="str">
        <f t="shared" ca="1" si="4"/>
        <v>F</v>
      </c>
      <c r="S33" s="10">
        <f ca="1">Physical!A33</f>
        <v>1</v>
      </c>
      <c r="T33" s="5">
        <f ca="1">Physical!B33</f>
        <v>41342</v>
      </c>
      <c r="U33" t="str">
        <f t="shared" ca="1" si="7"/>
        <v>39C0ECE3</v>
      </c>
      <c r="V33" t="str">
        <f t="shared" ca="1" si="7"/>
        <v>30018828</v>
      </c>
      <c r="W33" s="10">
        <f t="shared" ca="1" si="8"/>
        <v>2</v>
      </c>
      <c r="X33" s="10">
        <f t="shared" ca="1" si="8"/>
        <v>1</v>
      </c>
      <c r="Y33" s="10">
        <f t="shared" ca="1" si="9"/>
        <v>4</v>
      </c>
      <c r="Z33" s="5">
        <f t="shared" ca="1" si="10"/>
        <v>41880</v>
      </c>
    </row>
    <row r="34" spans="1:26" x14ac:dyDescent="0.25">
      <c r="A34" s="4" t="str">
        <f t="shared" si="11"/>
        <v>186BF</v>
      </c>
      <c r="B34" t="str">
        <f ca="1">INDEX(Name!A$4:A$103, RANDBETWEEN(0, Name!A$2))</f>
        <v>Danin</v>
      </c>
      <c r="C34" t="str">
        <f ca="1">INDEX(Name!B$4:B$103, RANDBETWEEN(0, 100))</f>
        <v>Čavić</v>
      </c>
      <c r="D34" s="2">
        <v>2</v>
      </c>
      <c r="E34" s="6" t="str">
        <f t="shared" ca="1" si="1"/>
        <v>0205199012065</v>
      </c>
      <c r="F34" s="5">
        <f t="shared" ca="1" si="5"/>
        <v>32995</v>
      </c>
      <c r="G34" s="2">
        <f ca="1">Employment!A34</f>
        <v>3</v>
      </c>
      <c r="H34" s="17" t="str">
        <f ca="1">Employment!B34</f>
        <v>-</v>
      </c>
      <c r="I34" s="3" t="str">
        <f ca="1">Employment!C34</f>
        <v>-</v>
      </c>
      <c r="J34" s="2">
        <f t="shared" ca="1" si="2"/>
        <v>2</v>
      </c>
      <c r="K34" s="2">
        <f t="shared" ca="1" si="2"/>
        <v>1</v>
      </c>
      <c r="L34" s="8">
        <f t="shared" ca="1" si="3"/>
        <v>2</v>
      </c>
      <c r="M34" s="4">
        <f ca="1">Phone!A34</f>
        <v>239989</v>
      </c>
      <c r="N34" s="4">
        <f ca="1">Phone!B34</f>
        <v>812076172</v>
      </c>
      <c r="O34" s="4">
        <f ca="1">Phone!C34</f>
        <v>812076172</v>
      </c>
      <c r="P34" t="str">
        <f ca="1">LOWER(CONCATENATE(LEFT(C34,5),LEFT(B34,4),"@",INDEX(Email!A$2:A$8,RANDBETWEEN(1,Email!$A$1))))</f>
        <v>čavićdani@outlook.com</v>
      </c>
      <c r="Q34" s="8">
        <f t="shared" ca="1" si="6"/>
        <v>2</v>
      </c>
      <c r="R34" s="8" t="str">
        <f t="shared" ca="1" si="4"/>
        <v>F</v>
      </c>
      <c r="S34" s="10">
        <f ca="1">Physical!A34</f>
        <v>0</v>
      </c>
      <c r="T34" s="5" t="str">
        <f ca="1">Physical!B34</f>
        <v>-</v>
      </c>
      <c r="U34" t="str">
        <f t="shared" ca="1" si="7"/>
        <v>170CEBC4</v>
      </c>
      <c r="V34" t="str">
        <f t="shared" ca="1" si="7"/>
        <v>1ED2302E</v>
      </c>
      <c r="W34" s="10">
        <f t="shared" ca="1" si="8"/>
        <v>2</v>
      </c>
      <c r="X34" s="10">
        <f t="shared" ca="1" si="8"/>
        <v>1</v>
      </c>
      <c r="Y34" s="10">
        <f t="shared" ca="1" si="9"/>
        <v>4</v>
      </c>
      <c r="Z34" s="5">
        <f t="shared" ca="1" si="10"/>
        <v>40333</v>
      </c>
    </row>
    <row r="35" spans="1:26" x14ac:dyDescent="0.25">
      <c r="A35" s="4" t="str">
        <f t="shared" si="11"/>
        <v>186C0</v>
      </c>
      <c r="B35" t="str">
        <f ca="1">INDEX(Name!A$4:A$103, RANDBETWEEN(0, Name!A$2))</f>
        <v>Adi</v>
      </c>
      <c r="C35" t="str">
        <f ca="1">INDEX(Name!B$4:B$103, RANDBETWEEN(0, 100))</f>
        <v>Hasančević</v>
      </c>
      <c r="D35" s="2">
        <v>4</v>
      </c>
      <c r="E35" s="6" t="str">
        <f t="shared" ref="E35:E66" ca="1" si="12">CONCATENATE(TEXT(DAY(F35), "00"),TEXT(MONTH(F35), "00"),YEAR(F35),"12065")</f>
        <v>0712200612065</v>
      </c>
      <c r="F35" s="5">
        <f t="shared" ca="1" si="5"/>
        <v>39058</v>
      </c>
      <c r="G35" s="2">
        <f ca="1">Employment!A35</f>
        <v>1</v>
      </c>
      <c r="H35" s="17" t="str">
        <f ca="1">Employment!B35</f>
        <v>-</v>
      </c>
      <c r="I35" s="3" t="str">
        <f ca="1">Employment!C35</f>
        <v>-</v>
      </c>
      <c r="J35" s="2">
        <f t="shared" ref="J35:K66" ca="1" si="13">RANDBETWEEN(0,5)</f>
        <v>0</v>
      </c>
      <c r="K35" s="2">
        <f t="shared" ca="1" si="13"/>
        <v>4</v>
      </c>
      <c r="L35" s="8">
        <f t="shared" ref="L35:L66" ca="1" si="14">RANDBETWEEN(0,3)</f>
        <v>3</v>
      </c>
      <c r="M35" s="4" t="str">
        <f ca="1">Phone!A35</f>
        <v>-</v>
      </c>
      <c r="N35" s="4">
        <f ca="1">Phone!B35</f>
        <v>594764661</v>
      </c>
      <c r="O35" s="4">
        <f ca="1">Phone!C35</f>
        <v>594764661</v>
      </c>
      <c r="P35" t="str">
        <f ca="1">LOWER(CONCATENATE(LEFT(C35,5),LEFT(B35,4),"@",INDEX(Email!A$2:A$8,RANDBETWEEN(1,Email!$A$1))))</f>
        <v>hasanadi@outlook.com</v>
      </c>
      <c r="Q35" s="8">
        <f t="shared" ca="1" si="6"/>
        <v>1</v>
      </c>
      <c r="R35" s="8" t="str">
        <f t="shared" ref="R35:R66" ca="1" si="15">INDEX(Gender, RANDBETWEEN(1,3))</f>
        <v>-</v>
      </c>
      <c r="S35" s="10">
        <f ca="1">Physical!A35</f>
        <v>1</v>
      </c>
      <c r="T35" s="5">
        <f ca="1">Physical!B35</f>
        <v>41930</v>
      </c>
      <c r="U35" t="str">
        <f t="shared" ca="1" si="7"/>
        <v>1621A6E9</v>
      </c>
      <c r="V35" t="str">
        <f t="shared" ca="1" si="7"/>
        <v>32D5BD59</v>
      </c>
      <c r="W35" s="10">
        <f t="shared" ca="1" si="8"/>
        <v>0</v>
      </c>
      <c r="X35" s="10">
        <f t="shared" ca="1" si="8"/>
        <v>0</v>
      </c>
      <c r="Y35" s="10">
        <f t="shared" ca="1" si="9"/>
        <v>3</v>
      </c>
      <c r="Z35" s="5">
        <f t="shared" ca="1" si="10"/>
        <v>39276</v>
      </c>
    </row>
    <row r="36" spans="1:26" x14ac:dyDescent="0.25">
      <c r="A36" s="4" t="str">
        <f t="shared" si="11"/>
        <v>186C1</v>
      </c>
      <c r="B36" t="str">
        <f ca="1">INDEX(Name!A$4:A$103, RANDBETWEEN(0, Name!A$2))</f>
        <v>Mak</v>
      </c>
      <c r="C36" t="str">
        <f ca="1">INDEX(Name!B$4:B$103, RANDBETWEEN(0, 100))</f>
        <v>Đukić</v>
      </c>
      <c r="D36" s="2">
        <v>4</v>
      </c>
      <c r="E36" s="6" t="str">
        <f t="shared" ca="1" si="12"/>
        <v>2106200312065</v>
      </c>
      <c r="F36" s="5">
        <f t="shared" ca="1" si="5"/>
        <v>37793</v>
      </c>
      <c r="G36" s="2">
        <f ca="1">Employment!A36</f>
        <v>2</v>
      </c>
      <c r="H36" s="17" t="str">
        <f ca="1">Employment!B36</f>
        <v>Muzička škola "Petar Pan"</v>
      </c>
      <c r="I36" s="3" t="str">
        <f ca="1">Employment!C36</f>
        <v>-</v>
      </c>
      <c r="J36" s="2">
        <f t="shared" ca="1" si="13"/>
        <v>1</v>
      </c>
      <c r="K36" s="2">
        <f t="shared" ca="1" si="13"/>
        <v>5</v>
      </c>
      <c r="L36" s="8">
        <f t="shared" ca="1" si="14"/>
        <v>2</v>
      </c>
      <c r="M36" s="4" t="str">
        <f ca="1">Phone!A36</f>
        <v>7848662040893</v>
      </c>
      <c r="N36" s="4" t="str">
        <f ca="1">Phone!B36</f>
        <v>-</v>
      </c>
      <c r="O36" s="4" t="str">
        <f ca="1">Phone!C36</f>
        <v>-</v>
      </c>
      <c r="P36" t="str">
        <f ca="1">LOWER(CONCATENATE(LEFT(C36,5),LEFT(B36,4),"@",INDEX(Email!A$2:A$8,RANDBETWEEN(1,Email!$A$1))))</f>
        <v>đukićmak@hotmail.com</v>
      </c>
      <c r="Q36" s="8">
        <f t="shared" ca="1" si="6"/>
        <v>1</v>
      </c>
      <c r="R36" s="8" t="str">
        <f t="shared" ca="1" si="15"/>
        <v>F</v>
      </c>
      <c r="S36" s="10">
        <f ca="1">Physical!A36</f>
        <v>1</v>
      </c>
      <c r="T36" s="5">
        <f ca="1">Physical!B36</f>
        <v>42488</v>
      </c>
      <c r="U36" t="str">
        <f t="shared" ref="U36:V67" ca="1" si="16">DEC2HEX(RANDBETWEEN(100000,999999999))</f>
        <v>E905686</v>
      </c>
      <c r="V36" t="str">
        <f t="shared" ca="1" si="16"/>
        <v>12812332</v>
      </c>
      <c r="W36" s="10">
        <f t="shared" ref="W36:X67" ca="1" si="17">RANDBETWEEN(0,2)</f>
        <v>0</v>
      </c>
      <c r="X36" s="10">
        <f t="shared" ca="1" si="17"/>
        <v>0</v>
      </c>
      <c r="Y36" s="10">
        <f t="shared" ca="1" si="9"/>
        <v>4</v>
      </c>
      <c r="Z36" s="5">
        <f t="shared" ca="1" si="10"/>
        <v>38294</v>
      </c>
    </row>
    <row r="37" spans="1:26" x14ac:dyDescent="0.25">
      <c r="A37" s="4" t="str">
        <f t="shared" si="11"/>
        <v>186C2</v>
      </c>
      <c r="B37" t="str">
        <f ca="1">INDEX(Name!A$4:A$103, RANDBETWEEN(0, Name!A$2))</f>
        <v>Antonio</v>
      </c>
      <c r="C37" t="str">
        <f ca="1">INDEX(Name!B$4:B$103, RANDBETWEEN(0, 100))</f>
        <v>Alić</v>
      </c>
      <c r="D37" s="2">
        <v>4</v>
      </c>
      <c r="E37" s="6" t="str">
        <f t="shared" ca="1" si="12"/>
        <v>0903199512065</v>
      </c>
      <c r="F37" s="5">
        <f t="shared" ca="1" si="5"/>
        <v>34767</v>
      </c>
      <c r="G37" s="2">
        <f ca="1">Employment!A37</f>
        <v>1</v>
      </c>
      <c r="H37" s="17" t="str">
        <f ca="1">Employment!B37</f>
        <v>-</v>
      </c>
      <c r="I37" s="3" t="str">
        <f ca="1">Employment!C37</f>
        <v>-</v>
      </c>
      <c r="J37" s="2">
        <f t="shared" ca="1" si="13"/>
        <v>5</v>
      </c>
      <c r="K37" s="2">
        <f t="shared" ca="1" si="13"/>
        <v>5</v>
      </c>
      <c r="L37" s="8">
        <f t="shared" ca="1" si="14"/>
        <v>2</v>
      </c>
      <c r="M37" s="4">
        <f ca="1">Phone!A37</f>
        <v>777456</v>
      </c>
      <c r="N37" s="4" t="str">
        <f ca="1">Phone!B37</f>
        <v>-</v>
      </c>
      <c r="O37" s="4" t="str">
        <f ca="1">Phone!C37</f>
        <v>-</v>
      </c>
      <c r="P37" t="str">
        <f ca="1">LOWER(CONCATENATE(LEFT(C37,5),LEFT(B37,4),"@",INDEX(Email!A$2:A$8,RANDBETWEEN(1,Email!$A$1))))</f>
        <v>alićanto@hotmail.com</v>
      </c>
      <c r="Q37" s="8">
        <f t="shared" ca="1" si="6"/>
        <v>0</v>
      </c>
      <c r="R37" s="8" t="str">
        <f t="shared" ca="1" si="15"/>
        <v>F</v>
      </c>
      <c r="S37" s="10">
        <f ca="1">Physical!A37</f>
        <v>0</v>
      </c>
      <c r="T37" s="5" t="str">
        <f ca="1">Physical!B37</f>
        <v>-</v>
      </c>
      <c r="U37" t="str">
        <f t="shared" ca="1" si="16"/>
        <v>2CA711</v>
      </c>
      <c r="V37" t="str">
        <f t="shared" ca="1" si="16"/>
        <v>36F5BAE2</v>
      </c>
      <c r="W37" s="10">
        <f t="shared" ca="1" si="17"/>
        <v>0</v>
      </c>
      <c r="X37" s="10">
        <f t="shared" ca="1" si="17"/>
        <v>0</v>
      </c>
      <c r="Y37" s="10">
        <f t="shared" ca="1" si="9"/>
        <v>3</v>
      </c>
      <c r="Z37" s="5">
        <f t="shared" ca="1" si="10"/>
        <v>42452</v>
      </c>
    </row>
    <row r="38" spans="1:26" x14ac:dyDescent="0.25">
      <c r="A38" s="4" t="str">
        <f t="shared" si="11"/>
        <v>186C3</v>
      </c>
      <c r="B38" t="str">
        <f ca="1">INDEX(Name!A$4:A$103, RANDBETWEEN(0, Name!A$2))</f>
        <v>Benjamin</v>
      </c>
      <c r="C38" t="str">
        <f ca="1">INDEX(Name!B$4:B$103, RANDBETWEEN(0, 100))</f>
        <v>Babović</v>
      </c>
      <c r="D38" s="2">
        <v>5</v>
      </c>
      <c r="E38" s="6" t="str">
        <f t="shared" ca="1" si="12"/>
        <v>0501200212065</v>
      </c>
      <c r="F38" s="5">
        <f t="shared" ca="1" si="5"/>
        <v>37261</v>
      </c>
      <c r="G38" s="2">
        <f ca="1">Employment!A38</f>
        <v>3</v>
      </c>
      <c r="H38" s="17" t="str">
        <f ca="1">Employment!B38</f>
        <v>-</v>
      </c>
      <c r="I38" s="3" t="str">
        <f ca="1">Employment!C38</f>
        <v>-</v>
      </c>
      <c r="J38" s="2">
        <f t="shared" ca="1" si="13"/>
        <v>4</v>
      </c>
      <c r="K38" s="2">
        <f t="shared" ca="1" si="13"/>
        <v>4</v>
      </c>
      <c r="L38" s="8">
        <f t="shared" ca="1" si="14"/>
        <v>1</v>
      </c>
      <c r="M38" s="4">
        <f ca="1">Phone!A38</f>
        <v>191179</v>
      </c>
      <c r="N38" s="4">
        <f ca="1">Phone!B38</f>
        <v>895809541</v>
      </c>
      <c r="O38" s="4">
        <f ca="1">Phone!C38</f>
        <v>895809541</v>
      </c>
      <c r="P38" t="str">
        <f ca="1">LOWER(CONCATENATE(LEFT(C38,5),LEFT(B38,4),"@",INDEX(Email!A$2:A$8,RANDBETWEEN(1,Email!$A$1))))</f>
        <v>babovbenj@hotmail.com</v>
      </c>
      <c r="Q38" s="8">
        <f t="shared" ca="1" si="6"/>
        <v>1</v>
      </c>
      <c r="R38" s="8" t="str">
        <f t="shared" ca="1" si="15"/>
        <v>F</v>
      </c>
      <c r="S38" s="10">
        <f ca="1">Physical!A38</f>
        <v>1</v>
      </c>
      <c r="T38" s="5">
        <f ca="1">Physical!B38</f>
        <v>41035</v>
      </c>
      <c r="U38" t="str">
        <f t="shared" ca="1" si="16"/>
        <v>77D7CD2</v>
      </c>
      <c r="V38" t="str">
        <f t="shared" ca="1" si="16"/>
        <v>25AD8936</v>
      </c>
      <c r="W38" s="10">
        <f t="shared" ca="1" si="17"/>
        <v>1</v>
      </c>
      <c r="X38" s="10">
        <f t="shared" ca="1" si="17"/>
        <v>2</v>
      </c>
      <c r="Y38" s="10">
        <f t="shared" ca="1" si="9"/>
        <v>3</v>
      </c>
      <c r="Z38" s="5">
        <f t="shared" ca="1" si="10"/>
        <v>39784</v>
      </c>
    </row>
    <row r="39" spans="1:26" x14ac:dyDescent="0.25">
      <c r="A39" s="4" t="str">
        <f t="shared" si="11"/>
        <v>186C4</v>
      </c>
      <c r="B39" t="str">
        <f ca="1">INDEX(Name!A$4:A$103, RANDBETWEEN(0, Name!A$2))</f>
        <v>Amer</v>
      </c>
      <c r="C39" t="str">
        <f ca="1">INDEX(Name!B$4:B$103, RANDBETWEEN(0, 100))</f>
        <v>Durmić</v>
      </c>
      <c r="D39" s="2">
        <v>4</v>
      </c>
      <c r="E39" s="6" t="str">
        <f t="shared" ca="1" si="12"/>
        <v>1606199812065</v>
      </c>
      <c r="F39" s="5">
        <f t="shared" ca="1" si="5"/>
        <v>35962</v>
      </c>
      <c r="G39" s="2">
        <f ca="1">Employment!A39</f>
        <v>0</v>
      </c>
      <c r="H39" s="17" t="str">
        <f ca="1">Employment!B39</f>
        <v>Google</v>
      </c>
      <c r="I39" s="3" t="str">
        <f ca="1">Employment!C39</f>
        <v>Gazda</v>
      </c>
      <c r="J39" s="2">
        <f t="shared" ca="1" si="13"/>
        <v>4</v>
      </c>
      <c r="K39" s="2">
        <f t="shared" ca="1" si="13"/>
        <v>0</v>
      </c>
      <c r="L39" s="8">
        <f t="shared" ca="1" si="14"/>
        <v>1</v>
      </c>
      <c r="M39" s="4" t="str">
        <f ca="1">Phone!A39</f>
        <v>6366844292411</v>
      </c>
      <c r="N39" s="4" t="str">
        <f ca="1">Phone!B39</f>
        <v>6366844292411</v>
      </c>
      <c r="O39" s="4" t="str">
        <f ca="1">Phone!C39</f>
        <v>6366844292411</v>
      </c>
      <c r="P39" t="str">
        <f ca="1">LOWER(CONCATENATE(LEFT(C39,5),LEFT(B39,4),"@",INDEX(Email!A$2:A$8,RANDBETWEEN(1,Email!$A$1))))</f>
        <v>durmiamer@hotmail.com</v>
      </c>
      <c r="Q39" s="8">
        <f t="shared" ca="1" si="6"/>
        <v>1</v>
      </c>
      <c r="R39" s="8" t="str">
        <f t="shared" ca="1" si="15"/>
        <v>F</v>
      </c>
      <c r="S39" s="10">
        <f ca="1">Physical!A39</f>
        <v>1</v>
      </c>
      <c r="T39" s="5">
        <f ca="1">Physical!B39</f>
        <v>41239</v>
      </c>
      <c r="U39" t="str">
        <f t="shared" ca="1" si="16"/>
        <v>13ECD343</v>
      </c>
      <c r="V39" t="str">
        <f t="shared" ca="1" si="16"/>
        <v>397A1718</v>
      </c>
      <c r="W39" s="10">
        <f t="shared" ca="1" si="17"/>
        <v>0</v>
      </c>
      <c r="X39" s="10">
        <f t="shared" ca="1" si="17"/>
        <v>1</v>
      </c>
      <c r="Y39" s="10">
        <f t="shared" ca="1" si="9"/>
        <v>2</v>
      </c>
      <c r="Z39" s="5">
        <f t="shared" ca="1" si="10"/>
        <v>40637</v>
      </c>
    </row>
    <row r="40" spans="1:26" x14ac:dyDescent="0.25">
      <c r="A40" s="4" t="str">
        <f t="shared" si="11"/>
        <v>186C5</v>
      </c>
      <c r="B40" t="str">
        <f ca="1">INDEX(Name!A$4:A$103, RANDBETWEEN(0, Name!A$2))</f>
        <v>Džan</v>
      </c>
      <c r="C40" t="str">
        <f ca="1">INDEX(Name!B$4:B$103, RANDBETWEEN(0, 100))</f>
        <v>Đurić</v>
      </c>
      <c r="D40" s="2">
        <v>1</v>
      </c>
      <c r="E40" s="6" t="str">
        <f t="shared" ca="1" si="12"/>
        <v>1107200412065</v>
      </c>
      <c r="F40" s="5">
        <f t="shared" ca="1" si="5"/>
        <v>38179</v>
      </c>
      <c r="G40" s="2">
        <f ca="1">Employment!A40</f>
        <v>2</v>
      </c>
      <c r="H40" s="17" t="str">
        <f ca="1">Employment!B40</f>
        <v>Muzička škola "Petar Pan"</v>
      </c>
      <c r="I40" s="3" t="str">
        <f ca="1">Employment!C40</f>
        <v>-</v>
      </c>
      <c r="J40" s="2">
        <f t="shared" ca="1" si="13"/>
        <v>5</v>
      </c>
      <c r="K40" s="2">
        <f t="shared" ca="1" si="13"/>
        <v>0</v>
      </c>
      <c r="L40" s="8">
        <f t="shared" ca="1" si="14"/>
        <v>0</v>
      </c>
      <c r="M40" s="4" t="str">
        <f ca="1">Phone!A40</f>
        <v>-</v>
      </c>
      <c r="N40" s="4">
        <f ca="1">Phone!B40</f>
        <v>691295</v>
      </c>
      <c r="O40" s="4">
        <f ca="1">Phone!C40</f>
        <v>691295</v>
      </c>
      <c r="P40" t="str">
        <f ca="1">LOWER(CONCATENATE(LEFT(C40,5),LEFT(B40,4),"@",INDEX(Email!A$2:A$8,RANDBETWEEN(1,Email!$A$1))))</f>
        <v>đurićdžan@hotmail.com</v>
      </c>
      <c r="Q40" s="8">
        <f t="shared" ca="1" si="6"/>
        <v>1</v>
      </c>
      <c r="R40" s="8" t="str">
        <f t="shared" ca="1" si="15"/>
        <v>-</v>
      </c>
      <c r="S40" s="10">
        <f ca="1">Physical!A40</f>
        <v>0</v>
      </c>
      <c r="T40" s="5" t="str">
        <f ca="1">Physical!B40</f>
        <v>-</v>
      </c>
      <c r="U40" t="str">
        <f t="shared" ca="1" si="16"/>
        <v>313963AA</v>
      </c>
      <c r="V40" t="str">
        <f t="shared" ca="1" si="16"/>
        <v>20F82FFC</v>
      </c>
      <c r="W40" s="10">
        <f t="shared" ca="1" si="17"/>
        <v>2</v>
      </c>
      <c r="X40" s="10">
        <f t="shared" ca="1" si="17"/>
        <v>2</v>
      </c>
      <c r="Y40" s="10">
        <f t="shared" ca="1" si="9"/>
        <v>0</v>
      </c>
      <c r="Z40" s="5">
        <f t="shared" ca="1" si="10"/>
        <v>41565</v>
      </c>
    </row>
    <row r="41" spans="1:26" x14ac:dyDescent="0.25">
      <c r="A41" s="4" t="str">
        <f t="shared" si="11"/>
        <v>186C6</v>
      </c>
      <c r="B41" t="str">
        <f ca="1">INDEX(Name!A$4:A$103, RANDBETWEEN(0, Name!A$2))</f>
        <v>Adis</v>
      </c>
      <c r="C41" t="str">
        <f ca="1">INDEX(Name!B$4:B$103, RANDBETWEEN(0, 100))</f>
        <v>Aličić</v>
      </c>
      <c r="D41" s="2">
        <v>2</v>
      </c>
      <c r="E41" s="6" t="str">
        <f t="shared" ca="1" si="12"/>
        <v>2312201512065</v>
      </c>
      <c r="F41" s="5">
        <f t="shared" ca="1" si="5"/>
        <v>42361</v>
      </c>
      <c r="G41" s="2">
        <f ca="1">Employment!A41</f>
        <v>2</v>
      </c>
      <c r="H41" s="17" t="str">
        <f ca="1">Employment!B41</f>
        <v>1. Gimnazija</v>
      </c>
      <c r="I41" s="3" t="str">
        <f ca="1">Employment!C41</f>
        <v>-</v>
      </c>
      <c r="J41" s="2">
        <f t="shared" ca="1" si="13"/>
        <v>1</v>
      </c>
      <c r="K41" s="2">
        <f t="shared" ca="1" si="13"/>
        <v>1</v>
      </c>
      <c r="L41" s="8">
        <f t="shared" ca="1" si="14"/>
        <v>1</v>
      </c>
      <c r="M41" s="4" t="str">
        <f ca="1">Phone!A41</f>
        <v>5400545558041</v>
      </c>
      <c r="N41" s="4" t="str">
        <f ca="1">Phone!B41</f>
        <v>5400545558041</v>
      </c>
      <c r="O41" s="4" t="str">
        <f ca="1">Phone!C41</f>
        <v>5400545558041</v>
      </c>
      <c r="P41" t="str">
        <f ca="1">LOWER(CONCATENATE(LEFT(C41,5),LEFT(B41,4),"@",INDEX(Email!A$2:A$8,RANDBETWEEN(1,Email!$A$1))))</f>
        <v>aličiadis@sajo.sr</v>
      </c>
      <c r="Q41" s="8">
        <f t="shared" ca="1" si="6"/>
        <v>0</v>
      </c>
      <c r="R41" s="8" t="str">
        <f t="shared" ca="1" si="15"/>
        <v>F</v>
      </c>
      <c r="S41" s="10">
        <f ca="1">Physical!A41</f>
        <v>0</v>
      </c>
      <c r="T41" s="5" t="str">
        <f ca="1">Physical!B41</f>
        <v>-</v>
      </c>
      <c r="U41" t="str">
        <f t="shared" ca="1" si="16"/>
        <v>97519F4</v>
      </c>
      <c r="V41" t="str">
        <f t="shared" ca="1" si="16"/>
        <v>EAE41D4</v>
      </c>
      <c r="W41" s="10">
        <f t="shared" ca="1" si="17"/>
        <v>0</v>
      </c>
      <c r="X41" s="10">
        <f t="shared" ca="1" si="17"/>
        <v>2</v>
      </c>
      <c r="Y41" s="10">
        <f t="shared" ca="1" si="9"/>
        <v>3</v>
      </c>
      <c r="Z41" s="5">
        <f t="shared" ca="1" si="10"/>
        <v>42594</v>
      </c>
    </row>
    <row r="42" spans="1:26" x14ac:dyDescent="0.25">
      <c r="A42" s="4" t="str">
        <f t="shared" si="11"/>
        <v>186C7</v>
      </c>
      <c r="B42" t="str">
        <f ca="1">INDEX(Name!A$4:A$103, RANDBETWEEN(0, Name!A$2))</f>
        <v>Daris</v>
      </c>
      <c r="C42" t="str">
        <f ca="1">INDEX(Name!B$4:B$103, RANDBETWEEN(0, 100))</f>
        <v>Ademović</v>
      </c>
      <c r="D42" s="2">
        <v>2</v>
      </c>
      <c r="E42" s="6" t="str">
        <f t="shared" ca="1" si="12"/>
        <v>2104199912065</v>
      </c>
      <c r="F42" s="5">
        <f t="shared" ca="1" si="5"/>
        <v>36271</v>
      </c>
      <c r="G42" s="2">
        <f ca="1">Employment!A42</f>
        <v>0</v>
      </c>
      <c r="H42" s="17" t="str">
        <f ca="1">Employment!B42</f>
        <v>Google</v>
      </c>
      <c r="I42" s="3" t="str">
        <f ca="1">Employment!C42</f>
        <v>Trgovac</v>
      </c>
      <c r="J42" s="2">
        <f t="shared" ca="1" si="13"/>
        <v>3</v>
      </c>
      <c r="K42" s="2">
        <f t="shared" ca="1" si="13"/>
        <v>4</v>
      </c>
      <c r="L42" s="8">
        <f t="shared" ca="1" si="14"/>
        <v>2</v>
      </c>
      <c r="M42" s="4">
        <f ca="1">Phone!A42</f>
        <v>684486318</v>
      </c>
      <c r="N42" s="4">
        <f ca="1">Phone!B42</f>
        <v>665424</v>
      </c>
      <c r="O42" s="4">
        <f ca="1">Phone!C42</f>
        <v>665424</v>
      </c>
      <c r="P42" t="str">
        <f ca="1">LOWER(CONCATENATE(LEFT(C42,5),LEFT(B42,4),"@",INDEX(Email!A$2:A$8,RANDBETWEEN(1,Email!$A$1))))</f>
        <v>ademodari@hotmail.com</v>
      </c>
      <c r="Q42" s="8">
        <f t="shared" ca="1" si="6"/>
        <v>2</v>
      </c>
      <c r="R42" s="8" t="str">
        <f t="shared" ca="1" si="15"/>
        <v>-</v>
      </c>
      <c r="S42" s="10">
        <f ca="1">Physical!A42</f>
        <v>1</v>
      </c>
      <c r="T42" s="5">
        <f ca="1">Physical!B42</f>
        <v>41184</v>
      </c>
      <c r="U42" t="str">
        <f t="shared" ca="1" si="16"/>
        <v>4C6F1ED</v>
      </c>
      <c r="V42" t="str">
        <f t="shared" ca="1" si="16"/>
        <v>1D054630</v>
      </c>
      <c r="W42" s="10">
        <f t="shared" ca="1" si="17"/>
        <v>2</v>
      </c>
      <c r="X42" s="10">
        <f t="shared" ca="1" si="17"/>
        <v>0</v>
      </c>
      <c r="Y42" s="10">
        <f t="shared" ca="1" si="9"/>
        <v>4</v>
      </c>
      <c r="Z42" s="5">
        <f t="shared" ca="1" si="10"/>
        <v>41832</v>
      </c>
    </row>
    <row r="43" spans="1:26" x14ac:dyDescent="0.25">
      <c r="A43" s="4" t="str">
        <f t="shared" si="11"/>
        <v>186C8</v>
      </c>
      <c r="B43" t="str">
        <f ca="1">INDEX(Name!A$4:A$103, RANDBETWEEN(0, Name!A$2))</f>
        <v>Ante</v>
      </c>
      <c r="C43" t="str">
        <f ca="1">INDEX(Name!B$4:B$103, RANDBETWEEN(0, 100))</f>
        <v>Delalić</v>
      </c>
      <c r="D43" s="2">
        <v>5</v>
      </c>
      <c r="E43" s="6" t="str">
        <f t="shared" ca="1" si="12"/>
        <v>0112199912065</v>
      </c>
      <c r="F43" s="5">
        <f t="shared" ca="1" si="5"/>
        <v>36495</v>
      </c>
      <c r="G43" s="2">
        <f ca="1">Employment!A43</f>
        <v>2</v>
      </c>
      <c r="H43" s="17" t="str">
        <f ca="1">Employment!B43</f>
        <v>MSŠ "Musa Kesedžija"</v>
      </c>
      <c r="I43" s="3" t="str">
        <f ca="1">Employment!C43</f>
        <v>-</v>
      </c>
      <c r="J43" s="2">
        <f t="shared" ca="1" si="13"/>
        <v>0</v>
      </c>
      <c r="K43" s="2">
        <f t="shared" ca="1" si="13"/>
        <v>2</v>
      </c>
      <c r="L43" s="8">
        <f t="shared" ca="1" si="14"/>
        <v>2</v>
      </c>
      <c r="M43" s="4" t="str">
        <f ca="1">Phone!A43</f>
        <v>3637356411680</v>
      </c>
      <c r="N43" s="4">
        <f ca="1">Phone!B43</f>
        <v>811897946</v>
      </c>
      <c r="O43" s="4">
        <f ca="1">Phone!C43</f>
        <v>811897946</v>
      </c>
      <c r="P43" t="str">
        <f ca="1">LOWER(CONCATENATE(LEFT(C43,5),LEFT(B43,4),"@",INDEX(Email!A$2:A$8,RANDBETWEEN(1,Email!$A$1))))</f>
        <v>delalante@microsoft.com</v>
      </c>
      <c r="Q43" s="8">
        <f t="shared" ca="1" si="6"/>
        <v>0</v>
      </c>
      <c r="R43" s="8" t="str">
        <f t="shared" ca="1" si="15"/>
        <v>M</v>
      </c>
      <c r="S43" s="10">
        <f ca="1">Physical!A43</f>
        <v>1</v>
      </c>
      <c r="T43" s="5">
        <f ca="1">Physical!B43</f>
        <v>41929</v>
      </c>
      <c r="U43" t="str">
        <f t="shared" ca="1" si="16"/>
        <v>13CF0C9</v>
      </c>
      <c r="V43" t="str">
        <f t="shared" ca="1" si="16"/>
        <v>23C22700</v>
      </c>
      <c r="W43" s="10">
        <f t="shared" ca="1" si="17"/>
        <v>0</v>
      </c>
      <c r="X43" s="10">
        <f t="shared" ca="1" si="17"/>
        <v>1</v>
      </c>
      <c r="Y43" s="10">
        <f t="shared" ca="1" si="9"/>
        <v>2</v>
      </c>
      <c r="Z43" s="5">
        <f t="shared" ca="1" si="10"/>
        <v>42448</v>
      </c>
    </row>
    <row r="44" spans="1:26" x14ac:dyDescent="0.25">
      <c r="A44" s="4" t="str">
        <f t="shared" si="11"/>
        <v>186C9</v>
      </c>
      <c r="B44" t="str">
        <f ca="1">INDEX(Name!A$4:A$103, RANDBETWEEN(0, Name!A$2))</f>
        <v>Amil</v>
      </c>
      <c r="C44" t="str">
        <f ca="1">INDEX(Name!B$4:B$103, RANDBETWEEN(0, 100))</f>
        <v>Delemović</v>
      </c>
      <c r="D44" s="2">
        <v>3</v>
      </c>
      <c r="E44" s="6" t="str">
        <f t="shared" ca="1" si="12"/>
        <v>2312199412065</v>
      </c>
      <c r="F44" s="5">
        <f t="shared" ca="1" si="5"/>
        <v>34691</v>
      </c>
      <c r="G44" s="2">
        <f ca="1">Employment!A44</f>
        <v>3</v>
      </c>
      <c r="H44" s="17" t="str">
        <f ca="1">Employment!B44</f>
        <v>-</v>
      </c>
      <c r="I44" s="3" t="str">
        <f ca="1">Employment!C44</f>
        <v>-</v>
      </c>
      <c r="J44" s="2">
        <f t="shared" ca="1" si="13"/>
        <v>2</v>
      </c>
      <c r="K44" s="2">
        <f t="shared" ca="1" si="13"/>
        <v>1</v>
      </c>
      <c r="L44" s="8">
        <f t="shared" ca="1" si="14"/>
        <v>2</v>
      </c>
      <c r="M44" s="4" t="str">
        <f ca="1">Phone!A44</f>
        <v>-</v>
      </c>
      <c r="N44" s="4" t="str">
        <f ca="1">Phone!B44</f>
        <v>6815128450114</v>
      </c>
      <c r="O44" s="4" t="str">
        <f ca="1">Phone!C44</f>
        <v>6815128450114</v>
      </c>
      <c r="P44" t="str">
        <f ca="1">LOWER(CONCATENATE(LEFT(C44,5),LEFT(B44,4),"@",INDEX(Email!A$2:A$8,RANDBETWEEN(1,Email!$A$1))))</f>
        <v>delemamil@microsoft.com</v>
      </c>
      <c r="Q44" s="8">
        <f t="shared" ca="1" si="6"/>
        <v>0</v>
      </c>
      <c r="R44" s="8" t="str">
        <f t="shared" ca="1" si="15"/>
        <v>M</v>
      </c>
      <c r="S44" s="10">
        <f ca="1">Physical!A44</f>
        <v>0</v>
      </c>
      <c r="T44" s="5" t="str">
        <f ca="1">Physical!B44</f>
        <v>-</v>
      </c>
      <c r="U44" t="str">
        <f t="shared" ca="1" si="16"/>
        <v>2912088A</v>
      </c>
      <c r="V44" t="str">
        <f t="shared" ca="1" si="16"/>
        <v>1C489675</v>
      </c>
      <c r="W44" s="10">
        <f t="shared" ca="1" si="17"/>
        <v>0</v>
      </c>
      <c r="X44" s="10">
        <f t="shared" ca="1" si="17"/>
        <v>1</v>
      </c>
      <c r="Y44" s="10">
        <f t="shared" ca="1" si="9"/>
        <v>2</v>
      </c>
      <c r="Z44" s="5">
        <f t="shared" ca="1" si="10"/>
        <v>37349</v>
      </c>
    </row>
    <row r="45" spans="1:26" x14ac:dyDescent="0.25">
      <c r="A45" s="4" t="str">
        <f t="shared" si="11"/>
        <v>186CA</v>
      </c>
      <c r="B45" t="str">
        <f ca="1">INDEX(Name!A$4:A$103, RANDBETWEEN(0, Name!A$2))</f>
        <v>Džan</v>
      </c>
      <c r="C45" t="str">
        <f ca="1">INDEX(Name!B$4:B$103, RANDBETWEEN(0, 100))</f>
        <v>Jovanović</v>
      </c>
      <c r="D45" s="2">
        <v>5</v>
      </c>
      <c r="E45" s="6" t="str">
        <f t="shared" ca="1" si="12"/>
        <v>1511201412065</v>
      </c>
      <c r="F45" s="5">
        <f t="shared" ca="1" si="5"/>
        <v>41958</v>
      </c>
      <c r="G45" s="2">
        <f ca="1">Employment!A45</f>
        <v>3</v>
      </c>
      <c r="H45" s="17" t="str">
        <f ca="1">Employment!B45</f>
        <v>-</v>
      </c>
      <c r="I45" s="3" t="str">
        <f ca="1">Employment!C45</f>
        <v>-</v>
      </c>
      <c r="J45" s="2">
        <f t="shared" ca="1" si="13"/>
        <v>4</v>
      </c>
      <c r="K45" s="2">
        <f t="shared" ca="1" si="13"/>
        <v>1</v>
      </c>
      <c r="L45" s="8">
        <f t="shared" ca="1" si="14"/>
        <v>3</v>
      </c>
      <c r="M45" s="4">
        <f ca="1">Phone!A45</f>
        <v>935121660</v>
      </c>
      <c r="N45" s="4">
        <f ca="1">Phone!B45</f>
        <v>617337</v>
      </c>
      <c r="O45" s="4">
        <f ca="1">Phone!C45</f>
        <v>617337</v>
      </c>
      <c r="P45" t="str">
        <f ca="1">LOWER(CONCATENATE(LEFT(C45,5),LEFT(B45,4),"@",INDEX(Email!A$2:A$8,RANDBETWEEN(1,Email!$A$1))))</f>
        <v>jovandžan@bih.net.ba</v>
      </c>
      <c r="Q45" s="8">
        <f t="shared" ca="1" si="6"/>
        <v>2</v>
      </c>
      <c r="R45" s="8" t="str">
        <f t="shared" ca="1" si="15"/>
        <v>F</v>
      </c>
      <c r="S45" s="10">
        <f ca="1">Physical!A45</f>
        <v>0</v>
      </c>
      <c r="T45" s="5" t="str">
        <f ca="1">Physical!B45</f>
        <v>-</v>
      </c>
      <c r="U45" t="str">
        <f t="shared" ca="1" si="16"/>
        <v>4E6419A</v>
      </c>
      <c r="V45" t="str">
        <f t="shared" ca="1" si="16"/>
        <v>185C53AA</v>
      </c>
      <c r="W45" s="10">
        <f t="shared" ca="1" si="17"/>
        <v>0</v>
      </c>
      <c r="X45" s="10">
        <f t="shared" ca="1" si="17"/>
        <v>0</v>
      </c>
      <c r="Y45" s="10">
        <f t="shared" ca="1" si="9"/>
        <v>0</v>
      </c>
      <c r="Z45" s="5">
        <f t="shared" ca="1" si="10"/>
        <v>42163</v>
      </c>
    </row>
    <row r="46" spans="1:26" x14ac:dyDescent="0.25">
      <c r="A46" s="4" t="str">
        <f t="shared" si="11"/>
        <v>186CB</v>
      </c>
      <c r="B46" t="str">
        <f ca="1">INDEX(Name!A$4:A$103, RANDBETWEEN(0, Name!A$2))</f>
        <v>Ali</v>
      </c>
      <c r="C46" t="str">
        <f ca="1">INDEX(Name!B$4:B$103, RANDBETWEEN(0, 100))</f>
        <v>Hasić</v>
      </c>
      <c r="D46" s="2">
        <v>3</v>
      </c>
      <c r="E46" s="6" t="str">
        <f t="shared" ca="1" si="12"/>
        <v>1408200712065</v>
      </c>
      <c r="F46" s="5">
        <f t="shared" ca="1" si="5"/>
        <v>39308</v>
      </c>
      <c r="G46" s="2">
        <f ca="1">Employment!A46</f>
        <v>4</v>
      </c>
      <c r="H46" s="17" t="str">
        <f ca="1">Employment!B46</f>
        <v>-</v>
      </c>
      <c r="I46" s="3" t="str">
        <f ca="1">Employment!C46</f>
        <v>-</v>
      </c>
      <c r="J46" s="2">
        <f t="shared" ca="1" si="13"/>
        <v>2</v>
      </c>
      <c r="K46" s="2">
        <f t="shared" ca="1" si="13"/>
        <v>4</v>
      </c>
      <c r="L46" s="8">
        <f t="shared" ca="1" si="14"/>
        <v>3</v>
      </c>
      <c r="M46" s="4" t="str">
        <f ca="1">Phone!A46</f>
        <v>4064705361370</v>
      </c>
      <c r="N46" s="4" t="str">
        <f ca="1">Phone!B46</f>
        <v>4064705361370</v>
      </c>
      <c r="O46" s="4" t="str">
        <f ca="1">Phone!C46</f>
        <v>4064705361370</v>
      </c>
      <c r="P46" t="str">
        <f ca="1">LOWER(CONCATENATE(LEFT(C46,5),LEFT(B46,4),"@",INDEX(Email!A$2:A$8,RANDBETWEEN(1,Email!$A$1))))</f>
        <v>hasićali@gmail.com</v>
      </c>
      <c r="Q46" s="8">
        <f t="shared" ca="1" si="6"/>
        <v>2</v>
      </c>
      <c r="R46" s="8" t="str">
        <f t="shared" ca="1" si="15"/>
        <v>-</v>
      </c>
      <c r="S46" s="10">
        <f ca="1">Physical!A46</f>
        <v>0</v>
      </c>
      <c r="T46" s="5" t="str">
        <f ca="1">Physical!B46</f>
        <v>-</v>
      </c>
      <c r="U46" t="str">
        <f t="shared" ca="1" si="16"/>
        <v>1987D531</v>
      </c>
      <c r="V46" t="str">
        <f t="shared" ca="1" si="16"/>
        <v>383098DD</v>
      </c>
      <c r="W46" s="10">
        <f t="shared" ca="1" si="17"/>
        <v>2</v>
      </c>
      <c r="X46" s="10">
        <f t="shared" ca="1" si="17"/>
        <v>1</v>
      </c>
      <c r="Y46" s="10">
        <f t="shared" ca="1" si="9"/>
        <v>2</v>
      </c>
      <c r="Z46" s="5">
        <f t="shared" ca="1" si="10"/>
        <v>42187</v>
      </c>
    </row>
    <row r="47" spans="1:26" x14ac:dyDescent="0.25">
      <c r="A47" s="4" t="str">
        <f t="shared" si="11"/>
        <v>186CC</v>
      </c>
      <c r="B47" t="str">
        <f ca="1">INDEX(Name!A$4:A$103, RANDBETWEEN(0, Name!A$2))</f>
        <v>Ivan</v>
      </c>
      <c r="C47" t="str">
        <f ca="1">INDEX(Name!B$4:B$103, RANDBETWEEN(0, 100))</f>
        <v>Giljen</v>
      </c>
      <c r="D47" s="2">
        <v>1</v>
      </c>
      <c r="E47" s="6" t="str">
        <f t="shared" ca="1" si="12"/>
        <v>1609199512065</v>
      </c>
      <c r="F47" s="5">
        <f t="shared" ca="1" si="5"/>
        <v>34958</v>
      </c>
      <c r="G47" s="2">
        <f ca="1">Employment!A47</f>
        <v>2</v>
      </c>
      <c r="H47" s="17" t="str">
        <f ca="1">Employment!B47</f>
        <v>MSŠ "Musa Kesedžija"</v>
      </c>
      <c r="I47" s="3" t="str">
        <f ca="1">Employment!C47</f>
        <v>-</v>
      </c>
      <c r="J47" s="2">
        <f t="shared" ca="1" si="13"/>
        <v>3</v>
      </c>
      <c r="K47" s="2">
        <f t="shared" ca="1" si="13"/>
        <v>1</v>
      </c>
      <c r="L47" s="8">
        <f t="shared" ca="1" si="14"/>
        <v>2</v>
      </c>
      <c r="M47" s="4" t="str">
        <f ca="1">Phone!A47</f>
        <v>-</v>
      </c>
      <c r="N47" s="4">
        <f ca="1">Phone!B47</f>
        <v>181192942</v>
      </c>
      <c r="O47" s="4">
        <f ca="1">Phone!C47</f>
        <v>181192942</v>
      </c>
      <c r="P47" t="str">
        <f ca="1">LOWER(CONCATENATE(LEFT(C47,5),LEFT(B47,4),"@",INDEX(Email!A$2:A$8,RANDBETWEEN(1,Email!$A$1))))</f>
        <v>giljeivan@net.hr</v>
      </c>
      <c r="Q47" s="8">
        <f t="shared" ca="1" si="6"/>
        <v>1</v>
      </c>
      <c r="R47" s="8" t="str">
        <f t="shared" ca="1" si="15"/>
        <v>-</v>
      </c>
      <c r="S47" s="10">
        <f ca="1">Physical!A47</f>
        <v>1</v>
      </c>
      <c r="T47" s="5">
        <f ca="1">Physical!B47</f>
        <v>42260</v>
      </c>
      <c r="U47" t="str">
        <f t="shared" ca="1" si="16"/>
        <v>9A2AA78</v>
      </c>
      <c r="V47" t="str">
        <f t="shared" ca="1" si="16"/>
        <v>28FCBA59</v>
      </c>
      <c r="W47" s="10">
        <f t="shared" ca="1" si="17"/>
        <v>1</v>
      </c>
      <c r="X47" s="10">
        <f t="shared" ca="1" si="17"/>
        <v>1</v>
      </c>
      <c r="Y47" s="10">
        <f t="shared" ca="1" si="9"/>
        <v>2</v>
      </c>
      <c r="Z47" s="5">
        <f t="shared" ca="1" si="10"/>
        <v>38917</v>
      </c>
    </row>
    <row r="48" spans="1:26" x14ac:dyDescent="0.25">
      <c r="A48" s="4" t="str">
        <f t="shared" si="11"/>
        <v>186CD</v>
      </c>
      <c r="B48" t="str">
        <f ca="1">INDEX(Name!A$4:A$103, RANDBETWEEN(0, Name!A$2))</f>
        <v>Ismar</v>
      </c>
      <c r="C48" t="str">
        <f ca="1">INDEX(Name!B$4:B$103, RANDBETWEEN(0, 100))</f>
        <v>Hodžić</v>
      </c>
      <c r="D48" s="2">
        <v>3</v>
      </c>
      <c r="E48" s="6" t="str">
        <f t="shared" ca="1" si="12"/>
        <v>2310200212065</v>
      </c>
      <c r="F48" s="5">
        <f t="shared" ca="1" si="5"/>
        <v>37552</v>
      </c>
      <c r="G48" s="2">
        <f ca="1">Employment!A48</f>
        <v>3</v>
      </c>
      <c r="H48" s="17" t="str">
        <f ca="1">Employment!B48</f>
        <v>-</v>
      </c>
      <c r="I48" s="3" t="str">
        <f ca="1">Employment!C48</f>
        <v>-</v>
      </c>
      <c r="J48" s="2">
        <f t="shared" ca="1" si="13"/>
        <v>3</v>
      </c>
      <c r="K48" s="2">
        <f t="shared" ca="1" si="13"/>
        <v>4</v>
      </c>
      <c r="L48" s="8">
        <f t="shared" ca="1" si="14"/>
        <v>0</v>
      </c>
      <c r="M48" s="4">
        <f ca="1">Phone!A48</f>
        <v>284583431</v>
      </c>
      <c r="N48" s="4">
        <f ca="1">Phone!B48</f>
        <v>284583431</v>
      </c>
      <c r="O48" s="4">
        <f ca="1">Phone!C48</f>
        <v>284583431</v>
      </c>
      <c r="P48" t="str">
        <f ca="1">LOWER(CONCATENATE(LEFT(C48,5),LEFT(B48,4),"@",INDEX(Email!A$2:A$8,RANDBETWEEN(1,Email!$A$1))))</f>
        <v>hodžiisma@outlook.com</v>
      </c>
      <c r="Q48" s="8">
        <f t="shared" ca="1" si="6"/>
        <v>0</v>
      </c>
      <c r="R48" s="8" t="str">
        <f t="shared" ca="1" si="15"/>
        <v>-</v>
      </c>
      <c r="S48" s="10">
        <f ca="1">Physical!A48</f>
        <v>1</v>
      </c>
      <c r="T48" s="5">
        <f ca="1">Physical!B48</f>
        <v>41379</v>
      </c>
      <c r="U48" t="str">
        <f t="shared" ca="1" si="16"/>
        <v>27E3A1AA</v>
      </c>
      <c r="V48" t="str">
        <f t="shared" ca="1" si="16"/>
        <v>16D459E4</v>
      </c>
      <c r="W48" s="10">
        <f t="shared" ca="1" si="17"/>
        <v>0</v>
      </c>
      <c r="X48" s="10">
        <f t="shared" ca="1" si="17"/>
        <v>2</v>
      </c>
      <c r="Y48" s="10">
        <f t="shared" ca="1" si="9"/>
        <v>4</v>
      </c>
      <c r="Z48" s="5">
        <f t="shared" ca="1" si="10"/>
        <v>40178</v>
      </c>
    </row>
    <row r="49" spans="1:26" x14ac:dyDescent="0.25">
      <c r="A49" s="4" t="str">
        <f t="shared" si="11"/>
        <v>186CE</v>
      </c>
      <c r="B49" t="str">
        <f ca="1">INDEX(Name!A$4:A$103, RANDBETWEEN(0, Name!A$2))</f>
        <v>Ervin</v>
      </c>
      <c r="C49" t="str">
        <f ca="1">INDEX(Name!B$4:B$103, RANDBETWEEN(0, 100))</f>
        <v>Knežević</v>
      </c>
      <c r="D49" s="2">
        <v>5</v>
      </c>
      <c r="E49" s="6" t="str">
        <f t="shared" ca="1" si="12"/>
        <v>0907199112065</v>
      </c>
      <c r="F49" s="5">
        <f t="shared" ca="1" si="5"/>
        <v>33428</v>
      </c>
      <c r="G49" s="2">
        <f ca="1">Employment!A49</f>
        <v>2</v>
      </c>
      <c r="H49" s="17" t="str">
        <f ca="1">Employment!B49</f>
        <v>1. Gimnazija</v>
      </c>
      <c r="I49" s="3" t="str">
        <f ca="1">Employment!C49</f>
        <v>-</v>
      </c>
      <c r="J49" s="2">
        <f t="shared" ca="1" si="13"/>
        <v>0</v>
      </c>
      <c r="K49" s="2">
        <f t="shared" ca="1" si="13"/>
        <v>1</v>
      </c>
      <c r="L49" s="8">
        <f t="shared" ca="1" si="14"/>
        <v>0</v>
      </c>
      <c r="M49" s="4">
        <f ca="1">Phone!A49</f>
        <v>738301</v>
      </c>
      <c r="N49" s="4">
        <f ca="1">Phone!B49</f>
        <v>738301</v>
      </c>
      <c r="O49" s="4">
        <f ca="1">Phone!C49</f>
        <v>738301</v>
      </c>
      <c r="P49" t="str">
        <f ca="1">LOWER(CONCATENATE(LEFT(C49,5),LEFT(B49,4),"@",INDEX(Email!A$2:A$8,RANDBETWEEN(1,Email!$A$1))))</f>
        <v>knežeervi@hotmail.com</v>
      </c>
      <c r="Q49" s="8">
        <f t="shared" ca="1" si="6"/>
        <v>2</v>
      </c>
      <c r="R49" s="8" t="str">
        <f t="shared" ca="1" si="15"/>
        <v>F</v>
      </c>
      <c r="S49" s="10">
        <f ca="1">Physical!A49</f>
        <v>1</v>
      </c>
      <c r="T49" s="5">
        <f ca="1">Physical!B49</f>
        <v>42709</v>
      </c>
      <c r="U49" t="str">
        <f t="shared" ca="1" si="16"/>
        <v>B35AB48</v>
      </c>
      <c r="V49" t="str">
        <f t="shared" ca="1" si="16"/>
        <v>37C3F5D4</v>
      </c>
      <c r="W49" s="10">
        <f t="shared" ca="1" si="17"/>
        <v>2</v>
      </c>
      <c r="X49" s="10">
        <f t="shared" ca="1" si="17"/>
        <v>1</v>
      </c>
      <c r="Y49" s="10">
        <f t="shared" ca="1" si="9"/>
        <v>2</v>
      </c>
      <c r="Z49" s="5">
        <f t="shared" ca="1" si="10"/>
        <v>41032</v>
      </c>
    </row>
    <row r="50" spans="1:26" x14ac:dyDescent="0.25">
      <c r="A50" s="4" t="str">
        <f t="shared" si="11"/>
        <v>186CF</v>
      </c>
      <c r="B50" t="str">
        <f ca="1">INDEX(Name!A$4:A$103, RANDBETWEEN(0, Name!A$2))</f>
        <v>Tarik</v>
      </c>
      <c r="C50" t="str">
        <f ca="1">INDEX(Name!B$4:B$103, RANDBETWEEN(0, 100))</f>
        <v>Bašić</v>
      </c>
      <c r="D50" s="2">
        <v>0</v>
      </c>
      <c r="E50" s="6" t="str">
        <f t="shared" ca="1" si="12"/>
        <v>1003199612065</v>
      </c>
      <c r="F50" s="5">
        <f t="shared" ca="1" si="5"/>
        <v>35134</v>
      </c>
      <c r="G50" s="2">
        <f ca="1">Employment!A50</f>
        <v>2</v>
      </c>
      <c r="H50" s="17" t="str">
        <f ca="1">Employment!B50</f>
        <v>1. Gimnazija</v>
      </c>
      <c r="I50" s="3" t="str">
        <f ca="1">Employment!C50</f>
        <v>-</v>
      </c>
      <c r="J50" s="2">
        <f t="shared" ca="1" si="13"/>
        <v>3</v>
      </c>
      <c r="K50" s="2">
        <f t="shared" ca="1" si="13"/>
        <v>4</v>
      </c>
      <c r="L50" s="8">
        <f t="shared" ca="1" si="14"/>
        <v>1</v>
      </c>
      <c r="M50" s="4">
        <f ca="1">Phone!A50</f>
        <v>799422</v>
      </c>
      <c r="N50" s="4">
        <f ca="1">Phone!B50</f>
        <v>799422</v>
      </c>
      <c r="O50" s="4">
        <f ca="1">Phone!C50</f>
        <v>799422</v>
      </c>
      <c r="P50" t="str">
        <f ca="1">LOWER(CONCATENATE(LEFT(C50,5),LEFT(B50,4),"@",INDEX(Email!A$2:A$8,RANDBETWEEN(1,Email!$A$1))))</f>
        <v>bašićtari@sajo.sr</v>
      </c>
      <c r="Q50" s="8">
        <f t="shared" ca="1" si="6"/>
        <v>2</v>
      </c>
      <c r="R50" s="8" t="str">
        <f t="shared" ca="1" si="15"/>
        <v>-</v>
      </c>
      <c r="S50" s="10">
        <f ca="1">Physical!A50</f>
        <v>0</v>
      </c>
      <c r="T50" s="5" t="str">
        <f ca="1">Physical!B50</f>
        <v>-</v>
      </c>
      <c r="U50" t="str">
        <f t="shared" ca="1" si="16"/>
        <v>30B34518</v>
      </c>
      <c r="V50" t="str">
        <f t="shared" ca="1" si="16"/>
        <v>1602CD6D</v>
      </c>
      <c r="W50" s="10">
        <f t="shared" ca="1" si="17"/>
        <v>2</v>
      </c>
      <c r="X50" s="10">
        <f t="shared" ca="1" si="17"/>
        <v>0</v>
      </c>
      <c r="Y50" s="10">
        <f t="shared" ca="1" si="9"/>
        <v>0</v>
      </c>
      <c r="Z50" s="5">
        <f t="shared" ca="1" si="10"/>
        <v>39330</v>
      </c>
    </row>
    <row r="51" spans="1:26" x14ac:dyDescent="0.25">
      <c r="A51" s="4" t="str">
        <f t="shared" si="11"/>
        <v>186D0</v>
      </c>
      <c r="B51" t="str">
        <f ca="1">INDEX(Name!A$4:A$103, RANDBETWEEN(0, Name!A$2))</f>
        <v>Azur</v>
      </c>
      <c r="C51" t="str">
        <f ca="1">INDEX(Name!B$4:B$103, RANDBETWEEN(0, 100))</f>
        <v>Bašić</v>
      </c>
      <c r="D51" s="2">
        <v>1</v>
      </c>
      <c r="E51" s="6" t="str">
        <f t="shared" ca="1" si="12"/>
        <v>2210199612065</v>
      </c>
      <c r="F51" s="5">
        <f t="shared" ca="1" si="5"/>
        <v>35360</v>
      </c>
      <c r="G51" s="2">
        <f ca="1">Employment!A51</f>
        <v>2</v>
      </c>
      <c r="H51" s="17" t="str">
        <f ca="1">Employment!B51</f>
        <v>1. Gimnazija</v>
      </c>
      <c r="I51" s="3" t="str">
        <f ca="1">Employment!C51</f>
        <v>-</v>
      </c>
      <c r="J51" s="2">
        <f t="shared" ca="1" si="13"/>
        <v>3</v>
      </c>
      <c r="K51" s="2">
        <f t="shared" ca="1" si="13"/>
        <v>4</v>
      </c>
      <c r="L51" s="8">
        <f t="shared" ca="1" si="14"/>
        <v>3</v>
      </c>
      <c r="M51" s="4">
        <f ca="1">Phone!A51</f>
        <v>932685</v>
      </c>
      <c r="N51" s="4">
        <f ca="1">Phone!B51</f>
        <v>386816685</v>
      </c>
      <c r="O51" s="4">
        <f ca="1">Phone!C51</f>
        <v>386816685</v>
      </c>
      <c r="P51" t="str">
        <f ca="1">LOWER(CONCATENATE(LEFT(C51,5),LEFT(B51,4),"@",INDEX(Email!A$2:A$8,RANDBETWEEN(1,Email!$A$1))))</f>
        <v>bašićazur@net.hr</v>
      </c>
      <c r="Q51" s="8">
        <f t="shared" ca="1" si="6"/>
        <v>2</v>
      </c>
      <c r="R51" s="8" t="str">
        <f t="shared" ca="1" si="15"/>
        <v>-</v>
      </c>
      <c r="S51" s="10">
        <f ca="1">Physical!A51</f>
        <v>1</v>
      </c>
      <c r="T51" s="5">
        <f ca="1">Physical!B51</f>
        <v>40934</v>
      </c>
      <c r="U51" t="str">
        <f t="shared" ca="1" si="16"/>
        <v>290FC7CB</v>
      </c>
      <c r="V51" t="str">
        <f t="shared" ca="1" si="16"/>
        <v>9FEB198</v>
      </c>
      <c r="W51" s="10">
        <f t="shared" ca="1" si="17"/>
        <v>2</v>
      </c>
      <c r="X51" s="10">
        <f t="shared" ca="1" si="17"/>
        <v>0</v>
      </c>
      <c r="Y51" s="10">
        <f t="shared" ca="1" si="9"/>
        <v>3</v>
      </c>
      <c r="Z51" s="5">
        <f t="shared" ca="1" si="10"/>
        <v>37259</v>
      </c>
    </row>
    <row r="52" spans="1:26" x14ac:dyDescent="0.25">
      <c r="A52" s="4" t="str">
        <f t="shared" si="11"/>
        <v>186D1</v>
      </c>
      <c r="B52" t="str">
        <f ca="1">INDEX(Name!A$4:A$103, RANDBETWEEN(0, Name!A$2))</f>
        <v>Marko</v>
      </c>
      <c r="C52" t="str">
        <f ca="1">INDEX(Name!B$4:B$103, RANDBETWEEN(0, 100))</f>
        <v>Fakić</v>
      </c>
      <c r="D52" s="2">
        <v>3</v>
      </c>
      <c r="E52" s="6" t="str">
        <f t="shared" ca="1" si="12"/>
        <v>1003201012065</v>
      </c>
      <c r="F52" s="5">
        <f t="shared" ca="1" si="5"/>
        <v>40247</v>
      </c>
      <c r="G52" s="2">
        <f ca="1">Employment!A52</f>
        <v>2</v>
      </c>
      <c r="H52" s="17" t="str">
        <f ca="1">Employment!B52</f>
        <v>Srednjoškolski centar "Nagari Hari"</v>
      </c>
      <c r="I52" s="3" t="str">
        <f ca="1">Employment!C52</f>
        <v>-</v>
      </c>
      <c r="J52" s="2">
        <f t="shared" ca="1" si="13"/>
        <v>2</v>
      </c>
      <c r="K52" s="2">
        <f t="shared" ca="1" si="13"/>
        <v>0</v>
      </c>
      <c r="L52" s="8">
        <f t="shared" ca="1" si="14"/>
        <v>3</v>
      </c>
      <c r="M52" s="4">
        <f ca="1">Phone!A52</f>
        <v>898114546</v>
      </c>
      <c r="N52" s="4">
        <f ca="1">Phone!B52</f>
        <v>861102</v>
      </c>
      <c r="O52" s="4">
        <f ca="1">Phone!C52</f>
        <v>861102</v>
      </c>
      <c r="P52" t="str">
        <f ca="1">LOWER(CONCATENATE(LEFT(C52,5),LEFT(B52,4),"@",INDEX(Email!A$2:A$8,RANDBETWEEN(1,Email!$A$1))))</f>
        <v>fakićmark@outlook.com</v>
      </c>
      <c r="Q52" s="8">
        <f t="shared" ca="1" si="6"/>
        <v>0</v>
      </c>
      <c r="R52" s="8" t="str">
        <f t="shared" ca="1" si="15"/>
        <v>M</v>
      </c>
      <c r="S52" s="10">
        <f ca="1">Physical!A52</f>
        <v>0</v>
      </c>
      <c r="T52" s="5" t="str">
        <f ca="1">Physical!B52</f>
        <v>-</v>
      </c>
      <c r="U52" t="str">
        <f t="shared" ca="1" si="16"/>
        <v>EA1BF17</v>
      </c>
      <c r="V52" t="str">
        <f t="shared" ca="1" si="16"/>
        <v>2E550607</v>
      </c>
      <c r="W52" s="10">
        <f t="shared" ca="1" si="17"/>
        <v>0</v>
      </c>
      <c r="X52" s="10">
        <f t="shared" ca="1" si="17"/>
        <v>1</v>
      </c>
      <c r="Y52" s="10">
        <f t="shared" ca="1" si="9"/>
        <v>0</v>
      </c>
      <c r="Z52" s="5">
        <f t="shared" ca="1" si="10"/>
        <v>40955</v>
      </c>
    </row>
    <row r="53" spans="1:26" x14ac:dyDescent="0.25">
      <c r="A53" s="4" t="str">
        <f t="shared" si="11"/>
        <v>186D2</v>
      </c>
      <c r="B53" t="str">
        <f ca="1">INDEX(Name!A$4:A$103, RANDBETWEEN(0, Name!A$2))</f>
        <v>Anis</v>
      </c>
      <c r="C53" t="str">
        <f ca="1">INDEX(Name!B$4:B$103, RANDBETWEEN(0, 100))</f>
        <v>Brkan</v>
      </c>
      <c r="D53" s="2">
        <v>4</v>
      </c>
      <c r="E53" s="6" t="str">
        <f t="shared" ca="1" si="12"/>
        <v>2802199112065</v>
      </c>
      <c r="F53" s="5">
        <f t="shared" ca="1" si="5"/>
        <v>33297</v>
      </c>
      <c r="G53" s="2">
        <f ca="1">Employment!A53</f>
        <v>4</v>
      </c>
      <c r="H53" s="17" t="str">
        <f ca="1">Employment!B53</f>
        <v>-</v>
      </c>
      <c r="I53" s="3" t="str">
        <f ca="1">Employment!C53</f>
        <v>-</v>
      </c>
      <c r="J53" s="2">
        <f t="shared" ca="1" si="13"/>
        <v>0</v>
      </c>
      <c r="K53" s="2">
        <f t="shared" ca="1" si="13"/>
        <v>2</v>
      </c>
      <c r="L53" s="8">
        <f t="shared" ca="1" si="14"/>
        <v>1</v>
      </c>
      <c r="M53" s="4">
        <f ca="1">Phone!A53</f>
        <v>430189092</v>
      </c>
      <c r="N53" s="4" t="str">
        <f ca="1">Phone!B53</f>
        <v>1537751649715</v>
      </c>
      <c r="O53" s="4" t="str">
        <f ca="1">Phone!C53</f>
        <v>1537751649715</v>
      </c>
      <c r="P53" t="str">
        <f ca="1">LOWER(CONCATENATE(LEFT(C53,5),LEFT(B53,4),"@",INDEX(Email!A$2:A$8,RANDBETWEEN(1,Email!$A$1))))</f>
        <v>brkananis@microsoft.com</v>
      </c>
      <c r="Q53" s="8">
        <f t="shared" ca="1" si="6"/>
        <v>0</v>
      </c>
      <c r="R53" s="8" t="str">
        <f t="shared" ca="1" si="15"/>
        <v>M</v>
      </c>
      <c r="S53" s="10">
        <f ca="1">Physical!A53</f>
        <v>0</v>
      </c>
      <c r="T53" s="5" t="str">
        <f ca="1">Physical!B53</f>
        <v>-</v>
      </c>
      <c r="U53" t="str">
        <f t="shared" ca="1" si="16"/>
        <v>31002F36</v>
      </c>
      <c r="V53" t="str">
        <f t="shared" ca="1" si="16"/>
        <v>29BA4A91</v>
      </c>
      <c r="W53" s="10">
        <f t="shared" ca="1" si="17"/>
        <v>0</v>
      </c>
      <c r="X53" s="10">
        <f t="shared" ca="1" si="17"/>
        <v>2</v>
      </c>
      <c r="Y53" s="10">
        <f t="shared" ca="1" si="9"/>
        <v>0</v>
      </c>
      <c r="Z53" s="5">
        <f t="shared" ca="1" si="10"/>
        <v>35729</v>
      </c>
    </row>
    <row r="54" spans="1:26" x14ac:dyDescent="0.25">
      <c r="A54" s="4" t="str">
        <f t="shared" si="11"/>
        <v>186D3</v>
      </c>
      <c r="B54" t="str">
        <f ca="1">INDEX(Name!A$4:A$103, RANDBETWEEN(0, Name!A$2))</f>
        <v>Ernad</v>
      </c>
      <c r="C54" t="str">
        <f ca="1">INDEX(Name!B$4:B$103, RANDBETWEEN(0, 100))</f>
        <v>Giljen</v>
      </c>
      <c r="D54" s="2">
        <v>0</v>
      </c>
      <c r="E54" s="6" t="str">
        <f t="shared" ca="1" si="12"/>
        <v>1501199112065</v>
      </c>
      <c r="F54" s="5">
        <f t="shared" ca="1" si="5"/>
        <v>33253</v>
      </c>
      <c r="G54" s="2">
        <f ca="1">Employment!A54</f>
        <v>4</v>
      </c>
      <c r="H54" s="17" t="str">
        <f ca="1">Employment!B54</f>
        <v>-</v>
      </c>
      <c r="I54" s="3" t="str">
        <f ca="1">Employment!C54</f>
        <v>-</v>
      </c>
      <c r="J54" s="2">
        <f t="shared" ca="1" si="13"/>
        <v>5</v>
      </c>
      <c r="K54" s="2">
        <f t="shared" ca="1" si="13"/>
        <v>5</v>
      </c>
      <c r="L54" s="8">
        <f t="shared" ca="1" si="14"/>
        <v>2</v>
      </c>
      <c r="M54" s="4">
        <f ca="1">Phone!A54</f>
        <v>201968957</v>
      </c>
      <c r="N54" s="4">
        <f ca="1">Phone!B54</f>
        <v>471311</v>
      </c>
      <c r="O54" s="4">
        <f ca="1">Phone!C54</f>
        <v>471311</v>
      </c>
      <c r="P54" t="str">
        <f ca="1">LOWER(CONCATENATE(LEFT(C54,5),LEFT(B54,4),"@",INDEX(Email!A$2:A$8,RANDBETWEEN(1,Email!$A$1))))</f>
        <v>giljeerna@outlook.com</v>
      </c>
      <c r="Q54" s="8">
        <f t="shared" ca="1" si="6"/>
        <v>2</v>
      </c>
      <c r="R54" s="8" t="str">
        <f t="shared" ca="1" si="15"/>
        <v>F</v>
      </c>
      <c r="S54" s="10">
        <f ca="1">Physical!A54</f>
        <v>1</v>
      </c>
      <c r="T54" s="5">
        <f ca="1">Physical!B54</f>
        <v>42712</v>
      </c>
      <c r="U54" t="str">
        <f t="shared" ca="1" si="16"/>
        <v>12FAB960</v>
      </c>
      <c r="V54" t="str">
        <f t="shared" ca="1" si="16"/>
        <v>2D820AD8</v>
      </c>
      <c r="W54" s="10">
        <f t="shared" ca="1" si="17"/>
        <v>2</v>
      </c>
      <c r="X54" s="10">
        <f t="shared" ca="1" si="17"/>
        <v>2</v>
      </c>
      <c r="Y54" s="10">
        <f t="shared" ca="1" si="9"/>
        <v>0</v>
      </c>
      <c r="Z54" s="5">
        <f t="shared" ca="1" si="10"/>
        <v>40430</v>
      </c>
    </row>
    <row r="55" spans="1:26" x14ac:dyDescent="0.25">
      <c r="A55" s="4" t="str">
        <f t="shared" si="11"/>
        <v>186D4</v>
      </c>
      <c r="B55" t="str">
        <f ca="1">INDEX(Name!A$4:A$103, RANDBETWEEN(0, Name!A$2))</f>
        <v>Ismail</v>
      </c>
      <c r="C55" t="str">
        <f ca="1">INDEX(Name!B$4:B$103, RANDBETWEEN(0, 100))</f>
        <v>Babović</v>
      </c>
      <c r="D55" s="2">
        <v>4</v>
      </c>
      <c r="E55" s="6" t="str">
        <f t="shared" ca="1" si="12"/>
        <v>1107199012065</v>
      </c>
      <c r="F55" s="5">
        <f t="shared" ca="1" si="5"/>
        <v>33065</v>
      </c>
      <c r="G55" s="2">
        <f ca="1">Employment!A55</f>
        <v>4</v>
      </c>
      <c r="H55" s="17" t="str">
        <f ca="1">Employment!B55</f>
        <v>-</v>
      </c>
      <c r="I55" s="3" t="str">
        <f ca="1">Employment!C55</f>
        <v>-</v>
      </c>
      <c r="J55" s="2">
        <f t="shared" ca="1" si="13"/>
        <v>3</v>
      </c>
      <c r="K55" s="2">
        <f t="shared" ca="1" si="13"/>
        <v>5</v>
      </c>
      <c r="L55" s="8">
        <f t="shared" ca="1" si="14"/>
        <v>2</v>
      </c>
      <c r="M55" s="4">
        <f ca="1">Phone!A55</f>
        <v>647127</v>
      </c>
      <c r="N55" s="4">
        <f ca="1">Phone!B55</f>
        <v>647127</v>
      </c>
      <c r="O55" s="4">
        <f ca="1">Phone!C55</f>
        <v>647127</v>
      </c>
      <c r="P55" t="str">
        <f ca="1">LOWER(CONCATENATE(LEFT(C55,5),LEFT(B55,4),"@",INDEX(Email!A$2:A$8,RANDBETWEEN(1,Email!$A$1))))</f>
        <v>babovisma@net.hr</v>
      </c>
      <c r="Q55" s="8">
        <f t="shared" ca="1" si="6"/>
        <v>2</v>
      </c>
      <c r="R55" s="8" t="str">
        <f t="shared" ca="1" si="15"/>
        <v>M</v>
      </c>
      <c r="S55" s="10">
        <f ca="1">Physical!A55</f>
        <v>1</v>
      </c>
      <c r="T55" s="5">
        <f ca="1">Physical!B55</f>
        <v>41371</v>
      </c>
      <c r="U55" t="str">
        <f t="shared" ca="1" si="16"/>
        <v>137BE5A1</v>
      </c>
      <c r="V55" t="str">
        <f t="shared" ca="1" si="16"/>
        <v>5A73A8F</v>
      </c>
      <c r="W55" s="10">
        <f t="shared" ca="1" si="17"/>
        <v>0</v>
      </c>
      <c r="X55" s="10">
        <f t="shared" ca="1" si="17"/>
        <v>2</v>
      </c>
      <c r="Y55" s="10">
        <f t="shared" ca="1" si="9"/>
        <v>3</v>
      </c>
      <c r="Z55" s="5">
        <f t="shared" ca="1" si="10"/>
        <v>36903</v>
      </c>
    </row>
    <row r="56" spans="1:26" x14ac:dyDescent="0.25">
      <c r="A56" s="4" t="str">
        <f t="shared" si="11"/>
        <v>186D5</v>
      </c>
      <c r="B56" t="str">
        <f ca="1">INDEX(Name!A$4:A$103, RANDBETWEEN(0, Name!A$2))</f>
        <v>Muhamed</v>
      </c>
      <c r="C56" t="str">
        <f ca="1">INDEX(Name!B$4:B$103, RANDBETWEEN(0, 100))</f>
        <v>Čavić</v>
      </c>
      <c r="D56" s="2">
        <v>3</v>
      </c>
      <c r="E56" s="6" t="str">
        <f t="shared" ca="1" si="12"/>
        <v>2508200212065</v>
      </c>
      <c r="F56" s="5">
        <f t="shared" ca="1" si="5"/>
        <v>37493</v>
      </c>
      <c r="G56" s="2">
        <f ca="1">Employment!A56</f>
        <v>4</v>
      </c>
      <c r="H56" s="17" t="str">
        <f ca="1">Employment!B56</f>
        <v>-</v>
      </c>
      <c r="I56" s="3" t="str">
        <f ca="1">Employment!C56</f>
        <v>-</v>
      </c>
      <c r="J56" s="2">
        <f t="shared" ca="1" si="13"/>
        <v>1</v>
      </c>
      <c r="K56" s="2">
        <f t="shared" ca="1" si="13"/>
        <v>0</v>
      </c>
      <c r="L56" s="8">
        <f t="shared" ca="1" si="14"/>
        <v>1</v>
      </c>
      <c r="M56" s="4" t="str">
        <f ca="1">Phone!A56</f>
        <v>4737832440772</v>
      </c>
      <c r="N56" s="4" t="str">
        <f ca="1">Phone!B56</f>
        <v>4737832440772</v>
      </c>
      <c r="O56" s="4" t="str">
        <f ca="1">Phone!C56</f>
        <v>4737832440772</v>
      </c>
      <c r="P56" t="str">
        <f ca="1">LOWER(CONCATENATE(LEFT(C56,5),LEFT(B56,4),"@",INDEX(Email!A$2:A$8,RANDBETWEEN(1,Email!$A$1))))</f>
        <v>čavićmuha@bih.net.ba</v>
      </c>
      <c r="Q56" s="8">
        <f t="shared" ca="1" si="6"/>
        <v>0</v>
      </c>
      <c r="R56" s="8" t="str">
        <f t="shared" ca="1" si="15"/>
        <v>M</v>
      </c>
      <c r="S56" s="10">
        <f ca="1">Physical!A56</f>
        <v>0</v>
      </c>
      <c r="T56" s="5" t="str">
        <f ca="1">Physical!B56</f>
        <v>-</v>
      </c>
      <c r="U56" t="str">
        <f t="shared" ca="1" si="16"/>
        <v>C95CE04</v>
      </c>
      <c r="V56" t="str">
        <f t="shared" ca="1" si="16"/>
        <v>5984435</v>
      </c>
      <c r="W56" s="10">
        <f t="shared" ca="1" si="17"/>
        <v>1</v>
      </c>
      <c r="X56" s="10">
        <f t="shared" ca="1" si="17"/>
        <v>0</v>
      </c>
      <c r="Y56" s="10">
        <f t="shared" ca="1" si="9"/>
        <v>4</v>
      </c>
      <c r="Z56" s="5">
        <f t="shared" ca="1" si="10"/>
        <v>40066</v>
      </c>
    </row>
    <row r="57" spans="1:26" x14ac:dyDescent="0.25">
      <c r="A57" s="4" t="str">
        <f t="shared" si="11"/>
        <v>186D6</v>
      </c>
      <c r="B57" t="str">
        <f ca="1">INDEX(Name!A$4:A$103, RANDBETWEEN(0, Name!A$2))</f>
        <v>Ensar</v>
      </c>
      <c r="C57" t="str">
        <f ca="1">INDEX(Name!B$4:B$103, RANDBETWEEN(0, 100))</f>
        <v>Lozar</v>
      </c>
      <c r="D57" s="2">
        <v>2</v>
      </c>
      <c r="E57" s="6" t="str">
        <f t="shared" ca="1" si="12"/>
        <v>0607200012065</v>
      </c>
      <c r="F57" s="5">
        <f t="shared" ca="1" si="5"/>
        <v>36713</v>
      </c>
      <c r="G57" s="2">
        <f ca="1">Employment!A57</f>
        <v>2</v>
      </c>
      <c r="H57" s="17" t="str">
        <f ca="1">Employment!B57</f>
        <v>Muzička škola "Petar Pan"</v>
      </c>
      <c r="I57" s="3" t="str">
        <f ca="1">Employment!C57</f>
        <v>-</v>
      </c>
      <c r="J57" s="2">
        <f t="shared" ca="1" si="13"/>
        <v>1</v>
      </c>
      <c r="K57" s="2">
        <f t="shared" ca="1" si="13"/>
        <v>3</v>
      </c>
      <c r="L57" s="8">
        <f t="shared" ca="1" si="14"/>
        <v>3</v>
      </c>
      <c r="M57" s="4">
        <f ca="1">Phone!A57</f>
        <v>447092577</v>
      </c>
      <c r="N57" s="4" t="str">
        <f ca="1">Phone!B57</f>
        <v>-</v>
      </c>
      <c r="O57" s="4" t="str">
        <f ca="1">Phone!C57</f>
        <v>-</v>
      </c>
      <c r="P57" t="str">
        <f ca="1">LOWER(CONCATENATE(LEFT(C57,5),LEFT(B57,4),"@",INDEX(Email!A$2:A$8,RANDBETWEEN(1,Email!$A$1))))</f>
        <v>lozarensa@microsoft.com</v>
      </c>
      <c r="Q57" s="8">
        <f t="shared" ca="1" si="6"/>
        <v>2</v>
      </c>
      <c r="R57" s="8" t="str">
        <f t="shared" ca="1" si="15"/>
        <v>-</v>
      </c>
      <c r="S57" s="10">
        <f ca="1">Physical!A57</f>
        <v>0</v>
      </c>
      <c r="T57" s="5" t="str">
        <f ca="1">Physical!B57</f>
        <v>-</v>
      </c>
      <c r="U57" t="str">
        <f t="shared" ca="1" si="16"/>
        <v>2F932ABF</v>
      </c>
      <c r="V57" t="str">
        <f t="shared" ca="1" si="16"/>
        <v>1DA271B4</v>
      </c>
      <c r="W57" s="10">
        <f t="shared" ca="1" si="17"/>
        <v>0</v>
      </c>
      <c r="X57" s="10">
        <f t="shared" ca="1" si="17"/>
        <v>1</v>
      </c>
      <c r="Y57" s="10">
        <f t="shared" ca="1" si="9"/>
        <v>1</v>
      </c>
      <c r="Z57" s="5">
        <f t="shared" ca="1" si="10"/>
        <v>37479</v>
      </c>
    </row>
    <row r="58" spans="1:26" x14ac:dyDescent="0.25">
      <c r="A58" s="4" t="str">
        <f t="shared" si="11"/>
        <v>186D7</v>
      </c>
      <c r="B58" t="str">
        <f ca="1">INDEX(Name!A$4:A$103, RANDBETWEEN(0, Name!A$2))</f>
        <v>Luka</v>
      </c>
      <c r="C58" t="str">
        <f ca="1">INDEX(Name!B$4:B$103, RANDBETWEEN(0, 100))</f>
        <v>Miladin</v>
      </c>
      <c r="D58" s="2">
        <v>5</v>
      </c>
      <c r="E58" s="6" t="str">
        <f t="shared" ca="1" si="12"/>
        <v>1505200512065</v>
      </c>
      <c r="F58" s="5">
        <f t="shared" ca="1" si="5"/>
        <v>38487</v>
      </c>
      <c r="G58" s="2">
        <f ca="1">Employment!A58</f>
        <v>3</v>
      </c>
      <c r="H58" s="17" t="str">
        <f ca="1">Employment!B58</f>
        <v>-</v>
      </c>
      <c r="I58" s="3" t="str">
        <f ca="1">Employment!C58</f>
        <v>-</v>
      </c>
      <c r="J58" s="2">
        <f t="shared" ca="1" si="13"/>
        <v>1</v>
      </c>
      <c r="K58" s="2">
        <f t="shared" ca="1" si="13"/>
        <v>5</v>
      </c>
      <c r="L58" s="8">
        <f t="shared" ca="1" si="14"/>
        <v>2</v>
      </c>
      <c r="M58" s="4" t="str">
        <f ca="1">Phone!A58</f>
        <v>-</v>
      </c>
      <c r="N58" s="4" t="str">
        <f ca="1">Phone!B58</f>
        <v>7599908467391</v>
      </c>
      <c r="O58" s="4" t="str">
        <f ca="1">Phone!C58</f>
        <v>7599908467391</v>
      </c>
      <c r="P58" t="str">
        <f ca="1">LOWER(CONCATENATE(LEFT(C58,5),LEFT(B58,4),"@",INDEX(Email!A$2:A$8,RANDBETWEEN(1,Email!$A$1))))</f>
        <v>miladluka@outlook.com</v>
      </c>
      <c r="Q58" s="8">
        <f t="shared" ca="1" si="6"/>
        <v>0</v>
      </c>
      <c r="R58" s="8" t="str">
        <f t="shared" ca="1" si="15"/>
        <v>M</v>
      </c>
      <c r="S58" s="10">
        <f ca="1">Physical!A58</f>
        <v>0</v>
      </c>
      <c r="T58" s="5" t="str">
        <f ca="1">Physical!B58</f>
        <v>-</v>
      </c>
      <c r="U58" t="str">
        <f t="shared" ca="1" si="16"/>
        <v>327452C2</v>
      </c>
      <c r="V58" t="str">
        <f t="shared" ca="1" si="16"/>
        <v>C77A663</v>
      </c>
      <c r="W58" s="10">
        <f t="shared" ca="1" si="17"/>
        <v>1</v>
      </c>
      <c r="X58" s="10">
        <f t="shared" ca="1" si="17"/>
        <v>1</v>
      </c>
      <c r="Y58" s="10">
        <f t="shared" ca="1" si="9"/>
        <v>1</v>
      </c>
      <c r="Z58" s="5">
        <f t="shared" ca="1" si="10"/>
        <v>40686</v>
      </c>
    </row>
    <row r="59" spans="1:26" x14ac:dyDescent="0.25">
      <c r="A59" s="4" t="str">
        <f t="shared" si="11"/>
        <v>186D8</v>
      </c>
      <c r="B59" t="str">
        <f ca="1">INDEX(Name!A$4:A$103, RANDBETWEEN(0, Name!A$2))</f>
        <v>Admir</v>
      </c>
      <c r="C59" t="str">
        <f ca="1">INDEX(Name!B$4:B$103, RANDBETWEEN(0, 100))</f>
        <v>Halilović</v>
      </c>
      <c r="D59" s="2">
        <v>5</v>
      </c>
      <c r="E59" s="6" t="str">
        <f t="shared" ca="1" si="12"/>
        <v>2504201012065</v>
      </c>
      <c r="F59" s="5">
        <f t="shared" ca="1" si="5"/>
        <v>40293</v>
      </c>
      <c r="G59" s="2">
        <f ca="1">Employment!A59</f>
        <v>1</v>
      </c>
      <c r="H59" s="17" t="str">
        <f ca="1">Employment!B59</f>
        <v>-</v>
      </c>
      <c r="I59" s="3" t="str">
        <f ca="1">Employment!C59</f>
        <v>-</v>
      </c>
      <c r="J59" s="2">
        <f t="shared" ca="1" si="13"/>
        <v>4</v>
      </c>
      <c r="K59" s="2">
        <f t="shared" ca="1" si="13"/>
        <v>0</v>
      </c>
      <c r="L59" s="8">
        <f t="shared" ca="1" si="14"/>
        <v>1</v>
      </c>
      <c r="M59" s="4" t="str">
        <f ca="1">Phone!A59</f>
        <v>-</v>
      </c>
      <c r="N59" s="4">
        <f ca="1">Phone!B59</f>
        <v>135754354</v>
      </c>
      <c r="O59" s="4">
        <f ca="1">Phone!C59</f>
        <v>135754354</v>
      </c>
      <c r="P59" t="str">
        <f ca="1">LOWER(CONCATENATE(LEFT(C59,5),LEFT(B59,4),"@",INDEX(Email!A$2:A$8,RANDBETWEEN(1,Email!$A$1))))</f>
        <v>haliladmi@gmail.com</v>
      </c>
      <c r="Q59" s="8">
        <f t="shared" ca="1" si="6"/>
        <v>2</v>
      </c>
      <c r="R59" s="8" t="str">
        <f t="shared" ca="1" si="15"/>
        <v>-</v>
      </c>
      <c r="S59" s="10">
        <f ca="1">Physical!A59</f>
        <v>0</v>
      </c>
      <c r="T59" s="5" t="str">
        <f ca="1">Physical!B59</f>
        <v>-</v>
      </c>
      <c r="U59" t="str">
        <f t="shared" ca="1" si="16"/>
        <v>C3B959D</v>
      </c>
      <c r="V59" t="str">
        <f t="shared" ca="1" si="16"/>
        <v>39E2FA4</v>
      </c>
      <c r="W59" s="10">
        <f t="shared" ca="1" si="17"/>
        <v>1</v>
      </c>
      <c r="X59" s="10">
        <f t="shared" ca="1" si="17"/>
        <v>1</v>
      </c>
      <c r="Y59" s="10">
        <f t="shared" ca="1" si="9"/>
        <v>2</v>
      </c>
      <c r="Z59" s="5">
        <f t="shared" ca="1" si="10"/>
        <v>42159</v>
      </c>
    </row>
    <row r="60" spans="1:26" x14ac:dyDescent="0.25">
      <c r="A60" s="4" t="str">
        <f t="shared" si="11"/>
        <v>186D9</v>
      </c>
      <c r="B60" t="str">
        <f ca="1">INDEX(Name!A$4:A$103, RANDBETWEEN(0, Name!A$2))</f>
        <v>Bakir</v>
      </c>
      <c r="C60" t="str">
        <f ca="1">INDEX(Name!B$4:B$103, RANDBETWEEN(0, 100))</f>
        <v>Hajrović</v>
      </c>
      <c r="D60" s="2">
        <v>4</v>
      </c>
      <c r="E60" s="6" t="str">
        <f t="shared" ca="1" si="12"/>
        <v>0908201212065</v>
      </c>
      <c r="F60" s="5">
        <f t="shared" ca="1" si="5"/>
        <v>41130</v>
      </c>
      <c r="G60" s="2">
        <f ca="1">Employment!A60</f>
        <v>1</v>
      </c>
      <c r="H60" s="17" t="str">
        <f ca="1">Employment!B60</f>
        <v>-</v>
      </c>
      <c r="I60" s="3" t="str">
        <f ca="1">Employment!C60</f>
        <v>-</v>
      </c>
      <c r="J60" s="2">
        <f t="shared" ca="1" si="13"/>
        <v>1</v>
      </c>
      <c r="K60" s="2">
        <f t="shared" ca="1" si="13"/>
        <v>0</v>
      </c>
      <c r="L60" s="8">
        <f t="shared" ca="1" si="14"/>
        <v>2</v>
      </c>
      <c r="M60" s="4">
        <f ca="1">Phone!A60</f>
        <v>110508</v>
      </c>
      <c r="N60" s="4">
        <f ca="1">Phone!B60</f>
        <v>932467548</v>
      </c>
      <c r="O60" s="4">
        <f ca="1">Phone!C60</f>
        <v>932467548</v>
      </c>
      <c r="P60" t="str">
        <f ca="1">LOWER(CONCATENATE(LEFT(C60,5),LEFT(B60,4),"@",INDEX(Email!A$2:A$8,RANDBETWEEN(1,Email!$A$1))))</f>
        <v>hajrobaki@hotmail.com</v>
      </c>
      <c r="Q60" s="8">
        <f t="shared" ca="1" si="6"/>
        <v>2</v>
      </c>
      <c r="R60" s="8" t="str">
        <f t="shared" ca="1" si="15"/>
        <v>-</v>
      </c>
      <c r="S60" s="10">
        <f ca="1">Physical!A60</f>
        <v>0</v>
      </c>
      <c r="T60" s="5" t="str">
        <f ca="1">Physical!B60</f>
        <v>-</v>
      </c>
      <c r="U60" t="str">
        <f t="shared" ca="1" si="16"/>
        <v>2653B6C6</v>
      </c>
      <c r="V60" t="str">
        <f t="shared" ca="1" si="16"/>
        <v>2BACECAF</v>
      </c>
      <c r="W60" s="10">
        <f t="shared" ca="1" si="17"/>
        <v>1</v>
      </c>
      <c r="X60" s="10">
        <f t="shared" ca="1" si="17"/>
        <v>0</v>
      </c>
      <c r="Y60" s="10">
        <f t="shared" ca="1" si="9"/>
        <v>2</v>
      </c>
      <c r="Z60" s="5">
        <f t="shared" ca="1" si="10"/>
        <v>42353</v>
      </c>
    </row>
    <row r="61" spans="1:26" x14ac:dyDescent="0.25">
      <c r="A61" s="4" t="str">
        <f t="shared" si="11"/>
        <v>186DA</v>
      </c>
      <c r="B61" t="str">
        <f ca="1">INDEX(Name!A$4:A$103, RANDBETWEEN(0, Name!A$2))</f>
        <v>Dino</v>
      </c>
      <c r="C61" t="str">
        <f ca="1">INDEX(Name!B$4:B$103, RANDBETWEEN(0, 100))</f>
        <v>Marić</v>
      </c>
      <c r="D61" s="2">
        <v>0</v>
      </c>
      <c r="E61" s="6" t="str">
        <f t="shared" ca="1" si="12"/>
        <v>0410200412065</v>
      </c>
      <c r="F61" s="5">
        <f t="shared" ca="1" si="5"/>
        <v>38264</v>
      </c>
      <c r="G61" s="2">
        <f ca="1">Employment!A61</f>
        <v>2</v>
      </c>
      <c r="H61" s="17" t="str">
        <f ca="1">Employment!B61</f>
        <v>Srednjoškolski centar "Nagari Hari"</v>
      </c>
      <c r="I61" s="3" t="str">
        <f ca="1">Employment!C61</f>
        <v>-</v>
      </c>
      <c r="J61" s="2">
        <f t="shared" ca="1" si="13"/>
        <v>2</v>
      </c>
      <c r="K61" s="2">
        <f t="shared" ca="1" si="13"/>
        <v>2</v>
      </c>
      <c r="L61" s="8">
        <f t="shared" ca="1" si="14"/>
        <v>0</v>
      </c>
      <c r="M61" s="4" t="str">
        <f ca="1">Phone!A61</f>
        <v>8367318929253</v>
      </c>
      <c r="N61" s="4" t="str">
        <f ca="1">Phone!B61</f>
        <v>8367318929253</v>
      </c>
      <c r="O61" s="4" t="str">
        <f ca="1">Phone!C61</f>
        <v>8367318929253</v>
      </c>
      <c r="P61" t="str">
        <f ca="1">LOWER(CONCATENATE(LEFT(C61,5),LEFT(B61,4),"@",INDEX(Email!A$2:A$8,RANDBETWEEN(1,Email!$A$1))))</f>
        <v>marićdino@microsoft.com</v>
      </c>
      <c r="Q61" s="8">
        <f t="shared" ca="1" si="6"/>
        <v>2</v>
      </c>
      <c r="R61" s="8" t="str">
        <f t="shared" ca="1" si="15"/>
        <v>M</v>
      </c>
      <c r="S61" s="10">
        <f ca="1">Physical!A61</f>
        <v>0</v>
      </c>
      <c r="T61" s="5" t="str">
        <f ca="1">Physical!B61</f>
        <v>-</v>
      </c>
      <c r="U61" t="str">
        <f t="shared" ca="1" si="16"/>
        <v>697AFAA</v>
      </c>
      <c r="V61" t="str">
        <f t="shared" ca="1" si="16"/>
        <v>593A59F</v>
      </c>
      <c r="W61" s="10">
        <f t="shared" ca="1" si="17"/>
        <v>2</v>
      </c>
      <c r="X61" s="10">
        <f t="shared" ca="1" si="17"/>
        <v>1</v>
      </c>
      <c r="Y61" s="10">
        <f t="shared" ca="1" si="9"/>
        <v>0</v>
      </c>
      <c r="Z61" s="5">
        <f t="shared" ca="1" si="10"/>
        <v>41785</v>
      </c>
    </row>
    <row r="62" spans="1:26" x14ac:dyDescent="0.25">
      <c r="A62" s="4" t="str">
        <f t="shared" si="11"/>
        <v>186DB</v>
      </c>
      <c r="B62" t="str">
        <f ca="1">INDEX(Name!A$4:A$103, RANDBETWEEN(0, Name!A$2))</f>
        <v>Ibrahim</v>
      </c>
      <c r="C62" t="str">
        <f ca="1">INDEX(Name!B$4:B$103, RANDBETWEEN(0, 100))</f>
        <v>Marković</v>
      </c>
      <c r="D62" s="2">
        <v>2</v>
      </c>
      <c r="E62" s="6" t="str">
        <f t="shared" ca="1" si="12"/>
        <v>3005199112065</v>
      </c>
      <c r="F62" s="5">
        <f t="shared" ca="1" si="5"/>
        <v>33388</v>
      </c>
      <c r="G62" s="2">
        <f ca="1">Employment!A62</f>
        <v>4</v>
      </c>
      <c r="H62" s="17" t="str">
        <f ca="1">Employment!B62</f>
        <v>-</v>
      </c>
      <c r="I62" s="3" t="str">
        <f ca="1">Employment!C62</f>
        <v>-</v>
      </c>
      <c r="J62" s="2">
        <f t="shared" ca="1" si="13"/>
        <v>3</v>
      </c>
      <c r="K62" s="2">
        <f t="shared" ca="1" si="13"/>
        <v>2</v>
      </c>
      <c r="L62" s="8">
        <f t="shared" ca="1" si="14"/>
        <v>2</v>
      </c>
      <c r="M62" s="4">
        <f ca="1">Phone!A62</f>
        <v>358631500</v>
      </c>
      <c r="N62" s="4">
        <f ca="1">Phone!B62</f>
        <v>358631500</v>
      </c>
      <c r="O62" s="4">
        <f ca="1">Phone!C62</f>
        <v>358631500</v>
      </c>
      <c r="P62" t="str">
        <f ca="1">LOWER(CONCATENATE(LEFT(C62,5),LEFT(B62,4),"@",INDEX(Email!A$2:A$8,RANDBETWEEN(1,Email!$A$1))))</f>
        <v>markoibra@gmail.com</v>
      </c>
      <c r="Q62" s="8">
        <f t="shared" ca="1" si="6"/>
        <v>2</v>
      </c>
      <c r="R62" s="8" t="str">
        <f t="shared" ca="1" si="15"/>
        <v>F</v>
      </c>
      <c r="S62" s="10">
        <f ca="1">Physical!A62</f>
        <v>0</v>
      </c>
      <c r="T62" s="5" t="str">
        <f ca="1">Physical!B62</f>
        <v>-</v>
      </c>
      <c r="U62" t="str">
        <f t="shared" ca="1" si="16"/>
        <v>11BCBCD9</v>
      </c>
      <c r="V62" t="str">
        <f t="shared" ca="1" si="16"/>
        <v>B2EE2C3</v>
      </c>
      <c r="W62" s="10">
        <f t="shared" ca="1" si="17"/>
        <v>1</v>
      </c>
      <c r="X62" s="10">
        <f t="shared" ca="1" si="17"/>
        <v>1</v>
      </c>
      <c r="Y62" s="10">
        <f t="shared" ca="1" si="9"/>
        <v>1</v>
      </c>
      <c r="Z62" s="5">
        <f t="shared" ca="1" si="10"/>
        <v>34374</v>
      </c>
    </row>
    <row r="63" spans="1:26" x14ac:dyDescent="0.25">
      <c r="A63" s="4" t="str">
        <f t="shared" si="11"/>
        <v>186DC</v>
      </c>
      <c r="B63" t="str">
        <f ca="1">INDEX(Name!A$4:A$103, RANDBETWEEN(0, Name!A$2))</f>
        <v>Amil</v>
      </c>
      <c r="C63" t="str">
        <f ca="1">INDEX(Name!B$4:B$103, RANDBETWEEN(0, 100))</f>
        <v>Babović</v>
      </c>
      <c r="D63" s="2">
        <v>5</v>
      </c>
      <c r="E63" s="6" t="str">
        <f t="shared" ca="1" si="12"/>
        <v>0410200912065</v>
      </c>
      <c r="F63" s="5">
        <f t="shared" ca="1" si="5"/>
        <v>40090</v>
      </c>
      <c r="G63" s="2">
        <f ca="1">Employment!A63</f>
        <v>1</v>
      </c>
      <c r="H63" s="17" t="str">
        <f ca="1">Employment!B63</f>
        <v>-</v>
      </c>
      <c r="I63" s="3" t="str">
        <f ca="1">Employment!C63</f>
        <v>-</v>
      </c>
      <c r="J63" s="2">
        <f t="shared" ca="1" si="13"/>
        <v>3</v>
      </c>
      <c r="K63" s="2">
        <f t="shared" ca="1" si="13"/>
        <v>3</v>
      </c>
      <c r="L63" s="8">
        <f t="shared" ca="1" si="14"/>
        <v>0</v>
      </c>
      <c r="M63" s="4" t="str">
        <f ca="1">Phone!A63</f>
        <v>-</v>
      </c>
      <c r="N63" s="4">
        <f ca="1">Phone!B63</f>
        <v>113998454</v>
      </c>
      <c r="O63" s="4">
        <f ca="1">Phone!C63</f>
        <v>113998454</v>
      </c>
      <c r="P63" t="str">
        <f ca="1">LOWER(CONCATENATE(LEFT(C63,5),LEFT(B63,4),"@",INDEX(Email!A$2:A$8,RANDBETWEEN(1,Email!$A$1))))</f>
        <v>babovamil@outlook.com</v>
      </c>
      <c r="Q63" s="8">
        <f t="shared" ca="1" si="6"/>
        <v>1</v>
      </c>
      <c r="R63" s="8" t="str">
        <f t="shared" ca="1" si="15"/>
        <v>-</v>
      </c>
      <c r="S63" s="10">
        <f ca="1">Physical!A63</f>
        <v>0</v>
      </c>
      <c r="T63" s="5" t="str">
        <f ca="1">Physical!B63</f>
        <v>-</v>
      </c>
      <c r="U63" t="str">
        <f t="shared" ca="1" si="16"/>
        <v>29E1D0DA</v>
      </c>
      <c r="V63" t="str">
        <f t="shared" ca="1" si="16"/>
        <v>2BFAF77B</v>
      </c>
      <c r="W63" s="10">
        <f t="shared" ca="1" si="17"/>
        <v>0</v>
      </c>
      <c r="X63" s="10">
        <f t="shared" ca="1" si="17"/>
        <v>0</v>
      </c>
      <c r="Y63" s="10">
        <f t="shared" ca="1" si="9"/>
        <v>1</v>
      </c>
      <c r="Z63" s="5">
        <f t="shared" ca="1" si="10"/>
        <v>41992</v>
      </c>
    </row>
    <row r="64" spans="1:26" x14ac:dyDescent="0.25">
      <c r="A64" s="4" t="str">
        <f t="shared" si="11"/>
        <v>186DD</v>
      </c>
      <c r="B64" t="str">
        <f ca="1">INDEX(Name!A$4:A$103, RANDBETWEEN(0, Name!A$2))</f>
        <v>Dino</v>
      </c>
      <c r="C64" t="str">
        <f ca="1">INDEX(Name!B$4:B$103, RANDBETWEEN(0, 100))</f>
        <v>Bašić</v>
      </c>
      <c r="D64" s="2">
        <v>4</v>
      </c>
      <c r="E64" s="6" t="str">
        <f t="shared" ca="1" si="12"/>
        <v>0504200112065</v>
      </c>
      <c r="F64" s="5">
        <f t="shared" ca="1" si="5"/>
        <v>36986</v>
      </c>
      <c r="G64" s="2">
        <f ca="1">Employment!A64</f>
        <v>0</v>
      </c>
      <c r="H64" s="17" t="str">
        <f ca="1">Employment!B64</f>
        <v>DJL Kuverat</v>
      </c>
      <c r="I64" s="3" t="str">
        <f ca="1">Employment!C64</f>
        <v>Vrtlar</v>
      </c>
      <c r="J64" s="2">
        <f t="shared" ca="1" si="13"/>
        <v>5</v>
      </c>
      <c r="K64" s="2">
        <f t="shared" ca="1" si="13"/>
        <v>2</v>
      </c>
      <c r="L64" s="8">
        <f t="shared" ca="1" si="14"/>
        <v>3</v>
      </c>
      <c r="M64" s="4">
        <f ca="1">Phone!A64</f>
        <v>321252633</v>
      </c>
      <c r="N64" s="4">
        <f ca="1">Phone!B64</f>
        <v>603874</v>
      </c>
      <c r="O64" s="4">
        <f ca="1">Phone!C64</f>
        <v>603874</v>
      </c>
      <c r="P64" t="str">
        <f ca="1">LOWER(CONCATENATE(LEFT(C64,5),LEFT(B64,4),"@",INDEX(Email!A$2:A$8,RANDBETWEEN(1,Email!$A$1))))</f>
        <v>bašićdino@hotmail.com</v>
      </c>
      <c r="Q64" s="8">
        <f t="shared" ca="1" si="6"/>
        <v>2</v>
      </c>
      <c r="R64" s="8" t="str">
        <f t="shared" ca="1" si="15"/>
        <v>-</v>
      </c>
      <c r="S64" s="10">
        <f ca="1">Physical!A64</f>
        <v>0</v>
      </c>
      <c r="T64" s="5" t="str">
        <f ca="1">Physical!B64</f>
        <v>-</v>
      </c>
      <c r="U64" t="str">
        <f t="shared" ca="1" si="16"/>
        <v>6FA574F</v>
      </c>
      <c r="V64" t="str">
        <f t="shared" ca="1" si="16"/>
        <v>28F07EB</v>
      </c>
      <c r="W64" s="10">
        <f t="shared" ca="1" si="17"/>
        <v>2</v>
      </c>
      <c r="X64" s="10">
        <f t="shared" ca="1" si="17"/>
        <v>0</v>
      </c>
      <c r="Y64" s="10">
        <f t="shared" ca="1" si="9"/>
        <v>3</v>
      </c>
      <c r="Z64" s="5">
        <f t="shared" ca="1" si="10"/>
        <v>41227</v>
      </c>
    </row>
    <row r="65" spans="1:26" x14ac:dyDescent="0.25">
      <c r="A65" s="4" t="str">
        <f t="shared" si="11"/>
        <v>186DE</v>
      </c>
      <c r="B65" t="str">
        <f ca="1">INDEX(Name!A$4:A$103, RANDBETWEEN(0, Name!A$2))</f>
        <v>Hasan</v>
      </c>
      <c r="C65" t="str">
        <f ca="1">INDEX(Name!B$4:B$103, RANDBETWEEN(0, 100))</f>
        <v>Mujkić</v>
      </c>
      <c r="D65" s="2">
        <v>4</v>
      </c>
      <c r="E65" s="6" t="str">
        <f t="shared" ca="1" si="12"/>
        <v>1610200912065</v>
      </c>
      <c r="F65" s="5">
        <f t="shared" ca="1" si="5"/>
        <v>40102</v>
      </c>
      <c r="G65" s="2">
        <f ca="1">Employment!A65</f>
        <v>2</v>
      </c>
      <c r="H65" s="17" t="str">
        <f ca="1">Employment!B65</f>
        <v>MSŠ "Musa Kesedžija"</v>
      </c>
      <c r="I65" s="3" t="str">
        <f ca="1">Employment!C65</f>
        <v>-</v>
      </c>
      <c r="J65" s="2">
        <f t="shared" ca="1" si="13"/>
        <v>1</v>
      </c>
      <c r="K65" s="2">
        <f t="shared" ca="1" si="13"/>
        <v>2</v>
      </c>
      <c r="L65" s="8">
        <f t="shared" ca="1" si="14"/>
        <v>2</v>
      </c>
      <c r="M65" s="4">
        <f ca="1">Phone!A65</f>
        <v>653571972</v>
      </c>
      <c r="N65" s="4">
        <f ca="1">Phone!B65</f>
        <v>653571972</v>
      </c>
      <c r="O65" s="4">
        <f ca="1">Phone!C65</f>
        <v>653571972</v>
      </c>
      <c r="P65" t="str">
        <f ca="1">LOWER(CONCATENATE(LEFT(C65,5),LEFT(B65,4),"@",INDEX(Email!A$2:A$8,RANDBETWEEN(1,Email!$A$1))))</f>
        <v>mujkihasa@outlook.com</v>
      </c>
      <c r="Q65" s="8">
        <f t="shared" ca="1" si="6"/>
        <v>0</v>
      </c>
      <c r="R65" s="8" t="str">
        <f t="shared" ca="1" si="15"/>
        <v>-</v>
      </c>
      <c r="S65" s="10">
        <f ca="1">Physical!A65</f>
        <v>1</v>
      </c>
      <c r="T65" s="5">
        <f ca="1">Physical!B65</f>
        <v>41590</v>
      </c>
      <c r="U65" t="str">
        <f t="shared" ca="1" si="16"/>
        <v>13C5EDCE</v>
      </c>
      <c r="V65" t="str">
        <f t="shared" ca="1" si="16"/>
        <v>2DFD9F1B</v>
      </c>
      <c r="W65" s="10">
        <f t="shared" ca="1" si="17"/>
        <v>0</v>
      </c>
      <c r="X65" s="10">
        <f t="shared" ca="1" si="17"/>
        <v>1</v>
      </c>
      <c r="Y65" s="10">
        <f t="shared" ca="1" si="9"/>
        <v>4</v>
      </c>
      <c r="Z65" s="5">
        <f t="shared" ca="1" si="10"/>
        <v>42042</v>
      </c>
    </row>
    <row r="66" spans="1:26" x14ac:dyDescent="0.25">
      <c r="A66" s="4" t="str">
        <f t="shared" si="11"/>
        <v>186DF</v>
      </c>
      <c r="B66" t="str">
        <f ca="1">INDEX(Name!A$4:A$103, RANDBETWEEN(0, Name!A$2))</f>
        <v>Mahir</v>
      </c>
      <c r="C66" t="str">
        <f ca="1">INDEX(Name!B$4:B$103, RANDBETWEEN(0, 100))</f>
        <v>Hasić</v>
      </c>
      <c r="D66" s="2">
        <v>0</v>
      </c>
      <c r="E66" s="6" t="str">
        <f t="shared" ca="1" si="12"/>
        <v>1911199912065</v>
      </c>
      <c r="F66" s="5">
        <f t="shared" ca="1" si="5"/>
        <v>36483</v>
      </c>
      <c r="G66" s="2">
        <f ca="1">Employment!A66</f>
        <v>3</v>
      </c>
      <c r="H66" s="17" t="str">
        <f ca="1">Employment!B66</f>
        <v>-</v>
      </c>
      <c r="I66" s="3" t="str">
        <f ca="1">Employment!C66</f>
        <v>-</v>
      </c>
      <c r="J66" s="2">
        <f t="shared" ca="1" si="13"/>
        <v>5</v>
      </c>
      <c r="K66" s="2">
        <f t="shared" ca="1" si="13"/>
        <v>3</v>
      </c>
      <c r="L66" s="8">
        <f t="shared" ca="1" si="14"/>
        <v>2</v>
      </c>
      <c r="M66" s="4" t="str">
        <f ca="1">Phone!A66</f>
        <v>-</v>
      </c>
      <c r="N66" s="4" t="str">
        <f ca="1">Phone!B66</f>
        <v>-</v>
      </c>
      <c r="O66" s="4" t="str">
        <f ca="1">Phone!C66</f>
        <v>-</v>
      </c>
      <c r="P66" t="str">
        <f ca="1">LOWER(CONCATENATE(LEFT(C66,5),LEFT(B66,4),"@",INDEX(Email!A$2:A$8,RANDBETWEEN(1,Email!$A$1))))</f>
        <v>hasićmahi@bih.net.ba</v>
      </c>
      <c r="Q66" s="8">
        <f t="shared" ca="1" si="6"/>
        <v>0</v>
      </c>
      <c r="R66" s="8" t="str">
        <f t="shared" ca="1" si="15"/>
        <v>F</v>
      </c>
      <c r="S66" s="10">
        <f ca="1">Physical!A66</f>
        <v>1</v>
      </c>
      <c r="T66" s="5">
        <f ca="1">Physical!B66</f>
        <v>41704</v>
      </c>
      <c r="U66" t="str">
        <f t="shared" ca="1" si="16"/>
        <v>363369D0</v>
      </c>
      <c r="V66" t="str">
        <f t="shared" ca="1" si="16"/>
        <v>EBF6608</v>
      </c>
      <c r="W66" s="10">
        <f t="shared" ca="1" si="17"/>
        <v>0</v>
      </c>
      <c r="X66" s="10">
        <f t="shared" ca="1" si="17"/>
        <v>0</v>
      </c>
      <c r="Y66" s="10">
        <f t="shared" ca="1" si="9"/>
        <v>2</v>
      </c>
      <c r="Z66" s="5">
        <f t="shared" ca="1" si="10"/>
        <v>41005</v>
      </c>
    </row>
    <row r="67" spans="1:26" x14ac:dyDescent="0.25">
      <c r="A67" s="4" t="str">
        <f t="shared" si="11"/>
        <v>186E0</v>
      </c>
      <c r="B67" t="str">
        <f ca="1">INDEX(Name!A$4:A$103, RANDBETWEEN(0, Name!A$2))</f>
        <v>Ensar</v>
      </c>
      <c r="C67" t="str">
        <f ca="1">INDEX(Name!B$4:B$103, RANDBETWEEN(0, 100))</f>
        <v>Ćeha</v>
      </c>
      <c r="D67" s="2">
        <v>4</v>
      </c>
      <c r="E67" s="6" t="str">
        <f t="shared" ref="E67:E98" ca="1" si="18">CONCATENATE(TEXT(DAY(F67), "00"),TEXT(MONTH(F67), "00"),YEAR(F67),"12065")</f>
        <v>0311200412065</v>
      </c>
      <c r="F67" s="5">
        <f t="shared" ca="1" si="5"/>
        <v>38294</v>
      </c>
      <c r="G67" s="2">
        <f ca="1">Employment!A67</f>
        <v>2</v>
      </c>
      <c r="H67" s="17" t="str">
        <f ca="1">Employment!B67</f>
        <v>Srednjoškolski centar "Nagari Hari"</v>
      </c>
      <c r="I67" s="3" t="str">
        <f ca="1">Employment!C67</f>
        <v>-</v>
      </c>
      <c r="J67" s="2">
        <f t="shared" ref="J67:K102" ca="1" si="19">RANDBETWEEN(0,5)</f>
        <v>4</v>
      </c>
      <c r="K67" s="2">
        <f t="shared" ca="1" si="19"/>
        <v>2</v>
      </c>
      <c r="L67" s="8">
        <f t="shared" ref="L67:L102" ca="1" si="20">RANDBETWEEN(0,3)</f>
        <v>1</v>
      </c>
      <c r="M67" s="4">
        <f ca="1">Phone!A67</f>
        <v>403188109</v>
      </c>
      <c r="N67" s="4" t="str">
        <f ca="1">Phone!B67</f>
        <v>5729412281681</v>
      </c>
      <c r="O67" s="4" t="str">
        <f ca="1">Phone!C67</f>
        <v>5729412281681</v>
      </c>
      <c r="P67" t="str">
        <f ca="1">LOWER(CONCATENATE(LEFT(C67,5),LEFT(B67,4),"@",INDEX(Email!A$2:A$8,RANDBETWEEN(1,Email!$A$1))))</f>
        <v>ćehaensa@outlook.com</v>
      </c>
      <c r="Q67" s="8">
        <f t="shared" ca="1" si="6"/>
        <v>2</v>
      </c>
      <c r="R67" s="8" t="str">
        <f t="shared" ref="R67:R102" ca="1" si="21">INDEX(Gender, RANDBETWEEN(1,3))</f>
        <v>F</v>
      </c>
      <c r="S67" s="10">
        <f ca="1">Physical!A67</f>
        <v>1</v>
      </c>
      <c r="T67" s="5">
        <f ca="1">Physical!B67</f>
        <v>41999</v>
      </c>
      <c r="U67" t="str">
        <f t="shared" ca="1" si="16"/>
        <v>316725AB</v>
      </c>
      <c r="V67" t="str">
        <f t="shared" ca="1" si="16"/>
        <v>14E6EC39</v>
      </c>
      <c r="W67" s="10">
        <f t="shared" ca="1" si="17"/>
        <v>0</v>
      </c>
      <c r="X67" s="10">
        <f t="shared" ca="1" si="17"/>
        <v>1</v>
      </c>
      <c r="Y67" s="10">
        <f t="shared" ca="1" si="9"/>
        <v>2</v>
      </c>
      <c r="Z67" s="5">
        <f t="shared" ca="1" si="10"/>
        <v>39936</v>
      </c>
    </row>
    <row r="68" spans="1:26" x14ac:dyDescent="0.25">
      <c r="A68" s="4" t="str">
        <f t="shared" si="11"/>
        <v>186E1</v>
      </c>
      <c r="B68" t="str">
        <f ca="1">INDEX(Name!A$4:A$103, RANDBETWEEN(0, Name!A$2))</f>
        <v>Adnan</v>
      </c>
      <c r="C68" t="str">
        <f ca="1">INDEX(Name!B$4:B$103, RANDBETWEEN(0, 100))</f>
        <v>Kaletić</v>
      </c>
      <c r="D68" s="2">
        <v>5</v>
      </c>
      <c r="E68" s="6" t="str">
        <f t="shared" ca="1" si="18"/>
        <v>1207199412065</v>
      </c>
      <c r="F68" s="5">
        <f t="shared" ref="F68:F102" ca="1" si="22">RANDBETWEEN(DATE(1990,1,1),DATE(2015,12,31))</f>
        <v>34527</v>
      </c>
      <c r="G68" s="2">
        <f ca="1">Employment!A68</f>
        <v>4</v>
      </c>
      <c r="H68" s="17" t="str">
        <f ca="1">Employment!B68</f>
        <v>-</v>
      </c>
      <c r="I68" s="3" t="str">
        <f ca="1">Employment!C68</f>
        <v>-</v>
      </c>
      <c r="J68" s="2">
        <f t="shared" ca="1" si="19"/>
        <v>2</v>
      </c>
      <c r="K68" s="2">
        <f t="shared" ca="1" si="19"/>
        <v>3</v>
      </c>
      <c r="L68" s="8">
        <f t="shared" ca="1" si="20"/>
        <v>0</v>
      </c>
      <c r="M68" s="4" t="str">
        <f ca="1">Phone!A68</f>
        <v>-</v>
      </c>
      <c r="N68" s="4" t="str">
        <f ca="1">Phone!B68</f>
        <v>3853223536516</v>
      </c>
      <c r="O68" s="4" t="str">
        <f ca="1">Phone!C68</f>
        <v>3853223536516</v>
      </c>
      <c r="P68" t="str">
        <f ca="1">LOWER(CONCATENATE(LEFT(C68,5),LEFT(B68,4),"@",INDEX(Email!A$2:A$8,RANDBETWEEN(1,Email!$A$1))))</f>
        <v>kaletadna@microsoft.com</v>
      </c>
      <c r="Q68" s="8">
        <f t="shared" ref="Q68:Q102" ca="1" si="23">RANDBETWEEN(0,2)</f>
        <v>1</v>
      </c>
      <c r="R68" s="8" t="str">
        <f t="shared" ca="1" si="21"/>
        <v>M</v>
      </c>
      <c r="S68" s="10">
        <f ca="1">Physical!A68</f>
        <v>1</v>
      </c>
      <c r="T68" s="5">
        <f ca="1">Physical!B68</f>
        <v>42280</v>
      </c>
      <c r="U68" t="str">
        <f t="shared" ref="U68:V102" ca="1" si="24">DEC2HEX(RANDBETWEEN(100000,999999999))</f>
        <v>380BEE22</v>
      </c>
      <c r="V68" t="str">
        <f t="shared" ca="1" si="24"/>
        <v>9B980BC</v>
      </c>
      <c r="W68" s="10">
        <f t="shared" ref="W68:X102" ca="1" si="25">RANDBETWEEN(0,2)</f>
        <v>2</v>
      </c>
      <c r="X68" s="10">
        <f t="shared" ca="1" si="25"/>
        <v>1</v>
      </c>
      <c r="Y68" s="10">
        <f t="shared" ref="Y68:Y102" ca="1" si="26">RANDBETWEEN(0,4)</f>
        <v>1</v>
      </c>
      <c r="Z68" s="5">
        <f t="shared" ref="Z68:Z102" ca="1" si="27">RANDBETWEEN(F68,TODAY())</f>
        <v>38725</v>
      </c>
    </row>
    <row r="69" spans="1:26" x14ac:dyDescent="0.25">
      <c r="A69" s="4" t="str">
        <f t="shared" ref="A69:A102" si="28">DEC2HEX(HEX2DEC(A68)+1)</f>
        <v>186E2</v>
      </c>
      <c r="B69" t="str">
        <f ca="1">INDEX(Name!A$4:A$103, RANDBETWEEN(0, Name!A$2))</f>
        <v>Adis</v>
      </c>
      <c r="C69" t="str">
        <f ca="1">INDEX(Name!B$4:B$103, RANDBETWEEN(0, 100))</f>
        <v>Husić</v>
      </c>
      <c r="D69" s="2">
        <v>5</v>
      </c>
      <c r="E69" s="6" t="str">
        <f t="shared" ca="1" si="18"/>
        <v>0808199912065</v>
      </c>
      <c r="F69" s="5">
        <f t="shared" ca="1" si="22"/>
        <v>36380</v>
      </c>
      <c r="G69" s="2">
        <f ca="1">Employment!A69</f>
        <v>4</v>
      </c>
      <c r="H69" s="17" t="str">
        <f ca="1">Employment!B69</f>
        <v>-</v>
      </c>
      <c r="I69" s="3" t="str">
        <f ca="1">Employment!C69</f>
        <v>-</v>
      </c>
      <c r="J69" s="2">
        <f t="shared" ca="1" si="19"/>
        <v>0</v>
      </c>
      <c r="K69" s="2">
        <f t="shared" ca="1" si="19"/>
        <v>5</v>
      </c>
      <c r="L69" s="8">
        <f t="shared" ca="1" si="20"/>
        <v>3</v>
      </c>
      <c r="M69" s="4" t="str">
        <f ca="1">Phone!A69</f>
        <v>-</v>
      </c>
      <c r="N69" s="4" t="str">
        <f ca="1">Phone!B69</f>
        <v>3750271087281</v>
      </c>
      <c r="O69" s="4" t="str">
        <f ca="1">Phone!C69</f>
        <v>3750271087281</v>
      </c>
      <c r="P69" t="str">
        <f ca="1">LOWER(CONCATENATE(LEFT(C69,5),LEFT(B69,4),"@",INDEX(Email!A$2:A$8,RANDBETWEEN(1,Email!$A$1))))</f>
        <v>husićadis@sajo.sr</v>
      </c>
      <c r="Q69" s="8">
        <f t="shared" ca="1" si="23"/>
        <v>2</v>
      </c>
      <c r="R69" s="8" t="str">
        <f t="shared" ca="1" si="21"/>
        <v>M</v>
      </c>
      <c r="S69" s="10">
        <f ca="1">Physical!A69</f>
        <v>1</v>
      </c>
      <c r="T69" s="5">
        <f ca="1">Physical!B69</f>
        <v>42227</v>
      </c>
      <c r="U69" t="str">
        <f t="shared" ca="1" si="24"/>
        <v>13BEEE1F</v>
      </c>
      <c r="V69" t="str">
        <f t="shared" ca="1" si="24"/>
        <v>2E67A03D</v>
      </c>
      <c r="W69" s="10">
        <f t="shared" ca="1" si="25"/>
        <v>0</v>
      </c>
      <c r="X69" s="10">
        <f t="shared" ca="1" si="25"/>
        <v>0</v>
      </c>
      <c r="Y69" s="10">
        <f t="shared" ca="1" si="26"/>
        <v>0</v>
      </c>
      <c r="Z69" s="5">
        <f t="shared" ca="1" si="27"/>
        <v>37036</v>
      </c>
    </row>
    <row r="70" spans="1:26" x14ac:dyDescent="0.25">
      <c r="A70" s="4" t="str">
        <f t="shared" si="28"/>
        <v>186E3</v>
      </c>
      <c r="B70" t="str">
        <f ca="1">INDEX(Name!A$4:A$103, RANDBETWEEN(0, Name!A$2))</f>
        <v>Josip</v>
      </c>
      <c r="C70" t="str">
        <f ca="1">INDEX(Name!B$4:B$103, RANDBETWEEN(0, 100))</f>
        <v>Šuvalić</v>
      </c>
      <c r="D70" s="2">
        <v>0</v>
      </c>
      <c r="E70" s="6" t="str">
        <f t="shared" ca="1" si="18"/>
        <v>1405199312065</v>
      </c>
      <c r="F70" s="5">
        <f t="shared" ca="1" si="22"/>
        <v>34103</v>
      </c>
      <c r="G70" s="2">
        <f ca="1">Employment!A70</f>
        <v>1</v>
      </c>
      <c r="H70" s="17" t="str">
        <f ca="1">Employment!B70</f>
        <v>-</v>
      </c>
      <c r="I70" s="3" t="str">
        <f ca="1">Employment!C70</f>
        <v>-</v>
      </c>
      <c r="J70" s="2">
        <f t="shared" ca="1" si="19"/>
        <v>1</v>
      </c>
      <c r="K70" s="2">
        <f t="shared" ca="1" si="19"/>
        <v>1</v>
      </c>
      <c r="L70" s="8">
        <f t="shared" ca="1" si="20"/>
        <v>1</v>
      </c>
      <c r="M70" s="4">
        <f ca="1">Phone!A70</f>
        <v>154463</v>
      </c>
      <c r="N70" s="4">
        <f ca="1">Phone!B70</f>
        <v>230807038</v>
      </c>
      <c r="O70" s="4">
        <f ca="1">Phone!C70</f>
        <v>230807038</v>
      </c>
      <c r="P70" t="str">
        <f ca="1">LOWER(CONCATENATE(LEFT(C70,5),LEFT(B70,4),"@",INDEX(Email!A$2:A$8,RANDBETWEEN(1,Email!$A$1))))</f>
        <v>šuvaljosi@hotmail.com</v>
      </c>
      <c r="Q70" s="8">
        <f t="shared" ca="1" si="23"/>
        <v>1</v>
      </c>
      <c r="R70" s="8" t="str">
        <f t="shared" ca="1" si="21"/>
        <v>-</v>
      </c>
      <c r="S70" s="10">
        <f ca="1">Physical!A70</f>
        <v>1</v>
      </c>
      <c r="T70" s="5">
        <f ca="1">Physical!B70</f>
        <v>41980</v>
      </c>
      <c r="U70" t="str">
        <f t="shared" ca="1" si="24"/>
        <v>508943</v>
      </c>
      <c r="V70" t="str">
        <f t="shared" ca="1" si="24"/>
        <v>372434AF</v>
      </c>
      <c r="W70" s="10">
        <f t="shared" ca="1" si="25"/>
        <v>2</v>
      </c>
      <c r="X70" s="10">
        <f t="shared" ca="1" si="25"/>
        <v>2</v>
      </c>
      <c r="Y70" s="10">
        <f t="shared" ca="1" si="26"/>
        <v>3</v>
      </c>
      <c r="Z70" s="5">
        <f t="shared" ca="1" si="27"/>
        <v>35825</v>
      </c>
    </row>
    <row r="71" spans="1:26" x14ac:dyDescent="0.25">
      <c r="A71" s="4" t="str">
        <f t="shared" si="28"/>
        <v>186E4</v>
      </c>
      <c r="B71" t="str">
        <f ca="1">INDEX(Name!A$4:A$103, RANDBETWEEN(0, Name!A$2))</f>
        <v>Elmin</v>
      </c>
      <c r="C71" t="str">
        <f ca="1">INDEX(Name!B$4:B$103, RANDBETWEEN(0, 100))</f>
        <v>Marić</v>
      </c>
      <c r="D71" s="2">
        <v>0</v>
      </c>
      <c r="E71" s="6" t="str">
        <f t="shared" ca="1" si="18"/>
        <v>1610199512065</v>
      </c>
      <c r="F71" s="5">
        <f t="shared" ca="1" si="22"/>
        <v>34988</v>
      </c>
      <c r="G71" s="2">
        <f ca="1">Employment!A71</f>
        <v>3</v>
      </c>
      <c r="H71" s="17" t="str">
        <f ca="1">Employment!B71</f>
        <v>-</v>
      </c>
      <c r="I71" s="3" t="str">
        <f ca="1">Employment!C71</f>
        <v>-</v>
      </c>
      <c r="J71" s="2">
        <f t="shared" ca="1" si="19"/>
        <v>3</v>
      </c>
      <c r="K71" s="2">
        <f t="shared" ca="1" si="19"/>
        <v>5</v>
      </c>
      <c r="L71" s="8">
        <f t="shared" ca="1" si="20"/>
        <v>0</v>
      </c>
      <c r="M71" s="4">
        <f ca="1">Phone!A71</f>
        <v>399939010</v>
      </c>
      <c r="N71" s="4">
        <f ca="1">Phone!B71</f>
        <v>838058</v>
      </c>
      <c r="O71" s="4">
        <f ca="1">Phone!C71</f>
        <v>838058</v>
      </c>
      <c r="P71" t="str">
        <f ca="1">LOWER(CONCATENATE(LEFT(C71,5),LEFT(B71,4),"@",INDEX(Email!A$2:A$8,RANDBETWEEN(1,Email!$A$1))))</f>
        <v>marićelmi@microsoft.com</v>
      </c>
      <c r="Q71" s="8">
        <f t="shared" ca="1" si="23"/>
        <v>2</v>
      </c>
      <c r="R71" s="8" t="str">
        <f t="shared" ca="1" si="21"/>
        <v>-</v>
      </c>
      <c r="S71" s="10">
        <f ca="1">Physical!A71</f>
        <v>0</v>
      </c>
      <c r="T71" s="5" t="str">
        <f ca="1">Physical!B71</f>
        <v>-</v>
      </c>
      <c r="U71" t="str">
        <f t="shared" ca="1" si="24"/>
        <v>2C810226</v>
      </c>
      <c r="V71" t="str">
        <f t="shared" ca="1" si="24"/>
        <v>40B7843</v>
      </c>
      <c r="W71" s="10">
        <f t="shared" ca="1" si="25"/>
        <v>1</v>
      </c>
      <c r="X71" s="10">
        <f t="shared" ca="1" si="25"/>
        <v>1</v>
      </c>
      <c r="Y71" s="10">
        <f t="shared" ca="1" si="26"/>
        <v>2</v>
      </c>
      <c r="Z71" s="5">
        <f t="shared" ca="1" si="27"/>
        <v>42358</v>
      </c>
    </row>
    <row r="72" spans="1:26" x14ac:dyDescent="0.25">
      <c r="A72" s="4" t="str">
        <f t="shared" si="28"/>
        <v>186E5</v>
      </c>
      <c r="B72" t="str">
        <f ca="1">INDEX(Name!A$4:A$103, RANDBETWEEN(0, Name!A$2))</f>
        <v>Anes</v>
      </c>
      <c r="C72" t="str">
        <f ca="1">INDEX(Name!B$4:B$103, RANDBETWEEN(0, 100))</f>
        <v>Komišević</v>
      </c>
      <c r="D72" s="2">
        <v>4</v>
      </c>
      <c r="E72" s="6" t="str">
        <f t="shared" ca="1" si="18"/>
        <v>0504199312065</v>
      </c>
      <c r="F72" s="5">
        <f t="shared" ca="1" si="22"/>
        <v>34064</v>
      </c>
      <c r="G72" s="2">
        <f ca="1">Employment!A72</f>
        <v>2</v>
      </c>
      <c r="H72" s="17" t="str">
        <f ca="1">Employment!B72</f>
        <v>Muzička škola "Petar Pan"</v>
      </c>
      <c r="I72" s="3" t="str">
        <f ca="1">Employment!C72</f>
        <v>-</v>
      </c>
      <c r="J72" s="2">
        <f t="shared" ca="1" si="19"/>
        <v>4</v>
      </c>
      <c r="K72" s="2">
        <f t="shared" ca="1" si="19"/>
        <v>0</v>
      </c>
      <c r="L72" s="8">
        <f t="shared" ca="1" si="20"/>
        <v>3</v>
      </c>
      <c r="M72" s="4">
        <f ca="1">Phone!A72</f>
        <v>777009</v>
      </c>
      <c r="N72" s="4" t="str">
        <f ca="1">Phone!B72</f>
        <v>3087079683380</v>
      </c>
      <c r="O72" s="4" t="str">
        <f ca="1">Phone!C72</f>
        <v>3087079683380</v>
      </c>
      <c r="P72" t="str">
        <f ca="1">LOWER(CONCATENATE(LEFT(C72,5),LEFT(B72,4),"@",INDEX(Email!A$2:A$8,RANDBETWEEN(1,Email!$A$1))))</f>
        <v>komišanes@hotmail.com</v>
      </c>
      <c r="Q72" s="8">
        <f t="shared" ca="1" si="23"/>
        <v>0</v>
      </c>
      <c r="R72" s="8" t="str">
        <f t="shared" ca="1" si="21"/>
        <v>-</v>
      </c>
      <c r="S72" s="10">
        <f ca="1">Physical!A72</f>
        <v>0</v>
      </c>
      <c r="T72" s="5" t="str">
        <f ca="1">Physical!B72</f>
        <v>-</v>
      </c>
      <c r="U72" t="str">
        <f t="shared" ca="1" si="24"/>
        <v>22EB67C8</v>
      </c>
      <c r="V72" t="str">
        <f t="shared" ca="1" si="24"/>
        <v>2502F1E2</v>
      </c>
      <c r="W72" s="10">
        <f t="shared" ca="1" si="25"/>
        <v>1</v>
      </c>
      <c r="X72" s="10">
        <f t="shared" ca="1" si="25"/>
        <v>1</v>
      </c>
      <c r="Y72" s="10">
        <f t="shared" ca="1" si="26"/>
        <v>3</v>
      </c>
      <c r="Z72" s="5">
        <f t="shared" ca="1" si="27"/>
        <v>42154</v>
      </c>
    </row>
    <row r="73" spans="1:26" x14ac:dyDescent="0.25">
      <c r="A73" s="4" t="str">
        <f t="shared" si="28"/>
        <v>186E6</v>
      </c>
      <c r="B73" t="str">
        <f ca="1">INDEX(Name!A$4:A$103, RANDBETWEEN(0, Name!A$2))</f>
        <v>Mak</v>
      </c>
      <c r="C73" t="str">
        <f ca="1">INDEX(Name!B$4:B$103, RANDBETWEEN(0, 100))</f>
        <v>Delić</v>
      </c>
      <c r="D73" s="2">
        <v>4</v>
      </c>
      <c r="E73" s="6" t="str">
        <f t="shared" ca="1" si="18"/>
        <v>1412199812065</v>
      </c>
      <c r="F73" s="5">
        <f t="shared" ca="1" si="22"/>
        <v>36143</v>
      </c>
      <c r="G73" s="2">
        <f ca="1">Employment!A73</f>
        <v>1</v>
      </c>
      <c r="H73" s="17" t="str">
        <f ca="1">Employment!B73</f>
        <v>-</v>
      </c>
      <c r="I73" s="3" t="str">
        <f ca="1">Employment!C73</f>
        <v>-</v>
      </c>
      <c r="J73" s="2">
        <f t="shared" ca="1" si="19"/>
        <v>2</v>
      </c>
      <c r="K73" s="2">
        <f t="shared" ca="1" si="19"/>
        <v>0</v>
      </c>
      <c r="L73" s="8">
        <f t="shared" ca="1" si="20"/>
        <v>1</v>
      </c>
      <c r="M73" s="4" t="str">
        <f ca="1">Phone!A73</f>
        <v>4956013181347</v>
      </c>
      <c r="N73" s="4" t="str">
        <f ca="1">Phone!B73</f>
        <v>-</v>
      </c>
      <c r="O73" s="4" t="str">
        <f ca="1">Phone!C73</f>
        <v>-</v>
      </c>
      <c r="P73" t="str">
        <f ca="1">LOWER(CONCATENATE(LEFT(C73,5),LEFT(B73,4),"@",INDEX(Email!A$2:A$8,RANDBETWEEN(1,Email!$A$1))))</f>
        <v>delićmak@bih.net.ba</v>
      </c>
      <c r="Q73" s="8">
        <f t="shared" ca="1" si="23"/>
        <v>0</v>
      </c>
      <c r="R73" s="8" t="str">
        <f t="shared" ca="1" si="21"/>
        <v>F</v>
      </c>
      <c r="S73" s="10">
        <f ca="1">Physical!A73</f>
        <v>1</v>
      </c>
      <c r="T73" s="5">
        <f ca="1">Physical!B73</f>
        <v>41285</v>
      </c>
      <c r="U73" t="str">
        <f t="shared" ca="1" si="24"/>
        <v>1B70A2EC</v>
      </c>
      <c r="V73" t="str">
        <f t="shared" ca="1" si="24"/>
        <v>27F50DA1</v>
      </c>
      <c r="W73" s="10">
        <f t="shared" ca="1" si="25"/>
        <v>2</v>
      </c>
      <c r="X73" s="10">
        <f t="shared" ca="1" si="25"/>
        <v>0</v>
      </c>
      <c r="Y73" s="10">
        <f t="shared" ca="1" si="26"/>
        <v>0</v>
      </c>
      <c r="Z73" s="5">
        <f t="shared" ca="1" si="27"/>
        <v>38427</v>
      </c>
    </row>
    <row r="74" spans="1:26" x14ac:dyDescent="0.25">
      <c r="A74" s="4" t="str">
        <f t="shared" si="28"/>
        <v>186E7</v>
      </c>
      <c r="B74" t="str">
        <f ca="1">INDEX(Name!A$4:A$103, RANDBETWEEN(0, Name!A$2))</f>
        <v>Damir</v>
      </c>
      <c r="C74" t="str">
        <f ca="1">INDEX(Name!B$4:B$103, RANDBETWEEN(0, 100))</f>
        <v>Lozar</v>
      </c>
      <c r="D74" s="2">
        <v>5</v>
      </c>
      <c r="E74" s="6" t="str">
        <f t="shared" ca="1" si="18"/>
        <v>0803199312065</v>
      </c>
      <c r="F74" s="5">
        <f t="shared" ca="1" si="22"/>
        <v>34036</v>
      </c>
      <c r="G74" s="2">
        <f ca="1">Employment!A74</f>
        <v>1</v>
      </c>
      <c r="H74" s="17" t="str">
        <f ca="1">Employment!B74</f>
        <v>-</v>
      </c>
      <c r="I74" s="3" t="str">
        <f ca="1">Employment!C74</f>
        <v>-</v>
      </c>
      <c r="J74" s="2">
        <f t="shared" ca="1" si="19"/>
        <v>4</v>
      </c>
      <c r="K74" s="2">
        <f t="shared" ca="1" si="19"/>
        <v>3</v>
      </c>
      <c r="L74" s="8">
        <f t="shared" ca="1" si="20"/>
        <v>3</v>
      </c>
      <c r="M74" s="4" t="str">
        <f ca="1">Phone!A74</f>
        <v>8476520462262</v>
      </c>
      <c r="N74" s="4">
        <f ca="1">Phone!B74</f>
        <v>978925</v>
      </c>
      <c r="O74" s="4">
        <f ca="1">Phone!C74</f>
        <v>978925</v>
      </c>
      <c r="P74" t="str">
        <f ca="1">LOWER(CONCATENATE(LEFT(C74,5),LEFT(B74,4),"@",INDEX(Email!A$2:A$8,RANDBETWEEN(1,Email!$A$1))))</f>
        <v>lozardami@microsoft.com</v>
      </c>
      <c r="Q74" s="8">
        <f t="shared" ca="1" si="23"/>
        <v>0</v>
      </c>
      <c r="R74" s="8" t="str">
        <f t="shared" ca="1" si="21"/>
        <v>F</v>
      </c>
      <c r="S74" s="10">
        <f ca="1">Physical!A74</f>
        <v>0</v>
      </c>
      <c r="T74" s="5" t="str">
        <f ca="1">Physical!B74</f>
        <v>-</v>
      </c>
      <c r="U74" t="str">
        <f t="shared" ca="1" si="24"/>
        <v>34984C04</v>
      </c>
      <c r="V74" t="str">
        <f t="shared" ca="1" si="24"/>
        <v>38F061B8</v>
      </c>
      <c r="W74" s="10">
        <f t="shared" ca="1" si="25"/>
        <v>1</v>
      </c>
      <c r="X74" s="10">
        <f t="shared" ca="1" si="25"/>
        <v>0</v>
      </c>
      <c r="Y74" s="10">
        <f t="shared" ca="1" si="26"/>
        <v>0</v>
      </c>
      <c r="Z74" s="5">
        <f t="shared" ca="1" si="27"/>
        <v>37058</v>
      </c>
    </row>
    <row r="75" spans="1:26" x14ac:dyDescent="0.25">
      <c r="A75" s="4" t="str">
        <f t="shared" si="28"/>
        <v>186E8</v>
      </c>
      <c r="B75" t="str">
        <f ca="1">INDEX(Name!A$4:A$103, RANDBETWEEN(0, Name!A$2))</f>
        <v>Amin</v>
      </c>
      <c r="C75" t="str">
        <f ca="1">INDEX(Name!B$4:B$103, RANDBETWEEN(0, 100))</f>
        <v>Mušinović</v>
      </c>
      <c r="D75" s="2">
        <v>2</v>
      </c>
      <c r="E75" s="6" t="str">
        <f t="shared" ca="1" si="18"/>
        <v>0307201212065</v>
      </c>
      <c r="F75" s="5">
        <f t="shared" ca="1" si="22"/>
        <v>41093</v>
      </c>
      <c r="G75" s="2">
        <f ca="1">Employment!A75</f>
        <v>4</v>
      </c>
      <c r="H75" s="17" t="str">
        <f ca="1">Employment!B75</f>
        <v>-</v>
      </c>
      <c r="I75" s="3" t="str">
        <f ca="1">Employment!C75</f>
        <v>-</v>
      </c>
      <c r="J75" s="2">
        <f t="shared" ca="1" si="19"/>
        <v>4</v>
      </c>
      <c r="K75" s="2">
        <f t="shared" ca="1" si="19"/>
        <v>1</v>
      </c>
      <c r="L75" s="8">
        <f t="shared" ca="1" si="20"/>
        <v>0</v>
      </c>
      <c r="M75" s="4" t="str">
        <f ca="1">Phone!A75</f>
        <v>-</v>
      </c>
      <c r="N75" s="4" t="str">
        <f ca="1">Phone!B75</f>
        <v>4623503027497</v>
      </c>
      <c r="O75" s="4" t="str">
        <f ca="1">Phone!C75</f>
        <v>4623503027497</v>
      </c>
      <c r="P75" t="str">
        <f ca="1">LOWER(CONCATENATE(LEFT(C75,5),LEFT(B75,4),"@",INDEX(Email!A$2:A$8,RANDBETWEEN(1,Email!$A$1))))</f>
        <v>mušinamin@microsoft.com</v>
      </c>
      <c r="Q75" s="8">
        <f t="shared" ca="1" si="23"/>
        <v>2</v>
      </c>
      <c r="R75" s="8" t="str">
        <f t="shared" ca="1" si="21"/>
        <v>-</v>
      </c>
      <c r="S75" s="10">
        <f ca="1">Physical!A75</f>
        <v>0</v>
      </c>
      <c r="T75" s="5" t="str">
        <f ca="1">Physical!B75</f>
        <v>-</v>
      </c>
      <c r="U75" t="str">
        <f t="shared" ca="1" si="24"/>
        <v>6026738</v>
      </c>
      <c r="V75" t="str">
        <f t="shared" ca="1" si="24"/>
        <v>1E5933C5</v>
      </c>
      <c r="W75" s="10">
        <f t="shared" ca="1" si="25"/>
        <v>2</v>
      </c>
      <c r="X75" s="10">
        <f t="shared" ca="1" si="25"/>
        <v>1</v>
      </c>
      <c r="Y75" s="10">
        <f t="shared" ca="1" si="26"/>
        <v>0</v>
      </c>
      <c r="Z75" s="5">
        <f t="shared" ca="1" si="27"/>
        <v>41433</v>
      </c>
    </row>
    <row r="76" spans="1:26" x14ac:dyDescent="0.25">
      <c r="A76" s="4" t="str">
        <f t="shared" si="28"/>
        <v>186E9</v>
      </c>
      <c r="B76" t="str">
        <f ca="1">INDEX(Name!A$4:A$103, RANDBETWEEN(0, Name!A$2))</f>
        <v>Dino</v>
      </c>
      <c r="C76" t="str">
        <f ca="1">INDEX(Name!B$4:B$103, RANDBETWEEN(0, 100))</f>
        <v>Ciprić</v>
      </c>
      <c r="D76" s="2">
        <v>0</v>
      </c>
      <c r="E76" s="6" t="str">
        <f t="shared" ca="1" si="18"/>
        <v>1808200212065</v>
      </c>
      <c r="F76" s="5">
        <f t="shared" ca="1" si="22"/>
        <v>37486</v>
      </c>
      <c r="G76" s="2">
        <f ca="1">Employment!A76</f>
        <v>2</v>
      </c>
      <c r="H76" s="17" t="str">
        <f ca="1">Employment!B76</f>
        <v>MSŠ "Musa Kesedžija"</v>
      </c>
      <c r="I76" s="3" t="str">
        <f ca="1">Employment!C76</f>
        <v>-</v>
      </c>
      <c r="J76" s="2">
        <f t="shared" ca="1" si="19"/>
        <v>1</v>
      </c>
      <c r="K76" s="2">
        <f t="shared" ca="1" si="19"/>
        <v>0</v>
      </c>
      <c r="L76" s="8">
        <f t="shared" ca="1" si="20"/>
        <v>1</v>
      </c>
      <c r="M76" s="4" t="str">
        <f ca="1">Phone!A76</f>
        <v>-</v>
      </c>
      <c r="N76" s="4" t="str">
        <f ca="1">Phone!B76</f>
        <v>3107108135388</v>
      </c>
      <c r="O76" s="4" t="str">
        <f ca="1">Phone!C76</f>
        <v>3107108135388</v>
      </c>
      <c r="P76" t="str">
        <f ca="1">LOWER(CONCATENATE(LEFT(C76,5),LEFT(B76,4),"@",INDEX(Email!A$2:A$8,RANDBETWEEN(1,Email!$A$1))))</f>
        <v>cipridino@gmail.com</v>
      </c>
      <c r="Q76" s="8">
        <f t="shared" ca="1" si="23"/>
        <v>2</v>
      </c>
      <c r="R76" s="8" t="str">
        <f t="shared" ca="1" si="21"/>
        <v>-</v>
      </c>
      <c r="S76" s="10">
        <f ca="1">Physical!A76</f>
        <v>1</v>
      </c>
      <c r="T76" s="5">
        <f ca="1">Physical!B76</f>
        <v>40937</v>
      </c>
      <c r="U76" t="str">
        <f t="shared" ca="1" si="24"/>
        <v>1EF5D6C7</v>
      </c>
      <c r="V76" t="str">
        <f t="shared" ca="1" si="24"/>
        <v>377EFDAF</v>
      </c>
      <c r="W76" s="10">
        <f t="shared" ca="1" si="25"/>
        <v>0</v>
      </c>
      <c r="X76" s="10">
        <f t="shared" ca="1" si="25"/>
        <v>0</v>
      </c>
      <c r="Y76" s="10">
        <f t="shared" ca="1" si="26"/>
        <v>3</v>
      </c>
      <c r="Z76" s="5">
        <f t="shared" ca="1" si="27"/>
        <v>39995</v>
      </c>
    </row>
    <row r="77" spans="1:26" x14ac:dyDescent="0.25">
      <c r="A77" s="4" t="str">
        <f t="shared" si="28"/>
        <v>186EA</v>
      </c>
      <c r="B77" t="str">
        <f ca="1">INDEX(Name!A$4:A$103, RANDBETWEEN(0, Name!A$2))</f>
        <v>Ilhan</v>
      </c>
      <c r="C77" t="str">
        <f ca="1">INDEX(Name!B$4:B$103, RANDBETWEEN(0, 100))</f>
        <v>Hajrović</v>
      </c>
      <c r="D77" s="2">
        <v>2</v>
      </c>
      <c r="E77" s="6" t="str">
        <f t="shared" ca="1" si="18"/>
        <v>0212200512065</v>
      </c>
      <c r="F77" s="5">
        <f t="shared" ca="1" si="22"/>
        <v>38688</v>
      </c>
      <c r="G77" s="2">
        <f ca="1">Employment!A77</f>
        <v>4</v>
      </c>
      <c r="H77" s="17" t="str">
        <f ca="1">Employment!B77</f>
        <v>-</v>
      </c>
      <c r="I77" s="3" t="str">
        <f ca="1">Employment!C77</f>
        <v>-</v>
      </c>
      <c r="J77" s="2">
        <f t="shared" ca="1" si="19"/>
        <v>5</v>
      </c>
      <c r="K77" s="2">
        <f t="shared" ca="1" si="19"/>
        <v>2</v>
      </c>
      <c r="L77" s="8">
        <f t="shared" ca="1" si="20"/>
        <v>2</v>
      </c>
      <c r="M77" s="4" t="str">
        <f ca="1">Phone!A77</f>
        <v>5285359918705</v>
      </c>
      <c r="N77" s="4" t="str">
        <f ca="1">Phone!B77</f>
        <v>-</v>
      </c>
      <c r="O77" s="4" t="str">
        <f ca="1">Phone!C77</f>
        <v>-</v>
      </c>
      <c r="P77" t="str">
        <f ca="1">LOWER(CONCATENATE(LEFT(C77,5),LEFT(B77,4),"@",INDEX(Email!A$2:A$8,RANDBETWEEN(1,Email!$A$1))))</f>
        <v>hajroilha@outlook.com</v>
      </c>
      <c r="Q77" s="8">
        <f t="shared" ca="1" si="23"/>
        <v>0</v>
      </c>
      <c r="R77" s="8" t="str">
        <f t="shared" ca="1" si="21"/>
        <v>-</v>
      </c>
      <c r="S77" s="10">
        <f ca="1">Physical!A77</f>
        <v>1</v>
      </c>
      <c r="T77" s="5">
        <f ca="1">Physical!B77</f>
        <v>41475</v>
      </c>
      <c r="U77" t="str">
        <f t="shared" ca="1" si="24"/>
        <v>94D7E7F</v>
      </c>
      <c r="V77" t="str">
        <f t="shared" ca="1" si="24"/>
        <v>3110DEAD</v>
      </c>
      <c r="W77" s="10">
        <f t="shared" ca="1" si="25"/>
        <v>0</v>
      </c>
      <c r="X77" s="10">
        <f t="shared" ca="1" si="25"/>
        <v>1</v>
      </c>
      <c r="Y77" s="10">
        <f t="shared" ca="1" si="26"/>
        <v>3</v>
      </c>
      <c r="Z77" s="5">
        <f t="shared" ca="1" si="27"/>
        <v>40222</v>
      </c>
    </row>
    <row r="78" spans="1:26" x14ac:dyDescent="0.25">
      <c r="A78" s="4" t="str">
        <f t="shared" si="28"/>
        <v>186EB</v>
      </c>
      <c r="B78" t="str">
        <f ca="1">INDEX(Name!A$4:A$103, RANDBETWEEN(0, Name!A$2))</f>
        <v>Matej</v>
      </c>
      <c r="C78" t="str">
        <f ca="1">INDEX(Name!B$4:B$103, RANDBETWEEN(0, 100))</f>
        <v>Ademović</v>
      </c>
      <c r="D78" s="2">
        <v>4</v>
      </c>
      <c r="E78" s="6" t="str">
        <f t="shared" ca="1" si="18"/>
        <v>2912199012065</v>
      </c>
      <c r="F78" s="5">
        <f t="shared" ca="1" si="22"/>
        <v>33236</v>
      </c>
      <c r="G78" s="2">
        <f ca="1">Employment!A78</f>
        <v>2</v>
      </c>
      <c r="H78" s="17" t="str">
        <f ca="1">Employment!B78</f>
        <v>1. Gimnazija</v>
      </c>
      <c r="I78" s="3" t="str">
        <f ca="1">Employment!C78</f>
        <v>-</v>
      </c>
      <c r="J78" s="2">
        <f t="shared" ca="1" si="19"/>
        <v>5</v>
      </c>
      <c r="K78" s="2">
        <f t="shared" ca="1" si="19"/>
        <v>2</v>
      </c>
      <c r="L78" s="8">
        <f t="shared" ca="1" si="20"/>
        <v>3</v>
      </c>
      <c r="M78" s="4">
        <f ca="1">Phone!A78</f>
        <v>690395764</v>
      </c>
      <c r="N78" s="4" t="str">
        <f ca="1">Phone!B78</f>
        <v>-</v>
      </c>
      <c r="O78" s="4" t="str">
        <f ca="1">Phone!C78</f>
        <v>-</v>
      </c>
      <c r="P78" t="str">
        <f ca="1">LOWER(CONCATENATE(LEFT(C78,5),LEFT(B78,4),"@",INDEX(Email!A$2:A$8,RANDBETWEEN(1,Email!$A$1))))</f>
        <v>ademomate@sajo.sr</v>
      </c>
      <c r="Q78" s="8">
        <f t="shared" ca="1" si="23"/>
        <v>2</v>
      </c>
      <c r="R78" s="8" t="str">
        <f t="shared" ca="1" si="21"/>
        <v>F</v>
      </c>
      <c r="S78" s="10">
        <f ca="1">Physical!A78</f>
        <v>0</v>
      </c>
      <c r="T78" s="5" t="str">
        <f ca="1">Physical!B78</f>
        <v>-</v>
      </c>
      <c r="U78" t="str">
        <f t="shared" ca="1" si="24"/>
        <v>395512DE</v>
      </c>
      <c r="V78" t="str">
        <f t="shared" ca="1" si="24"/>
        <v>B4A37A9</v>
      </c>
      <c r="W78" s="10">
        <f t="shared" ca="1" si="25"/>
        <v>2</v>
      </c>
      <c r="X78" s="10">
        <f t="shared" ca="1" si="25"/>
        <v>1</v>
      </c>
      <c r="Y78" s="10">
        <f t="shared" ca="1" si="26"/>
        <v>3</v>
      </c>
      <c r="Z78" s="5">
        <f t="shared" ca="1" si="27"/>
        <v>33489</v>
      </c>
    </row>
    <row r="79" spans="1:26" x14ac:dyDescent="0.25">
      <c r="A79" s="4" t="str">
        <f t="shared" si="28"/>
        <v>186EC</v>
      </c>
      <c r="B79" t="str">
        <f ca="1">INDEX(Name!A$4:A$103, RANDBETWEEN(0, Name!A$2))</f>
        <v>Danis</v>
      </c>
      <c r="C79" t="str">
        <f ca="1">INDEX(Name!B$4:B$103, RANDBETWEEN(0, 100))</f>
        <v>Matijaš</v>
      </c>
      <c r="D79" s="2">
        <v>3</v>
      </c>
      <c r="E79" s="6" t="str">
        <f t="shared" ca="1" si="18"/>
        <v>2103199612065</v>
      </c>
      <c r="F79" s="5">
        <f t="shared" ca="1" si="22"/>
        <v>35145</v>
      </c>
      <c r="G79" s="2">
        <f ca="1">Employment!A79</f>
        <v>2</v>
      </c>
      <c r="H79" s="17" t="str">
        <f ca="1">Employment!B79</f>
        <v>1. Gimnazija</v>
      </c>
      <c r="I79" s="3" t="str">
        <f ca="1">Employment!C79</f>
        <v>-</v>
      </c>
      <c r="J79" s="2">
        <f t="shared" ca="1" si="19"/>
        <v>4</v>
      </c>
      <c r="K79" s="2">
        <f t="shared" ca="1" si="19"/>
        <v>1</v>
      </c>
      <c r="L79" s="8">
        <f t="shared" ca="1" si="20"/>
        <v>0</v>
      </c>
      <c r="M79" s="4">
        <f ca="1">Phone!A79</f>
        <v>125746</v>
      </c>
      <c r="N79" s="4" t="str">
        <f ca="1">Phone!B79</f>
        <v>3415595752914</v>
      </c>
      <c r="O79" s="4" t="str">
        <f ca="1">Phone!C79</f>
        <v>3415595752914</v>
      </c>
      <c r="P79" t="str">
        <f ca="1">LOWER(CONCATENATE(LEFT(C79,5),LEFT(B79,4),"@",INDEX(Email!A$2:A$8,RANDBETWEEN(1,Email!$A$1))))</f>
        <v>matijdani@sajo.sr</v>
      </c>
      <c r="Q79" s="8">
        <f t="shared" ca="1" si="23"/>
        <v>2</v>
      </c>
      <c r="R79" s="8" t="str">
        <f t="shared" ca="1" si="21"/>
        <v>F</v>
      </c>
      <c r="S79" s="10">
        <f ca="1">Physical!A79</f>
        <v>0</v>
      </c>
      <c r="T79" s="5" t="str">
        <f ca="1">Physical!B79</f>
        <v>-</v>
      </c>
      <c r="U79" t="str">
        <f t="shared" ca="1" si="24"/>
        <v>2C5A1829</v>
      </c>
      <c r="V79" t="str">
        <f t="shared" ca="1" si="24"/>
        <v>389EE16B</v>
      </c>
      <c r="W79" s="10">
        <f t="shared" ca="1" si="25"/>
        <v>0</v>
      </c>
      <c r="X79" s="10">
        <f t="shared" ca="1" si="25"/>
        <v>1</v>
      </c>
      <c r="Y79" s="10">
        <f t="shared" ca="1" si="26"/>
        <v>3</v>
      </c>
      <c r="Z79" s="5">
        <f t="shared" ca="1" si="27"/>
        <v>35571</v>
      </c>
    </row>
    <row r="80" spans="1:26" x14ac:dyDescent="0.25">
      <c r="A80" s="4" t="str">
        <f t="shared" si="28"/>
        <v>186ED</v>
      </c>
      <c r="B80" t="str">
        <f ca="1">INDEX(Name!A$4:A$103, RANDBETWEEN(0, Name!A$2))</f>
        <v>Almir</v>
      </c>
      <c r="C80" t="str">
        <f ca="1">INDEX(Name!B$4:B$103, RANDBETWEEN(0, 100))</f>
        <v>Kuprić</v>
      </c>
      <c r="D80" s="2">
        <v>3</v>
      </c>
      <c r="E80" s="6" t="str">
        <f t="shared" ca="1" si="18"/>
        <v>0506199812065</v>
      </c>
      <c r="F80" s="5">
        <f t="shared" ca="1" si="22"/>
        <v>35951</v>
      </c>
      <c r="G80" s="2">
        <f ca="1">Employment!A80</f>
        <v>0</v>
      </c>
      <c r="H80" s="17" t="str">
        <f ca="1">Employment!B80</f>
        <v>DJL Kuverat</v>
      </c>
      <c r="I80" s="3" t="str">
        <f ca="1">Employment!C80</f>
        <v>Vozač</v>
      </c>
      <c r="J80" s="2">
        <f t="shared" ca="1" si="19"/>
        <v>3</v>
      </c>
      <c r="K80" s="2">
        <f t="shared" ca="1" si="19"/>
        <v>1</v>
      </c>
      <c r="L80" s="8">
        <f t="shared" ca="1" si="20"/>
        <v>2</v>
      </c>
      <c r="M80" s="4">
        <f ca="1">Phone!A80</f>
        <v>632353</v>
      </c>
      <c r="N80" s="4">
        <f ca="1">Phone!B80</f>
        <v>632353</v>
      </c>
      <c r="O80" s="4">
        <f ca="1">Phone!C80</f>
        <v>632353</v>
      </c>
      <c r="P80" t="str">
        <f ca="1">LOWER(CONCATENATE(LEFT(C80,5),LEFT(B80,4),"@",INDEX(Email!A$2:A$8,RANDBETWEEN(1,Email!$A$1))))</f>
        <v>kuprialmi@net.hr</v>
      </c>
      <c r="Q80" s="8">
        <f t="shared" ca="1" si="23"/>
        <v>1</v>
      </c>
      <c r="R80" s="8" t="str">
        <f t="shared" ca="1" si="21"/>
        <v>F</v>
      </c>
      <c r="S80" s="10">
        <f ca="1">Physical!A80</f>
        <v>0</v>
      </c>
      <c r="T80" s="5" t="str">
        <f ca="1">Physical!B80</f>
        <v>-</v>
      </c>
      <c r="U80" t="str">
        <f t="shared" ca="1" si="24"/>
        <v>1B2CBBD1</v>
      </c>
      <c r="V80" t="str">
        <f t="shared" ca="1" si="24"/>
        <v>10B0ECB0</v>
      </c>
      <c r="W80" s="10">
        <f t="shared" ca="1" si="25"/>
        <v>2</v>
      </c>
      <c r="X80" s="10">
        <f t="shared" ca="1" si="25"/>
        <v>2</v>
      </c>
      <c r="Y80" s="10">
        <f t="shared" ca="1" si="26"/>
        <v>4</v>
      </c>
      <c r="Z80" s="5">
        <f t="shared" ca="1" si="27"/>
        <v>40703</v>
      </c>
    </row>
    <row r="81" spans="1:26" x14ac:dyDescent="0.25">
      <c r="A81" s="4" t="str">
        <f t="shared" si="28"/>
        <v>186EE</v>
      </c>
      <c r="B81" t="str">
        <f ca="1">INDEX(Name!A$4:A$103, RANDBETWEEN(0, Name!A$2))</f>
        <v>Tarik</v>
      </c>
      <c r="C81" t="str">
        <f ca="1">INDEX(Name!B$4:B$103, RANDBETWEEN(0, 100))</f>
        <v>Đurić</v>
      </c>
      <c r="D81" s="2">
        <v>2</v>
      </c>
      <c r="E81" s="6" t="str">
        <f t="shared" ca="1" si="18"/>
        <v>2306200512065</v>
      </c>
      <c r="F81" s="5">
        <f t="shared" ca="1" si="22"/>
        <v>38526</v>
      </c>
      <c r="G81" s="2">
        <f ca="1">Employment!A81</f>
        <v>0</v>
      </c>
      <c r="H81" s="17" t="str">
        <f ca="1">Employment!B81</f>
        <v>Saso Mange Inc.</v>
      </c>
      <c r="I81" s="3" t="str">
        <f ca="1">Employment!C81</f>
        <v>Učitelj</v>
      </c>
      <c r="J81" s="2">
        <f t="shared" ca="1" si="19"/>
        <v>2</v>
      </c>
      <c r="K81" s="2">
        <f t="shared" ca="1" si="19"/>
        <v>3</v>
      </c>
      <c r="L81" s="8">
        <f t="shared" ca="1" si="20"/>
        <v>1</v>
      </c>
      <c r="M81" s="4" t="str">
        <f ca="1">Phone!A81</f>
        <v>6125805426087</v>
      </c>
      <c r="N81" s="4">
        <f ca="1">Phone!B81</f>
        <v>194149</v>
      </c>
      <c r="O81" s="4">
        <f ca="1">Phone!C81</f>
        <v>194149</v>
      </c>
      <c r="P81" t="str">
        <f ca="1">LOWER(CONCATENATE(LEFT(C81,5),LEFT(B81,4),"@",INDEX(Email!A$2:A$8,RANDBETWEEN(1,Email!$A$1))))</f>
        <v>đurićtari@sajo.sr</v>
      </c>
      <c r="Q81" s="8">
        <f t="shared" ca="1" si="23"/>
        <v>2</v>
      </c>
      <c r="R81" s="8" t="str">
        <f t="shared" ca="1" si="21"/>
        <v>-</v>
      </c>
      <c r="S81" s="10">
        <f ca="1">Physical!A81</f>
        <v>1</v>
      </c>
      <c r="T81" s="5">
        <f ca="1">Physical!B81</f>
        <v>41429</v>
      </c>
      <c r="U81" t="str">
        <f t="shared" ca="1" si="24"/>
        <v>3A38681C</v>
      </c>
      <c r="V81" t="str">
        <f t="shared" ca="1" si="24"/>
        <v>3037F3D7</v>
      </c>
      <c r="W81" s="10">
        <f t="shared" ca="1" si="25"/>
        <v>2</v>
      </c>
      <c r="X81" s="10">
        <f t="shared" ca="1" si="25"/>
        <v>0</v>
      </c>
      <c r="Y81" s="10">
        <f t="shared" ca="1" si="26"/>
        <v>3</v>
      </c>
      <c r="Z81" s="5">
        <f t="shared" ca="1" si="27"/>
        <v>42004</v>
      </c>
    </row>
    <row r="82" spans="1:26" x14ac:dyDescent="0.25">
      <c r="A82" s="4" t="str">
        <f t="shared" si="28"/>
        <v>186EF</v>
      </c>
      <c r="B82" t="str">
        <f ca="1">INDEX(Name!A$4:A$103, RANDBETWEEN(0, Name!A$2))</f>
        <v>Admir</v>
      </c>
      <c r="C82" t="str">
        <f ca="1">INDEX(Name!B$4:B$103, RANDBETWEEN(0, 100))</f>
        <v>Đurić</v>
      </c>
      <c r="D82" s="2">
        <v>1</v>
      </c>
      <c r="E82" s="6" t="str">
        <f t="shared" ca="1" si="18"/>
        <v>0408201012065</v>
      </c>
      <c r="F82" s="5">
        <f t="shared" ca="1" si="22"/>
        <v>40394</v>
      </c>
      <c r="G82" s="2">
        <f ca="1">Employment!A82</f>
        <v>1</v>
      </c>
      <c r="H82" s="17" t="str">
        <f ca="1">Employment!B82</f>
        <v>-</v>
      </c>
      <c r="I82" s="3" t="str">
        <f ca="1">Employment!C82</f>
        <v>-</v>
      </c>
      <c r="J82" s="2">
        <f t="shared" ca="1" si="19"/>
        <v>0</v>
      </c>
      <c r="K82" s="2">
        <f t="shared" ca="1" si="19"/>
        <v>1</v>
      </c>
      <c r="L82" s="8">
        <f t="shared" ca="1" si="20"/>
        <v>3</v>
      </c>
      <c r="M82" s="4" t="str">
        <f ca="1">Phone!A82</f>
        <v>7942661431593</v>
      </c>
      <c r="N82" s="4">
        <f ca="1">Phone!B82</f>
        <v>492269626</v>
      </c>
      <c r="O82" s="4">
        <f ca="1">Phone!C82</f>
        <v>492269626</v>
      </c>
      <c r="P82" t="str">
        <f ca="1">LOWER(CONCATENATE(LEFT(C82,5),LEFT(B82,4),"@",INDEX(Email!A$2:A$8,RANDBETWEEN(1,Email!$A$1))))</f>
        <v>đurićadmi@net.hr</v>
      </c>
      <c r="Q82" s="8">
        <f t="shared" ca="1" si="23"/>
        <v>1</v>
      </c>
      <c r="R82" s="8" t="str">
        <f t="shared" ca="1" si="21"/>
        <v>F</v>
      </c>
      <c r="S82" s="10">
        <f ca="1">Physical!A82</f>
        <v>0</v>
      </c>
      <c r="T82" s="5" t="str">
        <f ca="1">Physical!B82</f>
        <v>-</v>
      </c>
      <c r="U82" t="str">
        <f t="shared" ca="1" si="24"/>
        <v>1AD8AE2A</v>
      </c>
      <c r="V82" t="str">
        <f t="shared" ca="1" si="24"/>
        <v>564CEF9</v>
      </c>
      <c r="W82" s="10">
        <f t="shared" ca="1" si="25"/>
        <v>1</v>
      </c>
      <c r="X82" s="10">
        <f t="shared" ca="1" si="25"/>
        <v>2</v>
      </c>
      <c r="Y82" s="10">
        <f t="shared" ca="1" si="26"/>
        <v>1</v>
      </c>
      <c r="Z82" s="5">
        <f t="shared" ca="1" si="27"/>
        <v>40757</v>
      </c>
    </row>
    <row r="83" spans="1:26" x14ac:dyDescent="0.25">
      <c r="A83" s="4" t="str">
        <f t="shared" si="28"/>
        <v>186F0</v>
      </c>
      <c r="B83" t="str">
        <f ca="1">INDEX(Name!A$4:A$103, RANDBETWEEN(0, Name!A$2))</f>
        <v>Ammar</v>
      </c>
      <c r="C83" t="str">
        <f ca="1">INDEX(Name!B$4:B$103, RANDBETWEEN(0, 100))</f>
        <v>Delemović</v>
      </c>
      <c r="D83" s="2">
        <v>3</v>
      </c>
      <c r="E83" s="6" t="str">
        <f t="shared" ca="1" si="18"/>
        <v>2405199912065</v>
      </c>
      <c r="F83" s="5">
        <f t="shared" ca="1" si="22"/>
        <v>36304</v>
      </c>
      <c r="G83" s="2">
        <f ca="1">Employment!A83</f>
        <v>3</v>
      </c>
      <c r="H83" s="17" t="str">
        <f ca="1">Employment!B83</f>
        <v>-</v>
      </c>
      <c r="I83" s="3" t="str">
        <f ca="1">Employment!C83</f>
        <v>-</v>
      </c>
      <c r="J83" s="2">
        <f t="shared" ca="1" si="19"/>
        <v>1</v>
      </c>
      <c r="K83" s="2">
        <f t="shared" ca="1" si="19"/>
        <v>1</v>
      </c>
      <c r="L83" s="8">
        <f t="shared" ca="1" si="20"/>
        <v>0</v>
      </c>
      <c r="M83" s="4">
        <f ca="1">Phone!A83</f>
        <v>698570</v>
      </c>
      <c r="N83" s="4">
        <f ca="1">Phone!B83</f>
        <v>698570</v>
      </c>
      <c r="O83" s="4">
        <f ca="1">Phone!C83</f>
        <v>698570</v>
      </c>
      <c r="P83" t="str">
        <f ca="1">LOWER(CONCATENATE(LEFT(C83,5),LEFT(B83,4),"@",INDEX(Email!A$2:A$8,RANDBETWEEN(1,Email!$A$1))))</f>
        <v>delemamma@outlook.com</v>
      </c>
      <c r="Q83" s="8">
        <f t="shared" ca="1" si="23"/>
        <v>1</v>
      </c>
      <c r="R83" s="8" t="str">
        <f t="shared" ca="1" si="21"/>
        <v>F</v>
      </c>
      <c r="S83" s="10">
        <f ca="1">Physical!A83</f>
        <v>0</v>
      </c>
      <c r="T83" s="5" t="str">
        <f ca="1">Physical!B83</f>
        <v>-</v>
      </c>
      <c r="U83" t="str">
        <f t="shared" ca="1" si="24"/>
        <v>4D03397</v>
      </c>
      <c r="V83" t="str">
        <f t="shared" ca="1" si="24"/>
        <v>33889BD3</v>
      </c>
      <c r="W83" s="10">
        <f t="shared" ca="1" si="25"/>
        <v>1</v>
      </c>
      <c r="X83" s="10">
        <f t="shared" ca="1" si="25"/>
        <v>2</v>
      </c>
      <c r="Y83" s="10">
        <f t="shared" ca="1" si="26"/>
        <v>0</v>
      </c>
      <c r="Z83" s="5">
        <f t="shared" ca="1" si="27"/>
        <v>42252</v>
      </c>
    </row>
    <row r="84" spans="1:26" x14ac:dyDescent="0.25">
      <c r="A84" s="4" t="str">
        <f t="shared" si="28"/>
        <v>186F1</v>
      </c>
      <c r="B84" t="str">
        <f ca="1">INDEX(Name!A$4:A$103, RANDBETWEEN(0, Name!A$2))</f>
        <v>Amin</v>
      </c>
      <c r="C84" t="str">
        <f ca="1">INDEX(Name!B$4:B$103, RANDBETWEEN(0, 100))</f>
        <v>Šolaja</v>
      </c>
      <c r="D84" s="2">
        <v>0</v>
      </c>
      <c r="E84" s="6" t="str">
        <f t="shared" ca="1" si="18"/>
        <v>1704199312065</v>
      </c>
      <c r="F84" s="5">
        <f t="shared" ca="1" si="22"/>
        <v>34076</v>
      </c>
      <c r="G84" s="2">
        <f ca="1">Employment!A84</f>
        <v>1</v>
      </c>
      <c r="H84" s="17" t="str">
        <f ca="1">Employment!B84</f>
        <v>-</v>
      </c>
      <c r="I84" s="3" t="str">
        <f ca="1">Employment!C84</f>
        <v>-</v>
      </c>
      <c r="J84" s="2">
        <f t="shared" ca="1" si="19"/>
        <v>2</v>
      </c>
      <c r="K84" s="2">
        <f t="shared" ca="1" si="19"/>
        <v>5</v>
      </c>
      <c r="L84" s="8">
        <f t="shared" ca="1" si="20"/>
        <v>0</v>
      </c>
      <c r="M84" s="4">
        <f ca="1">Phone!A84</f>
        <v>259658</v>
      </c>
      <c r="N84" s="4">
        <f ca="1">Phone!B84</f>
        <v>399912028</v>
      </c>
      <c r="O84" s="4">
        <f ca="1">Phone!C84</f>
        <v>399912028</v>
      </c>
      <c r="P84" t="str">
        <f ca="1">LOWER(CONCATENATE(LEFT(C84,5),LEFT(B84,4),"@",INDEX(Email!A$2:A$8,RANDBETWEEN(1,Email!$A$1))))</f>
        <v>šolajamin@net.hr</v>
      </c>
      <c r="Q84" s="8">
        <f t="shared" ca="1" si="23"/>
        <v>2</v>
      </c>
      <c r="R84" s="8" t="str">
        <f t="shared" ca="1" si="21"/>
        <v>M</v>
      </c>
      <c r="S84" s="10">
        <f ca="1">Physical!A84</f>
        <v>0</v>
      </c>
      <c r="T84" s="5" t="str">
        <f ca="1">Physical!B84</f>
        <v>-</v>
      </c>
      <c r="U84" t="str">
        <f t="shared" ca="1" si="24"/>
        <v>141F1C5B</v>
      </c>
      <c r="V84" t="str">
        <f t="shared" ca="1" si="24"/>
        <v>21BF27E2</v>
      </c>
      <c r="W84" s="10">
        <f t="shared" ca="1" si="25"/>
        <v>1</v>
      </c>
      <c r="X84" s="10">
        <f t="shared" ca="1" si="25"/>
        <v>2</v>
      </c>
      <c r="Y84" s="10">
        <f t="shared" ca="1" si="26"/>
        <v>0</v>
      </c>
      <c r="Z84" s="5">
        <f t="shared" ca="1" si="27"/>
        <v>41429</v>
      </c>
    </row>
    <row r="85" spans="1:26" x14ac:dyDescent="0.25">
      <c r="A85" s="4" t="str">
        <f t="shared" si="28"/>
        <v>186F2</v>
      </c>
      <c r="B85" t="str">
        <f ca="1">INDEX(Name!A$4:A$103, RANDBETWEEN(0, Name!A$2))</f>
        <v>Hasan</v>
      </c>
      <c r="C85" t="str">
        <f ca="1">INDEX(Name!B$4:B$103, RANDBETWEEN(0, 100))</f>
        <v>Holjan</v>
      </c>
      <c r="D85" s="2">
        <v>2</v>
      </c>
      <c r="E85" s="6" t="str">
        <f t="shared" ca="1" si="18"/>
        <v>0807199212065</v>
      </c>
      <c r="F85" s="5">
        <f t="shared" ca="1" si="22"/>
        <v>33793</v>
      </c>
      <c r="G85" s="2">
        <f ca="1">Employment!A85</f>
        <v>0</v>
      </c>
      <c r="H85" s="17" t="str">
        <f ca="1">Employment!B85</f>
        <v>Elektroprivreda</v>
      </c>
      <c r="I85" s="3" t="str">
        <f ca="1">Employment!C85</f>
        <v>Vrtlar</v>
      </c>
      <c r="J85" s="2">
        <f t="shared" ca="1" si="19"/>
        <v>2</v>
      </c>
      <c r="K85" s="2">
        <f t="shared" ca="1" si="19"/>
        <v>1</v>
      </c>
      <c r="L85" s="8">
        <f t="shared" ca="1" si="20"/>
        <v>0</v>
      </c>
      <c r="M85" s="4" t="str">
        <f ca="1">Phone!A85</f>
        <v>1813826008572</v>
      </c>
      <c r="N85" s="4">
        <f ca="1">Phone!B85</f>
        <v>499046</v>
      </c>
      <c r="O85" s="4">
        <f ca="1">Phone!C85</f>
        <v>499046</v>
      </c>
      <c r="P85" t="str">
        <f ca="1">LOWER(CONCATENATE(LEFT(C85,5),LEFT(B85,4),"@",INDEX(Email!A$2:A$8,RANDBETWEEN(1,Email!$A$1))))</f>
        <v>holjahasa@sajo.sr</v>
      </c>
      <c r="Q85" s="8">
        <f t="shared" ca="1" si="23"/>
        <v>2</v>
      </c>
      <c r="R85" s="8" t="str">
        <f t="shared" ca="1" si="21"/>
        <v>F</v>
      </c>
      <c r="S85" s="10">
        <f ca="1">Physical!A85</f>
        <v>1</v>
      </c>
      <c r="T85" s="5">
        <f ca="1">Physical!B85</f>
        <v>42758</v>
      </c>
      <c r="U85" t="str">
        <f t="shared" ca="1" si="24"/>
        <v>1DE9ED3</v>
      </c>
      <c r="V85" t="str">
        <f t="shared" ca="1" si="24"/>
        <v>28D24315</v>
      </c>
      <c r="W85" s="10">
        <f t="shared" ca="1" si="25"/>
        <v>1</v>
      </c>
      <c r="X85" s="10">
        <f t="shared" ca="1" si="25"/>
        <v>1</v>
      </c>
      <c r="Y85" s="10">
        <f t="shared" ca="1" si="26"/>
        <v>4</v>
      </c>
      <c r="Z85" s="5">
        <f t="shared" ca="1" si="27"/>
        <v>33903</v>
      </c>
    </row>
    <row r="86" spans="1:26" x14ac:dyDescent="0.25">
      <c r="A86" s="4" t="str">
        <f t="shared" si="28"/>
        <v>186F3</v>
      </c>
      <c r="B86" t="str">
        <f ca="1">INDEX(Name!A$4:A$103, RANDBETWEEN(0, Name!A$2))</f>
        <v>Mak</v>
      </c>
      <c r="C86" t="str">
        <f ca="1">INDEX(Name!B$4:B$103, RANDBETWEEN(0, 100))</f>
        <v>Ibrahimović</v>
      </c>
      <c r="D86" s="2">
        <v>3</v>
      </c>
      <c r="E86" s="6" t="str">
        <f t="shared" ca="1" si="18"/>
        <v>2605201012065</v>
      </c>
      <c r="F86" s="5">
        <f t="shared" ca="1" si="22"/>
        <v>40324</v>
      </c>
      <c r="G86" s="2">
        <f ca="1">Employment!A86</f>
        <v>3</v>
      </c>
      <c r="H86" s="17" t="str">
        <f ca="1">Employment!B86</f>
        <v>-</v>
      </c>
      <c r="I86" s="3" t="str">
        <f ca="1">Employment!C86</f>
        <v>-</v>
      </c>
      <c r="J86" s="2">
        <f t="shared" ca="1" si="19"/>
        <v>2</v>
      </c>
      <c r="K86" s="2">
        <f t="shared" ca="1" si="19"/>
        <v>2</v>
      </c>
      <c r="L86" s="8">
        <f t="shared" ca="1" si="20"/>
        <v>1</v>
      </c>
      <c r="M86" s="4" t="str">
        <f ca="1">Phone!A86</f>
        <v>-</v>
      </c>
      <c r="N86" s="4">
        <f ca="1">Phone!B86</f>
        <v>800425</v>
      </c>
      <c r="O86" s="4">
        <f ca="1">Phone!C86</f>
        <v>800425</v>
      </c>
      <c r="P86" t="str">
        <f ca="1">LOWER(CONCATENATE(LEFT(C86,5),LEFT(B86,4),"@",INDEX(Email!A$2:A$8,RANDBETWEEN(1,Email!$A$1))))</f>
        <v>ibrahmak@gmail.com</v>
      </c>
      <c r="Q86" s="8">
        <f t="shared" ca="1" si="23"/>
        <v>1</v>
      </c>
      <c r="R86" s="8" t="str">
        <f t="shared" ca="1" si="21"/>
        <v>-</v>
      </c>
      <c r="S86" s="10">
        <f ca="1">Physical!A86</f>
        <v>0</v>
      </c>
      <c r="T86" s="5" t="str">
        <f ca="1">Physical!B86</f>
        <v>-</v>
      </c>
      <c r="U86" t="str">
        <f t="shared" ca="1" si="24"/>
        <v>21B353B</v>
      </c>
      <c r="V86" t="str">
        <f t="shared" ca="1" si="24"/>
        <v>834DE6D</v>
      </c>
      <c r="W86" s="10">
        <f t="shared" ca="1" si="25"/>
        <v>2</v>
      </c>
      <c r="X86" s="10">
        <f t="shared" ca="1" si="25"/>
        <v>1</v>
      </c>
      <c r="Y86" s="10">
        <f t="shared" ca="1" si="26"/>
        <v>2</v>
      </c>
      <c r="Z86" s="5">
        <f t="shared" ca="1" si="27"/>
        <v>40870</v>
      </c>
    </row>
    <row r="87" spans="1:26" x14ac:dyDescent="0.25">
      <c r="A87" s="4" t="str">
        <f t="shared" si="28"/>
        <v>186F4</v>
      </c>
      <c r="B87" t="str">
        <f ca="1">INDEX(Name!A$4:A$103, RANDBETWEEN(0, Name!A$2))</f>
        <v>Leon</v>
      </c>
      <c r="C87" t="str">
        <f ca="1">INDEX(Name!B$4:B$103, RANDBETWEEN(0, 100))</f>
        <v>Mehmedović</v>
      </c>
      <c r="D87" s="2">
        <v>3</v>
      </c>
      <c r="E87" s="6" t="str">
        <f t="shared" ca="1" si="18"/>
        <v>2808199612065</v>
      </c>
      <c r="F87" s="5">
        <f t="shared" ca="1" si="22"/>
        <v>35305</v>
      </c>
      <c r="G87" s="2">
        <f ca="1">Employment!A87</f>
        <v>0</v>
      </c>
      <c r="H87" s="17" t="str">
        <f ca="1">Employment!B87</f>
        <v>Saso Mange Inc.</v>
      </c>
      <c r="I87" s="3" t="str">
        <f ca="1">Employment!C87</f>
        <v>Gazda</v>
      </c>
      <c r="J87" s="2">
        <f t="shared" ca="1" si="19"/>
        <v>5</v>
      </c>
      <c r="K87" s="2">
        <f t="shared" ca="1" si="19"/>
        <v>2</v>
      </c>
      <c r="L87" s="8">
        <f t="shared" ca="1" si="20"/>
        <v>3</v>
      </c>
      <c r="M87" s="4">
        <f ca="1">Phone!A87</f>
        <v>757257</v>
      </c>
      <c r="N87" s="4" t="str">
        <f ca="1">Phone!B87</f>
        <v>9216908043923</v>
      </c>
      <c r="O87" s="4" t="str">
        <f ca="1">Phone!C87</f>
        <v>9216908043923</v>
      </c>
      <c r="P87" t="str">
        <f ca="1">LOWER(CONCATENATE(LEFT(C87,5),LEFT(B87,4),"@",INDEX(Email!A$2:A$8,RANDBETWEEN(1,Email!$A$1))))</f>
        <v>mehmeleon@microsoft.com</v>
      </c>
      <c r="Q87" s="8">
        <f t="shared" ca="1" si="23"/>
        <v>2</v>
      </c>
      <c r="R87" s="8" t="str">
        <f t="shared" ca="1" si="21"/>
        <v>M</v>
      </c>
      <c r="S87" s="10">
        <f ca="1">Physical!A87</f>
        <v>1</v>
      </c>
      <c r="T87" s="5">
        <f ca="1">Physical!B87</f>
        <v>41140</v>
      </c>
      <c r="U87" t="str">
        <f t="shared" ca="1" si="24"/>
        <v>5D6032D</v>
      </c>
      <c r="V87" t="str">
        <f t="shared" ca="1" si="24"/>
        <v>2B4947D9</v>
      </c>
      <c r="W87" s="10">
        <f t="shared" ca="1" si="25"/>
        <v>1</v>
      </c>
      <c r="X87" s="10">
        <f t="shared" ca="1" si="25"/>
        <v>0</v>
      </c>
      <c r="Y87" s="10">
        <f t="shared" ca="1" si="26"/>
        <v>2</v>
      </c>
      <c r="Z87" s="5">
        <f t="shared" ca="1" si="27"/>
        <v>42379</v>
      </c>
    </row>
    <row r="88" spans="1:26" x14ac:dyDescent="0.25">
      <c r="A88" s="4" t="str">
        <f t="shared" si="28"/>
        <v>186F5</v>
      </c>
      <c r="B88" t="str">
        <f ca="1">INDEX(Name!A$4:A$103, RANDBETWEEN(0, Name!A$2))</f>
        <v>Nedim</v>
      </c>
      <c r="C88" t="str">
        <f ca="1">INDEX(Name!B$4:B$103, RANDBETWEEN(0, 100))</f>
        <v>Brstina</v>
      </c>
      <c r="D88" s="2">
        <v>3</v>
      </c>
      <c r="E88" s="6" t="str">
        <f t="shared" ca="1" si="18"/>
        <v>2907199512065</v>
      </c>
      <c r="F88" s="5">
        <f t="shared" ca="1" si="22"/>
        <v>34909</v>
      </c>
      <c r="G88" s="2">
        <f ca="1">Employment!A88</f>
        <v>2</v>
      </c>
      <c r="H88" s="17" t="str">
        <f ca="1">Employment!B88</f>
        <v>MSŠ "Musa Kesedžija"</v>
      </c>
      <c r="I88" s="3" t="str">
        <f ca="1">Employment!C88</f>
        <v>-</v>
      </c>
      <c r="J88" s="2">
        <f t="shared" ca="1" si="19"/>
        <v>4</v>
      </c>
      <c r="K88" s="2">
        <f t="shared" ca="1" si="19"/>
        <v>1</v>
      </c>
      <c r="L88" s="8">
        <f t="shared" ca="1" si="20"/>
        <v>0</v>
      </c>
      <c r="M88" s="4">
        <f ca="1">Phone!A88</f>
        <v>855061891</v>
      </c>
      <c r="N88" s="4">
        <f ca="1">Phone!B88</f>
        <v>906719</v>
      </c>
      <c r="O88" s="4">
        <f ca="1">Phone!C88</f>
        <v>906719</v>
      </c>
      <c r="P88" t="str">
        <f ca="1">LOWER(CONCATENATE(LEFT(C88,5),LEFT(B88,4),"@",INDEX(Email!A$2:A$8,RANDBETWEEN(1,Email!$A$1))))</f>
        <v>brstinedi@hotmail.com</v>
      </c>
      <c r="Q88" s="8">
        <f t="shared" ca="1" si="23"/>
        <v>1</v>
      </c>
      <c r="R88" s="8" t="str">
        <f t="shared" ca="1" si="21"/>
        <v>F</v>
      </c>
      <c r="S88" s="10">
        <f ca="1">Physical!A88</f>
        <v>1</v>
      </c>
      <c r="T88" s="5">
        <f ca="1">Physical!B88</f>
        <v>42741</v>
      </c>
      <c r="U88" t="str">
        <f t="shared" ca="1" si="24"/>
        <v>637E3F1</v>
      </c>
      <c r="V88" t="str">
        <f t="shared" ca="1" si="24"/>
        <v>2D4BD196</v>
      </c>
      <c r="W88" s="10">
        <f t="shared" ca="1" si="25"/>
        <v>2</v>
      </c>
      <c r="X88" s="10">
        <f t="shared" ca="1" si="25"/>
        <v>0</v>
      </c>
      <c r="Y88" s="10">
        <f t="shared" ca="1" si="26"/>
        <v>2</v>
      </c>
      <c r="Z88" s="5">
        <f t="shared" ca="1" si="27"/>
        <v>35538</v>
      </c>
    </row>
    <row r="89" spans="1:26" x14ac:dyDescent="0.25">
      <c r="A89" s="4" t="str">
        <f t="shared" si="28"/>
        <v>186F6</v>
      </c>
      <c r="B89" t="str">
        <f ca="1">INDEX(Name!A$4:A$103, RANDBETWEEN(0, Name!A$2))</f>
        <v>Dženan</v>
      </c>
      <c r="C89" t="str">
        <f ca="1">INDEX(Name!B$4:B$103, RANDBETWEEN(0, 100))</f>
        <v>Mušinović</v>
      </c>
      <c r="D89" s="2">
        <v>0</v>
      </c>
      <c r="E89" s="6" t="str">
        <f t="shared" ca="1" si="18"/>
        <v>2104201212065</v>
      </c>
      <c r="F89" s="5">
        <f t="shared" ca="1" si="22"/>
        <v>41020</v>
      </c>
      <c r="G89" s="2">
        <f ca="1">Employment!A89</f>
        <v>0</v>
      </c>
      <c r="H89" s="17" t="str">
        <f ca="1">Employment!B89</f>
        <v>Saso Mange Inc.</v>
      </c>
      <c r="I89" s="3" t="str">
        <f ca="1">Employment!C89</f>
        <v>Klaun</v>
      </c>
      <c r="J89" s="2">
        <f t="shared" ca="1" si="19"/>
        <v>3</v>
      </c>
      <c r="K89" s="2">
        <f t="shared" ca="1" si="19"/>
        <v>4</v>
      </c>
      <c r="L89" s="8">
        <f t="shared" ca="1" si="20"/>
        <v>2</v>
      </c>
      <c r="M89" s="4">
        <f ca="1">Phone!A89</f>
        <v>740235</v>
      </c>
      <c r="N89" s="4" t="str">
        <f ca="1">Phone!B89</f>
        <v>6994364437491</v>
      </c>
      <c r="O89" s="4" t="str">
        <f ca="1">Phone!C89</f>
        <v>6994364437491</v>
      </c>
      <c r="P89" t="str">
        <f ca="1">LOWER(CONCATENATE(LEFT(C89,5),LEFT(B89,4),"@",INDEX(Email!A$2:A$8,RANDBETWEEN(1,Email!$A$1))))</f>
        <v>mušindžen@gmail.com</v>
      </c>
      <c r="Q89" s="8">
        <f t="shared" ca="1" si="23"/>
        <v>1</v>
      </c>
      <c r="R89" s="8" t="str">
        <f t="shared" ca="1" si="21"/>
        <v>M</v>
      </c>
      <c r="S89" s="10">
        <f ca="1">Physical!A89</f>
        <v>1</v>
      </c>
      <c r="T89" s="5">
        <f ca="1">Physical!B89</f>
        <v>41625</v>
      </c>
      <c r="U89" t="str">
        <f t="shared" ca="1" si="24"/>
        <v>2CFDA6C1</v>
      </c>
      <c r="V89" t="str">
        <f t="shared" ca="1" si="24"/>
        <v>14A23BBE</v>
      </c>
      <c r="W89" s="10">
        <f t="shared" ca="1" si="25"/>
        <v>2</v>
      </c>
      <c r="X89" s="10">
        <f t="shared" ca="1" si="25"/>
        <v>1</v>
      </c>
      <c r="Y89" s="10">
        <f t="shared" ca="1" si="26"/>
        <v>2</v>
      </c>
      <c r="Z89" s="5">
        <f t="shared" ca="1" si="27"/>
        <v>41372</v>
      </c>
    </row>
    <row r="90" spans="1:26" x14ac:dyDescent="0.25">
      <c r="A90" s="4" t="str">
        <f t="shared" si="28"/>
        <v>186F7</v>
      </c>
      <c r="B90" t="str">
        <f ca="1">INDEX(Name!A$4:A$103, RANDBETWEEN(0, Name!A$2))</f>
        <v>Danis</v>
      </c>
      <c r="C90" t="str">
        <f ca="1">INDEX(Name!B$4:B$103, RANDBETWEEN(0, 100))</f>
        <v>Fehrić</v>
      </c>
      <c r="D90" s="2">
        <v>0</v>
      </c>
      <c r="E90" s="6" t="str">
        <f t="shared" ca="1" si="18"/>
        <v>1006199812065</v>
      </c>
      <c r="F90" s="5">
        <f t="shared" ca="1" si="22"/>
        <v>35956</v>
      </c>
      <c r="G90" s="2">
        <f ca="1">Employment!A90</f>
        <v>2</v>
      </c>
      <c r="H90" s="17" t="str">
        <f ca="1">Employment!B90</f>
        <v>1. Gimnazija</v>
      </c>
      <c r="I90" s="3" t="str">
        <f ca="1">Employment!C90</f>
        <v>-</v>
      </c>
      <c r="J90" s="2">
        <f t="shared" ca="1" si="19"/>
        <v>2</v>
      </c>
      <c r="K90" s="2">
        <f t="shared" ca="1" si="19"/>
        <v>5</v>
      </c>
      <c r="L90" s="8">
        <f t="shared" ca="1" si="20"/>
        <v>0</v>
      </c>
      <c r="M90" s="4" t="str">
        <f ca="1">Phone!A90</f>
        <v>4556092234119</v>
      </c>
      <c r="N90" s="4" t="str">
        <f ca="1">Phone!B90</f>
        <v>4556092234119</v>
      </c>
      <c r="O90" s="4" t="str">
        <f ca="1">Phone!C90</f>
        <v>4556092234119</v>
      </c>
      <c r="P90" t="str">
        <f ca="1">LOWER(CONCATENATE(LEFT(C90,5),LEFT(B90,4),"@",INDEX(Email!A$2:A$8,RANDBETWEEN(1,Email!$A$1))))</f>
        <v>fehridani@outlook.com</v>
      </c>
      <c r="Q90" s="8">
        <f t="shared" ca="1" si="23"/>
        <v>1</v>
      </c>
      <c r="R90" s="8" t="str">
        <f t="shared" ca="1" si="21"/>
        <v>F</v>
      </c>
      <c r="S90" s="10">
        <f ca="1">Physical!A90</f>
        <v>0</v>
      </c>
      <c r="T90" s="5" t="str">
        <f ca="1">Physical!B90</f>
        <v>-</v>
      </c>
      <c r="U90" t="str">
        <f t="shared" ca="1" si="24"/>
        <v>1BB640E2</v>
      </c>
      <c r="V90" t="str">
        <f t="shared" ca="1" si="24"/>
        <v>2589F122</v>
      </c>
      <c r="W90" s="10">
        <f t="shared" ca="1" si="25"/>
        <v>2</v>
      </c>
      <c r="X90" s="10">
        <f t="shared" ca="1" si="25"/>
        <v>0</v>
      </c>
      <c r="Y90" s="10">
        <f t="shared" ca="1" si="26"/>
        <v>3</v>
      </c>
      <c r="Z90" s="5">
        <f t="shared" ca="1" si="27"/>
        <v>37676</v>
      </c>
    </row>
    <row r="91" spans="1:26" x14ac:dyDescent="0.25">
      <c r="A91" s="4" t="str">
        <f t="shared" si="28"/>
        <v>186F8</v>
      </c>
      <c r="B91" t="str">
        <f ca="1">INDEX(Name!A$4:A$103, RANDBETWEEN(0, Name!A$2))</f>
        <v>Admir</v>
      </c>
      <c r="C91" t="str">
        <f ca="1">INDEX(Name!B$4:B$103, RANDBETWEEN(0, 100))</f>
        <v>Kundrač</v>
      </c>
      <c r="D91" s="2">
        <v>5</v>
      </c>
      <c r="E91" s="6" t="str">
        <f t="shared" ca="1" si="18"/>
        <v>1802200012065</v>
      </c>
      <c r="F91" s="5">
        <f t="shared" ca="1" si="22"/>
        <v>36574</v>
      </c>
      <c r="G91" s="2">
        <f ca="1">Employment!A91</f>
        <v>0</v>
      </c>
      <c r="H91" s="17" t="str">
        <f ca="1">Employment!B91</f>
        <v>DJL Kuverat</v>
      </c>
      <c r="I91" s="3" t="str">
        <f ca="1">Employment!C91</f>
        <v>Medicinski radnik</v>
      </c>
      <c r="J91" s="2">
        <f t="shared" ca="1" si="19"/>
        <v>2</v>
      </c>
      <c r="K91" s="2">
        <f t="shared" ca="1" si="19"/>
        <v>3</v>
      </c>
      <c r="L91" s="8">
        <f t="shared" ca="1" si="20"/>
        <v>3</v>
      </c>
      <c r="M91" s="4" t="str">
        <f ca="1">Phone!A91</f>
        <v>6215951395676</v>
      </c>
      <c r="N91" s="4" t="str">
        <f ca="1">Phone!B91</f>
        <v>6215951395676</v>
      </c>
      <c r="O91" s="4" t="str">
        <f ca="1">Phone!C91</f>
        <v>6215951395676</v>
      </c>
      <c r="P91" t="str">
        <f ca="1">LOWER(CONCATENATE(LEFT(C91,5),LEFT(B91,4),"@",INDEX(Email!A$2:A$8,RANDBETWEEN(1,Email!$A$1))))</f>
        <v>kundradmi@hotmail.com</v>
      </c>
      <c r="Q91" s="8">
        <f t="shared" ca="1" si="23"/>
        <v>2</v>
      </c>
      <c r="R91" s="8" t="str">
        <f t="shared" ca="1" si="21"/>
        <v>F</v>
      </c>
      <c r="S91" s="10">
        <f ca="1">Physical!A91</f>
        <v>1</v>
      </c>
      <c r="T91" s="5">
        <f ca="1">Physical!B91</f>
        <v>41292</v>
      </c>
      <c r="U91" t="str">
        <f t="shared" ca="1" si="24"/>
        <v>1A50AC93</v>
      </c>
      <c r="V91" t="str">
        <f t="shared" ca="1" si="24"/>
        <v>2CAA8785</v>
      </c>
      <c r="W91" s="10">
        <f t="shared" ca="1" si="25"/>
        <v>0</v>
      </c>
      <c r="X91" s="10">
        <f t="shared" ca="1" si="25"/>
        <v>1</v>
      </c>
      <c r="Y91" s="10">
        <f t="shared" ca="1" si="26"/>
        <v>4</v>
      </c>
      <c r="Z91" s="5">
        <f t="shared" ca="1" si="27"/>
        <v>36884</v>
      </c>
    </row>
    <row r="92" spans="1:26" x14ac:dyDescent="0.25">
      <c r="A92" s="4" t="str">
        <f t="shared" si="28"/>
        <v>186F9</v>
      </c>
      <c r="B92" t="str">
        <f ca="1">INDEX(Name!A$4:A$103, RANDBETWEEN(0, Name!A$2))</f>
        <v>Harun</v>
      </c>
      <c r="C92" t="str">
        <f ca="1">INDEX(Name!B$4:B$103, RANDBETWEEN(0, 100))</f>
        <v>Imširović</v>
      </c>
      <c r="D92" s="2">
        <v>5</v>
      </c>
      <c r="E92" s="6" t="str">
        <f t="shared" ca="1" si="18"/>
        <v>2801199812065</v>
      </c>
      <c r="F92" s="5">
        <f t="shared" ca="1" si="22"/>
        <v>35823</v>
      </c>
      <c r="G92" s="2">
        <f ca="1">Employment!A92</f>
        <v>0</v>
      </c>
      <c r="H92" s="17" t="str">
        <f ca="1">Employment!B92</f>
        <v>Microsoft</v>
      </c>
      <c r="I92" s="3" t="str">
        <f ca="1">Employment!C92</f>
        <v>Klaun</v>
      </c>
      <c r="J92" s="2">
        <f t="shared" ca="1" si="19"/>
        <v>1</v>
      </c>
      <c r="K92" s="2">
        <f t="shared" ca="1" si="19"/>
        <v>3</v>
      </c>
      <c r="L92" s="8">
        <f t="shared" ca="1" si="20"/>
        <v>0</v>
      </c>
      <c r="M92" s="4">
        <f ca="1">Phone!A92</f>
        <v>281730909</v>
      </c>
      <c r="N92" s="4">
        <f ca="1">Phone!B92</f>
        <v>281730909</v>
      </c>
      <c r="O92" s="4">
        <f ca="1">Phone!C92</f>
        <v>281730909</v>
      </c>
      <c r="P92" t="str">
        <f ca="1">LOWER(CONCATENATE(LEFT(C92,5),LEFT(B92,4),"@",INDEX(Email!A$2:A$8,RANDBETWEEN(1,Email!$A$1))))</f>
        <v>imširharu@net.hr</v>
      </c>
      <c r="Q92" s="8">
        <f t="shared" ca="1" si="23"/>
        <v>2</v>
      </c>
      <c r="R92" s="8" t="str">
        <f t="shared" ca="1" si="21"/>
        <v>-</v>
      </c>
      <c r="S92" s="10">
        <f ca="1">Physical!A92</f>
        <v>0</v>
      </c>
      <c r="T92" s="5" t="str">
        <f ca="1">Physical!B92</f>
        <v>-</v>
      </c>
      <c r="U92" t="str">
        <f t="shared" ca="1" si="24"/>
        <v>E1A408E</v>
      </c>
      <c r="V92" t="str">
        <f t="shared" ca="1" si="24"/>
        <v>48DBFAD</v>
      </c>
      <c r="W92" s="10">
        <f t="shared" ca="1" si="25"/>
        <v>0</v>
      </c>
      <c r="X92" s="10">
        <f t="shared" ca="1" si="25"/>
        <v>1</v>
      </c>
      <c r="Y92" s="10">
        <f t="shared" ca="1" si="26"/>
        <v>4</v>
      </c>
      <c r="Z92" s="5">
        <f t="shared" ca="1" si="27"/>
        <v>42513</v>
      </c>
    </row>
    <row r="93" spans="1:26" x14ac:dyDescent="0.25">
      <c r="A93" s="4" t="str">
        <f t="shared" si="28"/>
        <v>186FA</v>
      </c>
      <c r="B93" t="str">
        <f ca="1">INDEX(Name!A$4:A$103, RANDBETWEEN(0, Name!A$2))</f>
        <v>Azur</v>
      </c>
      <c r="C93" t="str">
        <f ca="1">INDEX(Name!B$4:B$103, RANDBETWEEN(0, 100))</f>
        <v>Mulalić</v>
      </c>
      <c r="D93" s="2">
        <v>2</v>
      </c>
      <c r="E93" s="6" t="str">
        <f t="shared" ca="1" si="18"/>
        <v>3004201212065</v>
      </c>
      <c r="F93" s="5">
        <f t="shared" ca="1" si="22"/>
        <v>41029</v>
      </c>
      <c r="G93" s="2">
        <f ca="1">Employment!A93</f>
        <v>3</v>
      </c>
      <c r="H93" s="17" t="str">
        <f ca="1">Employment!B93</f>
        <v>-</v>
      </c>
      <c r="I93" s="3" t="str">
        <f ca="1">Employment!C93</f>
        <v>-</v>
      </c>
      <c r="J93" s="2">
        <f t="shared" ca="1" si="19"/>
        <v>1</v>
      </c>
      <c r="K93" s="2">
        <f t="shared" ca="1" si="19"/>
        <v>1</v>
      </c>
      <c r="L93" s="8">
        <f t="shared" ca="1" si="20"/>
        <v>1</v>
      </c>
      <c r="M93" s="4" t="str">
        <f ca="1">Phone!A93</f>
        <v>3576255609754</v>
      </c>
      <c r="N93" s="4">
        <f ca="1">Phone!B93</f>
        <v>688398</v>
      </c>
      <c r="O93" s="4">
        <f ca="1">Phone!C93</f>
        <v>688398</v>
      </c>
      <c r="P93" t="str">
        <f ca="1">LOWER(CONCATENATE(LEFT(C93,5),LEFT(B93,4),"@",INDEX(Email!A$2:A$8,RANDBETWEEN(1,Email!$A$1))))</f>
        <v>mulalazur@net.hr</v>
      </c>
      <c r="Q93" s="8">
        <f t="shared" ca="1" si="23"/>
        <v>2</v>
      </c>
      <c r="R93" s="8" t="str">
        <f t="shared" ca="1" si="21"/>
        <v>M</v>
      </c>
      <c r="S93" s="10">
        <f ca="1">Physical!A93</f>
        <v>0</v>
      </c>
      <c r="T93" s="5" t="str">
        <f ca="1">Physical!B93</f>
        <v>-</v>
      </c>
      <c r="U93" t="str">
        <f t="shared" ca="1" si="24"/>
        <v>141B92AF</v>
      </c>
      <c r="V93" t="str">
        <f t="shared" ca="1" si="24"/>
        <v>D2CCD86</v>
      </c>
      <c r="W93" s="10">
        <f t="shared" ca="1" si="25"/>
        <v>1</v>
      </c>
      <c r="X93" s="10">
        <f t="shared" ca="1" si="25"/>
        <v>0</v>
      </c>
      <c r="Y93" s="10">
        <f t="shared" ca="1" si="26"/>
        <v>2</v>
      </c>
      <c r="Z93" s="5">
        <f t="shared" ca="1" si="27"/>
        <v>41343</v>
      </c>
    </row>
    <row r="94" spans="1:26" x14ac:dyDescent="0.25">
      <c r="A94" s="4" t="str">
        <f t="shared" si="28"/>
        <v>186FB</v>
      </c>
      <c r="B94" t="str">
        <f ca="1">INDEX(Name!A$4:A$103, RANDBETWEEN(0, Name!A$2))</f>
        <v>Ivan</v>
      </c>
      <c r="C94" t="str">
        <f ca="1">INDEX(Name!B$4:B$103, RANDBETWEEN(0, 100))</f>
        <v>Muzurović</v>
      </c>
      <c r="D94" s="2">
        <v>2</v>
      </c>
      <c r="E94" s="6" t="str">
        <f t="shared" ca="1" si="18"/>
        <v>2511199112065</v>
      </c>
      <c r="F94" s="5">
        <f t="shared" ca="1" si="22"/>
        <v>33567</v>
      </c>
      <c r="G94" s="2">
        <f ca="1">Employment!A94</f>
        <v>0</v>
      </c>
      <c r="H94" s="17" t="str">
        <f ca="1">Employment!B94</f>
        <v>DJL Kuverat</v>
      </c>
      <c r="I94" s="3" t="str">
        <f ca="1">Employment!C94</f>
        <v>Medicinski radnik</v>
      </c>
      <c r="J94" s="2">
        <f t="shared" ca="1" si="19"/>
        <v>0</v>
      </c>
      <c r="K94" s="2">
        <f t="shared" ca="1" si="19"/>
        <v>4</v>
      </c>
      <c r="L94" s="8">
        <f t="shared" ca="1" si="20"/>
        <v>3</v>
      </c>
      <c r="M94" s="4">
        <f ca="1">Phone!A94</f>
        <v>616712704</v>
      </c>
      <c r="N94" s="4">
        <f ca="1">Phone!B94</f>
        <v>616712704</v>
      </c>
      <c r="O94" s="4">
        <f ca="1">Phone!C94</f>
        <v>616712704</v>
      </c>
      <c r="P94" t="str">
        <f ca="1">LOWER(CONCATENATE(LEFT(C94,5),LEFT(B94,4),"@",INDEX(Email!A$2:A$8,RANDBETWEEN(1,Email!$A$1))))</f>
        <v>muzurivan@microsoft.com</v>
      </c>
      <c r="Q94" s="8">
        <f t="shared" ca="1" si="23"/>
        <v>2</v>
      </c>
      <c r="R94" s="8" t="str">
        <f t="shared" ca="1" si="21"/>
        <v>F</v>
      </c>
      <c r="S94" s="10">
        <f ca="1">Physical!A94</f>
        <v>1</v>
      </c>
      <c r="T94" s="5">
        <f ca="1">Physical!B94</f>
        <v>41140</v>
      </c>
      <c r="U94" t="str">
        <f t="shared" ca="1" si="24"/>
        <v>F136897</v>
      </c>
      <c r="V94" t="str">
        <f t="shared" ca="1" si="24"/>
        <v>2C504905</v>
      </c>
      <c r="W94" s="10">
        <f t="shared" ca="1" si="25"/>
        <v>0</v>
      </c>
      <c r="X94" s="10">
        <f t="shared" ca="1" si="25"/>
        <v>2</v>
      </c>
      <c r="Y94" s="10">
        <f t="shared" ca="1" si="26"/>
        <v>1</v>
      </c>
      <c r="Z94" s="5">
        <f t="shared" ca="1" si="27"/>
        <v>40947</v>
      </c>
    </row>
    <row r="95" spans="1:26" x14ac:dyDescent="0.25">
      <c r="A95" s="4" t="str">
        <f t="shared" si="28"/>
        <v>186FC</v>
      </c>
      <c r="B95" t="str">
        <f ca="1">INDEX(Name!A$4:A$103, RANDBETWEEN(0, Name!A$2))</f>
        <v>Ismar</v>
      </c>
      <c r="C95" t="str">
        <f ca="1">INDEX(Name!B$4:B$103, RANDBETWEEN(0, 100))</f>
        <v>Šakotić</v>
      </c>
      <c r="D95" s="2">
        <v>2</v>
      </c>
      <c r="E95" s="6" t="str">
        <f t="shared" ca="1" si="18"/>
        <v>1612199212065</v>
      </c>
      <c r="F95" s="5">
        <f t="shared" ca="1" si="22"/>
        <v>33954</v>
      </c>
      <c r="G95" s="2">
        <f ca="1">Employment!A95</f>
        <v>3</v>
      </c>
      <c r="H95" s="17" t="str">
        <f ca="1">Employment!B95</f>
        <v>-</v>
      </c>
      <c r="I95" s="3" t="str">
        <f ca="1">Employment!C95</f>
        <v>-</v>
      </c>
      <c r="J95" s="2">
        <f t="shared" ca="1" si="19"/>
        <v>4</v>
      </c>
      <c r="K95" s="2">
        <f t="shared" ca="1" si="19"/>
        <v>5</v>
      </c>
      <c r="L95" s="8">
        <f t="shared" ca="1" si="20"/>
        <v>0</v>
      </c>
      <c r="M95" s="4">
        <f ca="1">Phone!A95</f>
        <v>239176168</v>
      </c>
      <c r="N95" s="4">
        <f ca="1">Phone!B95</f>
        <v>103571</v>
      </c>
      <c r="O95" s="4">
        <f ca="1">Phone!C95</f>
        <v>103571</v>
      </c>
      <c r="P95" t="str">
        <f ca="1">LOWER(CONCATENATE(LEFT(C95,5),LEFT(B95,4),"@",INDEX(Email!A$2:A$8,RANDBETWEEN(1,Email!$A$1))))</f>
        <v>šakotisma@outlook.com</v>
      </c>
      <c r="Q95" s="8">
        <f t="shared" ca="1" si="23"/>
        <v>0</v>
      </c>
      <c r="R95" s="8" t="str">
        <f t="shared" ca="1" si="21"/>
        <v>M</v>
      </c>
      <c r="S95" s="10">
        <f ca="1">Physical!A95</f>
        <v>0</v>
      </c>
      <c r="T95" s="5" t="str">
        <f ca="1">Physical!B95</f>
        <v>-</v>
      </c>
      <c r="U95" t="str">
        <f t="shared" ca="1" si="24"/>
        <v>A87BCA5</v>
      </c>
      <c r="V95" t="str">
        <f t="shared" ca="1" si="24"/>
        <v>D9A3365</v>
      </c>
      <c r="W95" s="10">
        <f t="shared" ca="1" si="25"/>
        <v>1</v>
      </c>
      <c r="X95" s="10">
        <f t="shared" ca="1" si="25"/>
        <v>1</v>
      </c>
      <c r="Y95" s="10">
        <f t="shared" ca="1" si="26"/>
        <v>4</v>
      </c>
      <c r="Z95" s="5">
        <f t="shared" ca="1" si="27"/>
        <v>40833</v>
      </c>
    </row>
    <row r="96" spans="1:26" x14ac:dyDescent="0.25">
      <c r="A96" s="4" t="str">
        <f t="shared" si="28"/>
        <v>186FD</v>
      </c>
      <c r="B96" t="str">
        <f ca="1">INDEX(Name!A$4:A$103, RANDBETWEEN(0, Name!A$2))</f>
        <v>Asmir</v>
      </c>
      <c r="C96" t="str">
        <f ca="1">INDEX(Name!B$4:B$103, RANDBETWEEN(0, 100))</f>
        <v>Marković</v>
      </c>
      <c r="D96" s="2">
        <v>3</v>
      </c>
      <c r="E96" s="6" t="str">
        <f t="shared" ca="1" si="18"/>
        <v>0605200612065</v>
      </c>
      <c r="F96" s="5">
        <f t="shared" ca="1" si="22"/>
        <v>38843</v>
      </c>
      <c r="G96" s="2">
        <f ca="1">Employment!A96</f>
        <v>3</v>
      </c>
      <c r="H96" s="17" t="str">
        <f ca="1">Employment!B96</f>
        <v>-</v>
      </c>
      <c r="I96" s="3" t="str">
        <f ca="1">Employment!C96</f>
        <v>-</v>
      </c>
      <c r="J96" s="2">
        <f t="shared" ca="1" si="19"/>
        <v>3</v>
      </c>
      <c r="K96" s="2">
        <f t="shared" ca="1" si="19"/>
        <v>1</v>
      </c>
      <c r="L96" s="8">
        <f t="shared" ca="1" si="20"/>
        <v>3</v>
      </c>
      <c r="M96" s="4" t="str">
        <f ca="1">Phone!A96</f>
        <v>4966080767506</v>
      </c>
      <c r="N96" s="4" t="str">
        <f ca="1">Phone!B96</f>
        <v>-</v>
      </c>
      <c r="O96" s="4" t="str">
        <f ca="1">Phone!C96</f>
        <v>-</v>
      </c>
      <c r="P96" t="str">
        <f ca="1">LOWER(CONCATENATE(LEFT(C96,5),LEFT(B96,4),"@",INDEX(Email!A$2:A$8,RANDBETWEEN(1,Email!$A$1))))</f>
        <v>markoasmi@sajo.sr</v>
      </c>
      <c r="Q96" s="8">
        <f t="shared" ca="1" si="23"/>
        <v>0</v>
      </c>
      <c r="R96" s="8" t="str">
        <f t="shared" ca="1" si="21"/>
        <v>M</v>
      </c>
      <c r="S96" s="10">
        <f ca="1">Physical!A96</f>
        <v>0</v>
      </c>
      <c r="T96" s="5" t="str">
        <f ca="1">Physical!B96</f>
        <v>-</v>
      </c>
      <c r="U96" t="str">
        <f t="shared" ca="1" si="24"/>
        <v>4BCF04</v>
      </c>
      <c r="V96" t="str">
        <f t="shared" ca="1" si="24"/>
        <v>23EE1431</v>
      </c>
      <c r="W96" s="10">
        <f t="shared" ca="1" si="25"/>
        <v>2</v>
      </c>
      <c r="X96" s="10">
        <f t="shared" ca="1" si="25"/>
        <v>1</v>
      </c>
      <c r="Y96" s="10">
        <f t="shared" ca="1" si="26"/>
        <v>0</v>
      </c>
      <c r="Z96" s="5">
        <f t="shared" ca="1" si="27"/>
        <v>39340</v>
      </c>
    </row>
    <row r="97" spans="1:26" x14ac:dyDescent="0.25">
      <c r="A97" s="4" t="str">
        <f t="shared" si="28"/>
        <v>186FE</v>
      </c>
      <c r="B97" t="str">
        <f ca="1">INDEX(Name!A$4:A$103, RANDBETWEEN(0, Name!A$2))</f>
        <v>Emrah</v>
      </c>
      <c r="C97" t="str">
        <f ca="1">INDEX(Name!B$4:B$103, RANDBETWEEN(0, 100))</f>
        <v>Jovičić</v>
      </c>
      <c r="D97" s="2">
        <v>2</v>
      </c>
      <c r="E97" s="6" t="str">
        <f t="shared" ca="1" si="18"/>
        <v>2104199412065</v>
      </c>
      <c r="F97" s="5">
        <f t="shared" ca="1" si="22"/>
        <v>34445</v>
      </c>
      <c r="G97" s="2">
        <f ca="1">Employment!A97</f>
        <v>0</v>
      </c>
      <c r="H97" s="17" t="str">
        <f ca="1">Employment!B97</f>
        <v>Microsoft</v>
      </c>
      <c r="I97" s="3" t="str">
        <f ca="1">Employment!C97</f>
        <v>Vozač</v>
      </c>
      <c r="J97" s="2">
        <f t="shared" ca="1" si="19"/>
        <v>1</v>
      </c>
      <c r="K97" s="2">
        <f t="shared" ca="1" si="19"/>
        <v>0</v>
      </c>
      <c r="L97" s="8">
        <f t="shared" ca="1" si="20"/>
        <v>3</v>
      </c>
      <c r="M97" s="4" t="str">
        <f ca="1">Phone!A97</f>
        <v>7002080571903</v>
      </c>
      <c r="N97" s="4" t="str">
        <f ca="1">Phone!B97</f>
        <v>-</v>
      </c>
      <c r="O97" s="4" t="str">
        <f ca="1">Phone!C97</f>
        <v>-</v>
      </c>
      <c r="P97" t="str">
        <f ca="1">LOWER(CONCATENATE(LEFT(C97,5),LEFT(B97,4),"@",INDEX(Email!A$2:A$8,RANDBETWEEN(1,Email!$A$1))))</f>
        <v>jovičemra@microsoft.com</v>
      </c>
      <c r="Q97" s="8">
        <f t="shared" ca="1" si="23"/>
        <v>0</v>
      </c>
      <c r="R97" s="8" t="str">
        <f t="shared" ca="1" si="21"/>
        <v>M</v>
      </c>
      <c r="S97" s="10">
        <f ca="1">Physical!A97</f>
        <v>0</v>
      </c>
      <c r="T97" s="5" t="str">
        <f ca="1">Physical!B97</f>
        <v>-</v>
      </c>
      <c r="U97" t="str">
        <f t="shared" ca="1" si="24"/>
        <v>2048ADD9</v>
      </c>
      <c r="V97" t="str">
        <f t="shared" ca="1" si="24"/>
        <v>634FF98</v>
      </c>
      <c r="W97" s="10">
        <f t="shared" ca="1" si="25"/>
        <v>2</v>
      </c>
      <c r="X97" s="10">
        <f t="shared" ca="1" si="25"/>
        <v>1</v>
      </c>
      <c r="Y97" s="10">
        <f t="shared" ca="1" si="26"/>
        <v>1</v>
      </c>
      <c r="Z97" s="5">
        <f t="shared" ca="1" si="27"/>
        <v>41672</v>
      </c>
    </row>
    <row r="98" spans="1:26" x14ac:dyDescent="0.25">
      <c r="A98" s="4" t="str">
        <f t="shared" si="28"/>
        <v>186FF</v>
      </c>
      <c r="B98" t="str">
        <f ca="1">INDEX(Name!A$4:A$103, RANDBETWEEN(0, Name!A$2))</f>
        <v>Petar</v>
      </c>
      <c r="C98" t="str">
        <f ca="1">INDEX(Name!B$4:B$103, RANDBETWEEN(0, 100))</f>
        <v>Ilić</v>
      </c>
      <c r="D98" s="2">
        <v>0</v>
      </c>
      <c r="E98" s="6" t="str">
        <f t="shared" ca="1" si="18"/>
        <v>2012199412065</v>
      </c>
      <c r="F98" s="5">
        <f t="shared" ca="1" si="22"/>
        <v>34688</v>
      </c>
      <c r="G98" s="2">
        <f ca="1">Employment!A98</f>
        <v>4</v>
      </c>
      <c r="H98" s="17" t="str">
        <f ca="1">Employment!B98</f>
        <v>-</v>
      </c>
      <c r="I98" s="3" t="str">
        <f ca="1">Employment!C98</f>
        <v>-</v>
      </c>
      <c r="J98" s="2">
        <f t="shared" ca="1" si="19"/>
        <v>1</v>
      </c>
      <c r="K98" s="2">
        <f t="shared" ca="1" si="19"/>
        <v>4</v>
      </c>
      <c r="L98" s="8">
        <f t="shared" ca="1" si="20"/>
        <v>1</v>
      </c>
      <c r="M98" s="4">
        <f ca="1">Phone!A98</f>
        <v>495759380</v>
      </c>
      <c r="N98" s="4" t="str">
        <f ca="1">Phone!B98</f>
        <v>7739629579212</v>
      </c>
      <c r="O98" s="4" t="str">
        <f ca="1">Phone!C98</f>
        <v>7739629579212</v>
      </c>
      <c r="P98" t="str">
        <f ca="1">LOWER(CONCATENATE(LEFT(C98,5),LEFT(B98,4),"@",INDEX(Email!A$2:A$8,RANDBETWEEN(1,Email!$A$1))))</f>
        <v>ilićpeta@sajo.sr</v>
      </c>
      <c r="Q98" s="8">
        <f t="shared" ca="1" si="23"/>
        <v>1</v>
      </c>
      <c r="R98" s="8" t="str">
        <f t="shared" ca="1" si="21"/>
        <v>M</v>
      </c>
      <c r="S98" s="10">
        <f ca="1">Physical!A98</f>
        <v>0</v>
      </c>
      <c r="T98" s="5" t="str">
        <f ca="1">Physical!B98</f>
        <v>-</v>
      </c>
      <c r="U98" t="str">
        <f t="shared" ca="1" si="24"/>
        <v>2C7A8BD0</v>
      </c>
      <c r="V98" t="str">
        <f t="shared" ca="1" si="24"/>
        <v>3A38D5D6</v>
      </c>
      <c r="W98" s="10">
        <f t="shared" ca="1" si="25"/>
        <v>0</v>
      </c>
      <c r="X98" s="10">
        <f t="shared" ca="1" si="25"/>
        <v>2</v>
      </c>
      <c r="Y98" s="10">
        <f t="shared" ca="1" si="26"/>
        <v>3</v>
      </c>
      <c r="Z98" s="5">
        <f t="shared" ca="1" si="27"/>
        <v>39299</v>
      </c>
    </row>
    <row r="99" spans="1:26" x14ac:dyDescent="0.25">
      <c r="A99" s="4" t="str">
        <f t="shared" si="28"/>
        <v>18700</v>
      </c>
      <c r="B99" t="str">
        <f ca="1">INDEX(Name!A$4:A$103, RANDBETWEEN(0, Name!A$2))</f>
        <v>Daris</v>
      </c>
      <c r="C99" t="str">
        <f ca="1">INDEX(Name!B$4:B$103, RANDBETWEEN(0, 100))</f>
        <v>Ademović</v>
      </c>
      <c r="D99" s="2">
        <v>3</v>
      </c>
      <c r="E99" s="6" t="str">
        <f t="shared" ref="E99:E102" ca="1" si="29">CONCATENATE(TEXT(DAY(F99), "00"),TEXT(MONTH(F99), "00"),YEAR(F99),"12065")</f>
        <v>0908201512065</v>
      </c>
      <c r="F99" s="5">
        <f t="shared" ca="1" si="22"/>
        <v>42225</v>
      </c>
      <c r="G99" s="2">
        <f ca="1">Employment!A99</f>
        <v>4</v>
      </c>
      <c r="H99" s="17" t="str">
        <f ca="1">Employment!B99</f>
        <v>-</v>
      </c>
      <c r="I99" s="3" t="str">
        <f ca="1">Employment!C99</f>
        <v>-</v>
      </c>
      <c r="J99" s="2">
        <f t="shared" ca="1" si="19"/>
        <v>5</v>
      </c>
      <c r="K99" s="2">
        <f t="shared" ca="1" si="19"/>
        <v>2</v>
      </c>
      <c r="L99" s="8">
        <f t="shared" ca="1" si="20"/>
        <v>2</v>
      </c>
      <c r="M99" s="4" t="str">
        <f ca="1">Phone!A99</f>
        <v>-</v>
      </c>
      <c r="N99" s="4">
        <f ca="1">Phone!B99</f>
        <v>345120407</v>
      </c>
      <c r="O99" s="4">
        <f ca="1">Phone!C99</f>
        <v>345120407</v>
      </c>
      <c r="P99" t="str">
        <f ca="1">LOWER(CONCATENATE(LEFT(C99,5),LEFT(B99,4),"@",INDEX(Email!A$2:A$8,RANDBETWEEN(1,Email!$A$1))))</f>
        <v>ademodari@net.hr</v>
      </c>
      <c r="Q99" s="8">
        <f t="shared" ca="1" si="23"/>
        <v>1</v>
      </c>
      <c r="R99" s="8" t="str">
        <f t="shared" ca="1" si="21"/>
        <v>M</v>
      </c>
      <c r="S99" s="10">
        <f ca="1">Physical!A99</f>
        <v>0</v>
      </c>
      <c r="T99" s="5" t="str">
        <f ca="1">Physical!B99</f>
        <v>-</v>
      </c>
      <c r="U99" t="str">
        <f t="shared" ca="1" si="24"/>
        <v>51539EE</v>
      </c>
      <c r="V99" t="str">
        <f t="shared" ca="1" si="24"/>
        <v>335A0B5E</v>
      </c>
      <c r="W99" s="10">
        <f t="shared" ca="1" si="25"/>
        <v>0</v>
      </c>
      <c r="X99" s="10">
        <f t="shared" ca="1" si="25"/>
        <v>0</v>
      </c>
      <c r="Y99" s="10">
        <f t="shared" ca="1" si="26"/>
        <v>1</v>
      </c>
      <c r="Z99" s="5">
        <f t="shared" ca="1" si="27"/>
        <v>42320</v>
      </c>
    </row>
    <row r="100" spans="1:26" x14ac:dyDescent="0.25">
      <c r="A100" s="4" t="str">
        <f t="shared" si="28"/>
        <v>18701</v>
      </c>
      <c r="B100" t="str">
        <f ca="1">INDEX(Name!A$4:A$103, RANDBETWEEN(0, Name!A$2))</f>
        <v>Kenan</v>
      </c>
      <c r="C100" t="str">
        <f ca="1">INDEX(Name!B$4:B$103, RANDBETWEEN(0, 100))</f>
        <v>Brstina</v>
      </c>
      <c r="D100" s="2">
        <v>2</v>
      </c>
      <c r="E100" s="6" t="str">
        <f t="shared" ca="1" si="29"/>
        <v>0304199812065</v>
      </c>
      <c r="F100" s="5">
        <f t="shared" ca="1" si="22"/>
        <v>35888</v>
      </c>
      <c r="G100" s="2">
        <f ca="1">Employment!A100</f>
        <v>1</v>
      </c>
      <c r="H100" s="17" t="str">
        <f ca="1">Employment!B100</f>
        <v>-</v>
      </c>
      <c r="I100" s="3" t="str">
        <f ca="1">Employment!C100</f>
        <v>-</v>
      </c>
      <c r="J100" s="2">
        <f t="shared" ca="1" si="19"/>
        <v>0</v>
      </c>
      <c r="K100" s="2">
        <f t="shared" ca="1" si="19"/>
        <v>0</v>
      </c>
      <c r="L100" s="8">
        <f t="shared" ca="1" si="20"/>
        <v>1</v>
      </c>
      <c r="M100" s="4">
        <f ca="1">Phone!A100</f>
        <v>592285</v>
      </c>
      <c r="N100" s="4">
        <f ca="1">Phone!B100</f>
        <v>891659254</v>
      </c>
      <c r="O100" s="4">
        <f ca="1">Phone!C100</f>
        <v>891659254</v>
      </c>
      <c r="P100" t="str">
        <f ca="1">LOWER(CONCATENATE(LEFT(C100,5),LEFT(B100,4),"@",INDEX(Email!A$2:A$8,RANDBETWEEN(1,Email!$A$1))))</f>
        <v>brstikena@microsoft.com</v>
      </c>
      <c r="Q100" s="8">
        <f t="shared" ca="1" si="23"/>
        <v>1</v>
      </c>
      <c r="R100" s="8" t="str">
        <f t="shared" ca="1" si="21"/>
        <v>F</v>
      </c>
      <c r="S100" s="10">
        <f ca="1">Physical!A100</f>
        <v>1</v>
      </c>
      <c r="T100" s="5">
        <f ca="1">Physical!B100</f>
        <v>41013</v>
      </c>
      <c r="U100" t="str">
        <f t="shared" ca="1" si="24"/>
        <v>3510714E</v>
      </c>
      <c r="V100" t="str">
        <f t="shared" ca="1" si="24"/>
        <v>25955418</v>
      </c>
      <c r="W100" s="10">
        <f t="shared" ca="1" si="25"/>
        <v>0</v>
      </c>
      <c r="X100" s="10">
        <f t="shared" ca="1" si="25"/>
        <v>1</v>
      </c>
      <c r="Y100" s="10">
        <f t="shared" ca="1" si="26"/>
        <v>0</v>
      </c>
      <c r="Z100" s="5">
        <f t="shared" ca="1" si="27"/>
        <v>41887</v>
      </c>
    </row>
    <row r="101" spans="1:26" x14ac:dyDescent="0.25">
      <c r="A101" s="4" t="str">
        <f t="shared" si="28"/>
        <v>18702</v>
      </c>
      <c r="B101" t="str">
        <f ca="1">INDEX(Name!A$4:A$103, RANDBETWEEN(0, Name!A$2))</f>
        <v>Adis</v>
      </c>
      <c r="C101" t="str">
        <f ca="1">INDEX(Name!B$4:B$103, RANDBETWEEN(0, 100))</f>
        <v>Česić</v>
      </c>
      <c r="D101" s="2">
        <v>0</v>
      </c>
      <c r="E101" s="6" t="str">
        <f t="shared" ca="1" si="29"/>
        <v>1007201012065</v>
      </c>
      <c r="F101" s="5">
        <f t="shared" ca="1" si="22"/>
        <v>40369</v>
      </c>
      <c r="G101" s="2">
        <f ca="1">Employment!A101</f>
        <v>0</v>
      </c>
      <c r="H101" s="17" t="str">
        <f ca="1">Employment!B101</f>
        <v>Saso Mange Inc.</v>
      </c>
      <c r="I101" s="3" t="str">
        <f ca="1">Employment!C101</f>
        <v>Gazda</v>
      </c>
      <c r="J101" s="2">
        <f t="shared" ca="1" si="19"/>
        <v>0</v>
      </c>
      <c r="K101" s="2">
        <f t="shared" ca="1" si="19"/>
        <v>1</v>
      </c>
      <c r="L101" s="8">
        <f t="shared" ca="1" si="20"/>
        <v>2</v>
      </c>
      <c r="M101" s="4">
        <f ca="1">Phone!A101</f>
        <v>708460</v>
      </c>
      <c r="N101" s="4" t="str">
        <f ca="1">Phone!B101</f>
        <v>-</v>
      </c>
      <c r="O101" s="4" t="str">
        <f ca="1">Phone!C101</f>
        <v>-</v>
      </c>
      <c r="P101" t="str">
        <f ca="1">LOWER(CONCATENATE(LEFT(C101,5),LEFT(B101,4),"@",INDEX(Email!A$2:A$8,RANDBETWEEN(1,Email!$A$1))))</f>
        <v>česićadis@gmail.com</v>
      </c>
      <c r="Q101" s="8">
        <f t="shared" ca="1" si="23"/>
        <v>0</v>
      </c>
      <c r="R101" s="8" t="str">
        <f t="shared" ca="1" si="21"/>
        <v>M</v>
      </c>
      <c r="S101" s="10">
        <f ca="1">Physical!A101</f>
        <v>0</v>
      </c>
      <c r="T101" s="5" t="str">
        <f ca="1">Physical!B101</f>
        <v>-</v>
      </c>
      <c r="U101" t="str">
        <f t="shared" ca="1" si="24"/>
        <v>2D664FDF</v>
      </c>
      <c r="V101" t="str">
        <f t="shared" ca="1" si="24"/>
        <v>37D36B15</v>
      </c>
      <c r="W101" s="10">
        <f t="shared" ca="1" si="25"/>
        <v>1</v>
      </c>
      <c r="X101" s="10">
        <f t="shared" ca="1" si="25"/>
        <v>2</v>
      </c>
      <c r="Y101" s="10">
        <f t="shared" ca="1" si="26"/>
        <v>4</v>
      </c>
      <c r="Z101" s="5">
        <f t="shared" ca="1" si="27"/>
        <v>40790</v>
      </c>
    </row>
    <row r="102" spans="1:26" x14ac:dyDescent="0.25">
      <c r="A102" s="4" t="str">
        <f t="shared" si="28"/>
        <v>18703</v>
      </c>
      <c r="B102" t="str">
        <f ca="1">INDEX(Name!A$4:A$103, RANDBETWEEN(0, Name!A$2))</f>
        <v>Rijad</v>
      </c>
      <c r="C102" t="str">
        <f ca="1">INDEX(Name!B$4:B$103, RANDBETWEEN(0, 100))</f>
        <v>Imamović</v>
      </c>
      <c r="D102" s="2">
        <v>4</v>
      </c>
      <c r="E102" s="6" t="str">
        <f t="shared" ca="1" si="29"/>
        <v>2207199812065</v>
      </c>
      <c r="F102" s="5">
        <f t="shared" ca="1" si="22"/>
        <v>35998</v>
      </c>
      <c r="G102" s="2">
        <f ca="1">Employment!A102</f>
        <v>1</v>
      </c>
      <c r="H102" s="17" t="str">
        <f ca="1">Employment!B102</f>
        <v>-</v>
      </c>
      <c r="I102" s="3" t="str">
        <f ca="1">Employment!C102</f>
        <v>-</v>
      </c>
      <c r="J102" s="2">
        <f t="shared" ca="1" si="19"/>
        <v>3</v>
      </c>
      <c r="K102" s="2">
        <f t="shared" ca="1" si="19"/>
        <v>5</v>
      </c>
      <c r="L102" s="8">
        <f t="shared" ca="1" si="20"/>
        <v>2</v>
      </c>
      <c r="M102" s="4" t="str">
        <f ca="1">Phone!A102</f>
        <v>-</v>
      </c>
      <c r="N102" s="4">
        <f ca="1">Phone!B102</f>
        <v>152532660</v>
      </c>
      <c r="O102" s="4">
        <f ca="1">Phone!C102</f>
        <v>152532660</v>
      </c>
      <c r="P102" t="str">
        <f ca="1">LOWER(CONCATENATE(LEFT(C102,5),LEFT(B102,4),"@",INDEX(Email!A$2:A$8,RANDBETWEEN(1,Email!$A$1))))</f>
        <v>imamorija@outlook.com</v>
      </c>
      <c r="Q102" s="8">
        <f t="shared" ca="1" si="23"/>
        <v>1</v>
      </c>
      <c r="R102" s="8" t="str">
        <f t="shared" ca="1" si="21"/>
        <v>F</v>
      </c>
      <c r="S102" s="10">
        <f ca="1">Physical!A102</f>
        <v>1</v>
      </c>
      <c r="T102" s="5">
        <f ca="1">Physical!B102</f>
        <v>41546</v>
      </c>
      <c r="U102" t="str">
        <f t="shared" ca="1" si="24"/>
        <v>35C9ED56</v>
      </c>
      <c r="V102" t="str">
        <f t="shared" ca="1" si="24"/>
        <v>16D60859</v>
      </c>
      <c r="W102" s="10">
        <f t="shared" ca="1" si="25"/>
        <v>0</v>
      </c>
      <c r="X102" s="10">
        <f t="shared" ca="1" si="25"/>
        <v>1</v>
      </c>
      <c r="Y102" s="10">
        <f t="shared" ca="1" si="26"/>
        <v>4</v>
      </c>
      <c r="Z102" s="5">
        <f t="shared" ca="1" si="27"/>
        <v>37238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workbookViewId="0"/>
  </sheetViews>
  <sheetFormatPr defaultRowHeight="15" x14ac:dyDescent="0.25"/>
  <cols>
    <col min="1" max="1" width="8.7109375" bestFit="1" customWidth="1"/>
    <col min="2" max="2" width="32.42578125" bestFit="1" customWidth="1"/>
    <col min="3" max="3" width="12.28515625" style="21" bestFit="1" customWidth="1"/>
    <col min="4" max="4" width="32.42578125" bestFit="1" customWidth="1"/>
    <col min="5" max="5" width="15.140625" bestFit="1" customWidth="1"/>
    <col min="8" max="8" width="10.28515625" bestFit="1" customWidth="1"/>
  </cols>
  <sheetData>
    <row r="1" spans="1:25" s="10" customFormat="1" ht="30" x14ac:dyDescent="0.25">
      <c r="A1" s="23" t="s">
        <v>332</v>
      </c>
      <c r="B1" s="23" t="s">
        <v>330</v>
      </c>
      <c r="C1" s="24" t="s">
        <v>331</v>
      </c>
      <c r="D1" s="22" t="s">
        <v>305</v>
      </c>
      <c r="E1" s="22" t="s">
        <v>307</v>
      </c>
      <c r="F1" s="22" t="s">
        <v>308</v>
      </c>
      <c r="R1" s="22" t="s">
        <v>323</v>
      </c>
      <c r="U1" s="22" t="s">
        <v>303</v>
      </c>
      <c r="V1" s="22" t="s">
        <v>302</v>
      </c>
      <c r="W1" s="22" t="s">
        <v>300</v>
      </c>
    </row>
    <row r="2" spans="1:25" x14ac:dyDescent="0.25">
      <c r="Q2">
        <v>0</v>
      </c>
      <c r="R2" t="s">
        <v>300</v>
      </c>
      <c r="U2" t="s">
        <v>305</v>
      </c>
      <c r="V2" t="s">
        <v>305</v>
      </c>
      <c r="W2" t="s">
        <v>307</v>
      </c>
    </row>
    <row r="3" spans="1:25" x14ac:dyDescent="0.25">
      <c r="A3">
        <f ca="1">RANDBETWEEN(0,$Q$8-1)</f>
        <v>0</v>
      </c>
      <c r="B3" t="str">
        <f t="shared" ref="B3:B34" ca="1" si="0">IF(A3=$Q$2,E3,IF(A3=$Q$4,D3,"-"))</f>
        <v>Google</v>
      </c>
      <c r="C3" s="21" t="str">
        <f t="shared" ref="C3:C34" ca="1" si="1">IF(A3=$Q$2,F3,"-")</f>
        <v>Vrtlar</v>
      </c>
      <c r="D3" t="str">
        <f t="shared" ref="D3:D66" ca="1" si="2">INDEX($R$15:$R$18,RANDBETWEEN(1,$R$24))</f>
        <v>MSŠ "Musa Kesedžija"</v>
      </c>
      <c r="E3" t="str">
        <f ca="1">INDEX($V$15:$V$20,RANDBETWEEN(1,$V$24))</f>
        <v>Google</v>
      </c>
      <c r="F3" t="str">
        <f ca="1">INDEX($Y$15:$Y$22,RANDBETWEEN(1,$Y$24))</f>
        <v>Vrtlar</v>
      </c>
      <c r="Q3">
        <v>1</v>
      </c>
      <c r="R3" t="s">
        <v>301</v>
      </c>
      <c r="V3" t="s">
        <v>306</v>
      </c>
      <c r="W3" t="s">
        <v>308</v>
      </c>
    </row>
    <row r="4" spans="1:25" x14ac:dyDescent="0.25">
      <c r="A4">
        <f t="shared" ref="A4:A67" ca="1" si="3">RANDBETWEEN(0,$Q$8-1)</f>
        <v>0</v>
      </c>
      <c r="B4" t="str">
        <f t="shared" ca="1" si="0"/>
        <v>ZR Kako Tako</v>
      </c>
      <c r="C4" s="21" t="str">
        <f t="shared" ca="1" si="1"/>
        <v>Muzičar</v>
      </c>
      <c r="D4" t="str">
        <f t="shared" ca="1" si="2"/>
        <v>Srednjoškolski centar "Nagari Hari"</v>
      </c>
      <c r="E4" t="str">
        <f t="shared" ref="E4:E67" ca="1" si="4">INDEX($V$15:$V$20,RANDBETWEEN(1,$V$24))</f>
        <v>ZR Kako Tako</v>
      </c>
      <c r="F4" t="str">
        <f t="shared" ref="F4:F67" ca="1" si="5">INDEX($Y$15:$Y$22,RANDBETWEEN(1,$Y$24))</f>
        <v>Muzičar</v>
      </c>
      <c r="Q4">
        <v>2</v>
      </c>
      <c r="R4" t="s">
        <v>302</v>
      </c>
    </row>
    <row r="5" spans="1:25" x14ac:dyDescent="0.25">
      <c r="A5">
        <f t="shared" ca="1" si="3"/>
        <v>2</v>
      </c>
      <c r="B5" t="str">
        <f t="shared" ca="1" si="0"/>
        <v>1. Gimnazija</v>
      </c>
      <c r="C5" s="21" t="str">
        <f t="shared" ca="1" si="1"/>
        <v>-</v>
      </c>
      <c r="D5" t="str">
        <f t="shared" ca="1" si="2"/>
        <v>1. Gimnazija</v>
      </c>
      <c r="E5" t="str">
        <f t="shared" ca="1" si="4"/>
        <v>Google</v>
      </c>
      <c r="F5" t="str">
        <f t="shared" ca="1" si="5"/>
        <v>Vozač</v>
      </c>
      <c r="Q5">
        <v>3</v>
      </c>
      <c r="R5" t="s">
        <v>303</v>
      </c>
    </row>
    <row r="6" spans="1:25" x14ac:dyDescent="0.25">
      <c r="A6">
        <f t="shared" ca="1" si="3"/>
        <v>4</v>
      </c>
      <c r="B6" t="str">
        <f t="shared" ca="1" si="0"/>
        <v>-</v>
      </c>
      <c r="C6" s="21" t="str">
        <f t="shared" ca="1" si="1"/>
        <v>-</v>
      </c>
      <c r="D6" t="str">
        <f t="shared" ca="1" si="2"/>
        <v>Srednjoškolski centar "Nagari Hari"</v>
      </c>
      <c r="E6" t="str">
        <f t="shared" ca="1" si="4"/>
        <v>Google</v>
      </c>
      <c r="F6" t="str">
        <f t="shared" ca="1" si="5"/>
        <v>Klaun</v>
      </c>
      <c r="Q6">
        <v>4</v>
      </c>
      <c r="R6" t="s">
        <v>304</v>
      </c>
    </row>
    <row r="7" spans="1:25" x14ac:dyDescent="0.25">
      <c r="A7">
        <f t="shared" ca="1" si="3"/>
        <v>4</v>
      </c>
      <c r="B7" t="str">
        <f t="shared" ca="1" si="0"/>
        <v>-</v>
      </c>
      <c r="C7" s="21" t="str">
        <f t="shared" ca="1" si="1"/>
        <v>-</v>
      </c>
      <c r="D7" t="str">
        <f t="shared" ca="1" si="2"/>
        <v>Muzička škola "Petar Pan"</v>
      </c>
      <c r="E7" t="str">
        <f t="shared" ca="1" si="4"/>
        <v>DJL Kuverat</v>
      </c>
      <c r="F7" t="str">
        <f t="shared" ca="1" si="5"/>
        <v>Klaun</v>
      </c>
    </row>
    <row r="8" spans="1:25" x14ac:dyDescent="0.25">
      <c r="A8">
        <f t="shared" ca="1" si="3"/>
        <v>3</v>
      </c>
      <c r="B8" t="str">
        <f t="shared" ca="1" si="0"/>
        <v>-</v>
      </c>
      <c r="C8" s="21" t="str">
        <f t="shared" ca="1" si="1"/>
        <v>-</v>
      </c>
      <c r="D8" t="str">
        <f t="shared" ca="1" si="2"/>
        <v>Srednjoškolski centar "Nagari Hari"</v>
      </c>
      <c r="E8" t="str">
        <f t="shared" ca="1" si="4"/>
        <v>Elektroprivreda</v>
      </c>
      <c r="F8" t="str">
        <f t="shared" ca="1" si="5"/>
        <v>Gazda</v>
      </c>
      <c r="Q8">
        <f>COUNTA(Q2:Q6)</f>
        <v>5</v>
      </c>
    </row>
    <row r="9" spans="1:25" x14ac:dyDescent="0.25">
      <c r="A9">
        <f t="shared" ca="1" si="3"/>
        <v>4</v>
      </c>
      <c r="B9" t="str">
        <f t="shared" ca="1" si="0"/>
        <v>-</v>
      </c>
      <c r="C9" s="21" t="str">
        <f t="shared" ca="1" si="1"/>
        <v>-</v>
      </c>
      <c r="D9" t="str">
        <f t="shared" ca="1" si="2"/>
        <v>Muzička škola "Petar Pan"</v>
      </c>
      <c r="E9" t="str">
        <f t="shared" ca="1" si="4"/>
        <v>DJL Kuverat</v>
      </c>
      <c r="F9" t="str">
        <f t="shared" ca="1" si="5"/>
        <v>Gazda</v>
      </c>
    </row>
    <row r="10" spans="1:25" x14ac:dyDescent="0.25">
      <c r="A10">
        <f t="shared" ca="1" si="3"/>
        <v>3</v>
      </c>
      <c r="B10" t="str">
        <f t="shared" ca="1" si="0"/>
        <v>-</v>
      </c>
      <c r="C10" s="21" t="str">
        <f t="shared" ca="1" si="1"/>
        <v>-</v>
      </c>
      <c r="D10" t="str">
        <f t="shared" ca="1" si="2"/>
        <v>MSŠ "Musa Kesedžija"</v>
      </c>
      <c r="E10" t="str">
        <f t="shared" ca="1" si="4"/>
        <v>Elektroprivreda</v>
      </c>
      <c r="F10" t="str">
        <f t="shared" ca="1" si="5"/>
        <v>Vozač</v>
      </c>
    </row>
    <row r="11" spans="1:25" x14ac:dyDescent="0.25">
      <c r="A11">
        <f t="shared" ca="1" si="3"/>
        <v>0</v>
      </c>
      <c r="B11" t="str">
        <f t="shared" ca="1" si="0"/>
        <v>Elektroprivreda</v>
      </c>
      <c r="C11" s="21" t="str">
        <f t="shared" ca="1" si="1"/>
        <v>Trgovac</v>
      </c>
      <c r="D11" t="str">
        <f t="shared" ca="1" si="2"/>
        <v>1. Gimnazija</v>
      </c>
      <c r="E11" t="str">
        <f t="shared" ca="1" si="4"/>
        <v>Elektroprivreda</v>
      </c>
      <c r="F11" t="str">
        <f t="shared" ca="1" si="5"/>
        <v>Trgovac</v>
      </c>
    </row>
    <row r="12" spans="1:25" x14ac:dyDescent="0.25">
      <c r="A12">
        <f t="shared" ca="1" si="3"/>
        <v>4</v>
      </c>
      <c r="B12" t="str">
        <f t="shared" ca="1" si="0"/>
        <v>-</v>
      </c>
      <c r="C12" s="21" t="str">
        <f t="shared" ca="1" si="1"/>
        <v>-</v>
      </c>
      <c r="D12" t="str">
        <f t="shared" ca="1" si="2"/>
        <v>Srednjoškolski centar "Nagari Hari"</v>
      </c>
      <c r="E12" t="str">
        <f t="shared" ca="1" si="4"/>
        <v>Elektroprivreda</v>
      </c>
      <c r="F12" t="str">
        <f t="shared" ca="1" si="5"/>
        <v>Muzičar</v>
      </c>
    </row>
    <row r="13" spans="1:25" x14ac:dyDescent="0.25">
      <c r="A13">
        <f t="shared" ca="1" si="3"/>
        <v>0</v>
      </c>
      <c r="B13" t="str">
        <f t="shared" ca="1" si="0"/>
        <v>ZR Kako Tako</v>
      </c>
      <c r="C13" s="21" t="str">
        <f t="shared" ca="1" si="1"/>
        <v>Vrtlar</v>
      </c>
      <c r="D13" t="str">
        <f t="shared" ca="1" si="2"/>
        <v>MSŠ "Musa Kesedžija"</v>
      </c>
      <c r="E13" t="str">
        <f t="shared" ca="1" si="4"/>
        <v>ZR Kako Tako</v>
      </c>
      <c r="F13" t="str">
        <f t="shared" ca="1" si="5"/>
        <v>Vrtlar</v>
      </c>
    </row>
    <row r="14" spans="1:25" x14ac:dyDescent="0.25">
      <c r="A14">
        <f t="shared" ca="1" si="3"/>
        <v>3</v>
      </c>
      <c r="B14" t="str">
        <f t="shared" ca="1" si="0"/>
        <v>-</v>
      </c>
      <c r="C14" s="21" t="str">
        <f t="shared" ca="1" si="1"/>
        <v>-</v>
      </c>
      <c r="D14" t="str">
        <f t="shared" ca="1" si="2"/>
        <v>1. Gimnazija</v>
      </c>
      <c r="E14" t="str">
        <f t="shared" ca="1" si="4"/>
        <v>ZR Kako Tako</v>
      </c>
      <c r="F14" t="str">
        <f t="shared" ca="1" si="5"/>
        <v>Vozač</v>
      </c>
      <c r="R14" s="20" t="s">
        <v>305</v>
      </c>
      <c r="V14" s="20" t="s">
        <v>307</v>
      </c>
      <c r="W14" s="20"/>
      <c r="Y14" s="20" t="s">
        <v>308</v>
      </c>
    </row>
    <row r="15" spans="1:25" x14ac:dyDescent="0.25">
      <c r="A15">
        <f t="shared" ca="1" si="3"/>
        <v>0</v>
      </c>
      <c r="B15" t="str">
        <f t="shared" ca="1" si="0"/>
        <v>Microsoft</v>
      </c>
      <c r="C15" s="21" t="str">
        <f t="shared" ca="1" si="1"/>
        <v>Vrtlar</v>
      </c>
      <c r="D15" t="str">
        <f t="shared" ca="1" si="2"/>
        <v>MSŠ "Musa Kesedžija"</v>
      </c>
      <c r="E15" t="str">
        <f t="shared" ca="1" si="4"/>
        <v>Microsoft</v>
      </c>
      <c r="F15" t="str">
        <f t="shared" ca="1" si="5"/>
        <v>Vrtlar</v>
      </c>
      <c r="R15" t="s">
        <v>309</v>
      </c>
      <c r="V15" t="s">
        <v>313</v>
      </c>
      <c r="Y15" t="s">
        <v>319</v>
      </c>
    </row>
    <row r="16" spans="1:25" x14ac:dyDescent="0.25">
      <c r="A16">
        <f t="shared" ca="1" si="3"/>
        <v>0</v>
      </c>
      <c r="B16" t="str">
        <f t="shared" ca="1" si="0"/>
        <v>Elektroprivreda</v>
      </c>
      <c r="C16" s="21" t="str">
        <f t="shared" ca="1" si="1"/>
        <v>Medicinski radnik</v>
      </c>
      <c r="D16" t="str">
        <f t="shared" ca="1" si="2"/>
        <v>MSŠ "Musa Kesedžija"</v>
      </c>
      <c r="E16" t="str">
        <f t="shared" ca="1" si="4"/>
        <v>Elektroprivreda</v>
      </c>
      <c r="F16" t="str">
        <f t="shared" ca="1" si="5"/>
        <v>Medicinski radnik</v>
      </c>
      <c r="R16" t="s">
        <v>310</v>
      </c>
      <c r="V16" t="s">
        <v>314</v>
      </c>
      <c r="Y16" t="s">
        <v>320</v>
      </c>
    </row>
    <row r="17" spans="1:25" x14ac:dyDescent="0.25">
      <c r="A17">
        <f t="shared" ca="1" si="3"/>
        <v>4</v>
      </c>
      <c r="B17" t="str">
        <f t="shared" ca="1" si="0"/>
        <v>-</v>
      </c>
      <c r="C17" s="21" t="str">
        <f t="shared" ca="1" si="1"/>
        <v>-</v>
      </c>
      <c r="D17" t="str">
        <f t="shared" ca="1" si="2"/>
        <v>1. Gimnazija</v>
      </c>
      <c r="E17" t="str">
        <f t="shared" ca="1" si="4"/>
        <v>ZR Kako Tako</v>
      </c>
      <c r="F17" t="str">
        <f t="shared" ca="1" si="5"/>
        <v>Klaun</v>
      </c>
      <c r="R17" t="s">
        <v>311</v>
      </c>
      <c r="V17" t="s">
        <v>315</v>
      </c>
      <c r="Y17" t="s">
        <v>321</v>
      </c>
    </row>
    <row r="18" spans="1:25" x14ac:dyDescent="0.25">
      <c r="A18">
        <f t="shared" ca="1" si="3"/>
        <v>0</v>
      </c>
      <c r="B18" t="str">
        <f t="shared" ca="1" si="0"/>
        <v>Microsoft</v>
      </c>
      <c r="C18" s="21" t="str">
        <f t="shared" ca="1" si="1"/>
        <v>Medicinski radnik</v>
      </c>
      <c r="D18" t="str">
        <f t="shared" ca="1" si="2"/>
        <v>1. Gimnazija</v>
      </c>
      <c r="E18" t="str">
        <f t="shared" ca="1" si="4"/>
        <v>Microsoft</v>
      </c>
      <c r="F18" t="str">
        <f t="shared" ca="1" si="5"/>
        <v>Medicinski radnik</v>
      </c>
      <c r="R18" t="s">
        <v>312</v>
      </c>
      <c r="V18" t="s">
        <v>316</v>
      </c>
      <c r="Y18" t="s">
        <v>322</v>
      </c>
    </row>
    <row r="19" spans="1:25" x14ac:dyDescent="0.25">
      <c r="A19">
        <f t="shared" ca="1" si="3"/>
        <v>4</v>
      </c>
      <c r="B19" t="str">
        <f t="shared" ca="1" si="0"/>
        <v>-</v>
      </c>
      <c r="C19" s="21" t="str">
        <f t="shared" ca="1" si="1"/>
        <v>-</v>
      </c>
      <c r="D19" t="str">
        <f t="shared" ca="1" si="2"/>
        <v>MSŠ "Musa Kesedžija"</v>
      </c>
      <c r="E19" t="str">
        <f t="shared" ca="1" si="4"/>
        <v>DJL Kuverat</v>
      </c>
      <c r="F19" t="str">
        <f t="shared" ca="1" si="5"/>
        <v>Trgovac</v>
      </c>
      <c r="V19" t="s">
        <v>317</v>
      </c>
      <c r="Y19" t="s">
        <v>324</v>
      </c>
    </row>
    <row r="20" spans="1:25" x14ac:dyDescent="0.25">
      <c r="A20">
        <f t="shared" ca="1" si="3"/>
        <v>1</v>
      </c>
      <c r="B20" t="str">
        <f t="shared" ca="1" si="0"/>
        <v>-</v>
      </c>
      <c r="C20" s="21" t="str">
        <f t="shared" ca="1" si="1"/>
        <v>-</v>
      </c>
      <c r="D20" t="str">
        <f t="shared" ca="1" si="2"/>
        <v>Muzička škola "Petar Pan"</v>
      </c>
      <c r="E20" t="str">
        <f t="shared" ca="1" si="4"/>
        <v>Saso Mange Inc.</v>
      </c>
      <c r="F20" t="str">
        <f t="shared" ca="1" si="5"/>
        <v>Vrtlar</v>
      </c>
      <c r="V20" t="s">
        <v>318</v>
      </c>
      <c r="Y20" t="s">
        <v>325</v>
      </c>
    </row>
    <row r="21" spans="1:25" x14ac:dyDescent="0.25">
      <c r="A21">
        <f t="shared" ca="1" si="3"/>
        <v>0</v>
      </c>
      <c r="B21" t="str">
        <f t="shared" ca="1" si="0"/>
        <v>Google</v>
      </c>
      <c r="C21" s="21" t="str">
        <f t="shared" ca="1" si="1"/>
        <v>Trgovac</v>
      </c>
      <c r="D21" t="str">
        <f t="shared" ca="1" si="2"/>
        <v>MSŠ "Musa Kesedžija"</v>
      </c>
      <c r="E21" t="str">
        <f t="shared" ca="1" si="4"/>
        <v>Google</v>
      </c>
      <c r="F21" t="str">
        <f t="shared" ca="1" si="5"/>
        <v>Trgovac</v>
      </c>
      <c r="Y21" t="s">
        <v>326</v>
      </c>
    </row>
    <row r="22" spans="1:25" x14ac:dyDescent="0.25">
      <c r="A22">
        <f t="shared" ca="1" si="3"/>
        <v>1</v>
      </c>
      <c r="B22" t="str">
        <f t="shared" ca="1" si="0"/>
        <v>-</v>
      </c>
      <c r="C22" s="21" t="str">
        <f t="shared" ca="1" si="1"/>
        <v>-</v>
      </c>
      <c r="D22" t="str">
        <f t="shared" ca="1" si="2"/>
        <v>Srednjoškolski centar "Nagari Hari"</v>
      </c>
      <c r="E22" t="str">
        <f t="shared" ca="1" si="4"/>
        <v>Saso Mange Inc.</v>
      </c>
      <c r="F22" t="str">
        <f t="shared" ca="1" si="5"/>
        <v>Trgovac</v>
      </c>
      <c r="Y22" t="s">
        <v>327</v>
      </c>
    </row>
    <row r="23" spans="1:25" x14ac:dyDescent="0.25">
      <c r="A23">
        <f t="shared" ca="1" si="3"/>
        <v>0</v>
      </c>
      <c r="B23" t="str">
        <f t="shared" ca="1" si="0"/>
        <v>Microsoft</v>
      </c>
      <c r="C23" s="21" t="str">
        <f t="shared" ca="1" si="1"/>
        <v>Vozač</v>
      </c>
      <c r="D23" t="str">
        <f t="shared" ca="1" si="2"/>
        <v>MSŠ "Musa Kesedžija"</v>
      </c>
      <c r="E23" t="str">
        <f t="shared" ca="1" si="4"/>
        <v>Microsoft</v>
      </c>
      <c r="F23" t="str">
        <f t="shared" ca="1" si="5"/>
        <v>Vozač</v>
      </c>
    </row>
    <row r="24" spans="1:25" x14ac:dyDescent="0.25">
      <c r="A24">
        <f t="shared" ca="1" si="3"/>
        <v>0</v>
      </c>
      <c r="B24" t="str">
        <f t="shared" ca="1" si="0"/>
        <v>Elektroprivreda</v>
      </c>
      <c r="C24" s="21" t="str">
        <f t="shared" ca="1" si="1"/>
        <v>Učitelj</v>
      </c>
      <c r="D24" t="str">
        <f t="shared" ca="1" si="2"/>
        <v>1. Gimnazija</v>
      </c>
      <c r="E24" t="str">
        <f t="shared" ca="1" si="4"/>
        <v>Elektroprivreda</v>
      </c>
      <c r="F24" t="str">
        <f t="shared" ca="1" si="5"/>
        <v>Učitelj</v>
      </c>
      <c r="R24">
        <f t="shared" ref="R24:V24" si="6">COUNTA(R15:R22)</f>
        <v>4</v>
      </c>
      <c r="V24">
        <f t="shared" si="6"/>
        <v>6</v>
      </c>
      <c r="Y24">
        <f>COUNTA(Y15:Y22)</f>
        <v>8</v>
      </c>
    </row>
    <row r="25" spans="1:25" x14ac:dyDescent="0.25">
      <c r="A25">
        <f t="shared" ca="1" si="3"/>
        <v>3</v>
      </c>
      <c r="B25" t="str">
        <f t="shared" ca="1" si="0"/>
        <v>-</v>
      </c>
      <c r="C25" s="21" t="str">
        <f t="shared" ca="1" si="1"/>
        <v>-</v>
      </c>
      <c r="D25" t="str">
        <f t="shared" ca="1" si="2"/>
        <v>Srednjoškolski centar "Nagari Hari"</v>
      </c>
      <c r="E25" t="str">
        <f t="shared" ca="1" si="4"/>
        <v>Elektroprivreda</v>
      </c>
      <c r="F25" t="str">
        <f t="shared" ca="1" si="5"/>
        <v>Muzičar</v>
      </c>
    </row>
    <row r="26" spans="1:25" x14ac:dyDescent="0.25">
      <c r="A26">
        <f t="shared" ca="1" si="3"/>
        <v>4</v>
      </c>
      <c r="B26" t="str">
        <f t="shared" ca="1" si="0"/>
        <v>-</v>
      </c>
      <c r="C26" s="21" t="str">
        <f t="shared" ca="1" si="1"/>
        <v>-</v>
      </c>
      <c r="D26" t="str">
        <f t="shared" ca="1" si="2"/>
        <v>Muzička škola "Petar Pan"</v>
      </c>
      <c r="E26" t="str">
        <f t="shared" ca="1" si="4"/>
        <v>Microsoft</v>
      </c>
      <c r="F26" t="str">
        <f t="shared" ca="1" si="5"/>
        <v>Gazda</v>
      </c>
    </row>
    <row r="27" spans="1:25" x14ac:dyDescent="0.25">
      <c r="A27">
        <f t="shared" ca="1" si="3"/>
        <v>1</v>
      </c>
      <c r="B27" t="str">
        <f t="shared" ca="1" si="0"/>
        <v>-</v>
      </c>
      <c r="C27" s="21" t="str">
        <f t="shared" ca="1" si="1"/>
        <v>-</v>
      </c>
      <c r="D27" t="str">
        <f t="shared" ca="1" si="2"/>
        <v>Muzička škola "Petar Pan"</v>
      </c>
      <c r="E27" t="str">
        <f t="shared" ca="1" si="4"/>
        <v>Elektroprivreda</v>
      </c>
      <c r="F27" t="str">
        <f t="shared" ca="1" si="5"/>
        <v>Trgovac</v>
      </c>
    </row>
    <row r="28" spans="1:25" x14ac:dyDescent="0.25">
      <c r="A28">
        <f t="shared" ca="1" si="3"/>
        <v>0</v>
      </c>
      <c r="B28" t="str">
        <f t="shared" ca="1" si="0"/>
        <v>Saso Mange Inc.</v>
      </c>
      <c r="C28" s="21" t="str">
        <f t="shared" ca="1" si="1"/>
        <v>Gazda</v>
      </c>
      <c r="D28" t="str">
        <f t="shared" ca="1" si="2"/>
        <v>Muzička škola "Petar Pan"</v>
      </c>
      <c r="E28" t="str">
        <f t="shared" ca="1" si="4"/>
        <v>Saso Mange Inc.</v>
      </c>
      <c r="F28" t="str">
        <f t="shared" ca="1" si="5"/>
        <v>Gazda</v>
      </c>
    </row>
    <row r="29" spans="1:25" x14ac:dyDescent="0.25">
      <c r="A29">
        <f t="shared" ca="1" si="3"/>
        <v>2</v>
      </c>
      <c r="B29" t="str">
        <f t="shared" ca="1" si="0"/>
        <v>Srednjoškolski centar "Nagari Hari"</v>
      </c>
      <c r="C29" s="21" t="str">
        <f t="shared" ca="1" si="1"/>
        <v>-</v>
      </c>
      <c r="D29" t="str">
        <f t="shared" ca="1" si="2"/>
        <v>Srednjoškolski centar "Nagari Hari"</v>
      </c>
      <c r="E29" t="str">
        <f t="shared" ca="1" si="4"/>
        <v>Saso Mange Inc.</v>
      </c>
      <c r="F29" t="str">
        <f t="shared" ca="1" si="5"/>
        <v>Klaun</v>
      </c>
    </row>
    <row r="30" spans="1:25" x14ac:dyDescent="0.25">
      <c r="A30">
        <f t="shared" ca="1" si="3"/>
        <v>1</v>
      </c>
      <c r="B30" t="str">
        <f t="shared" ca="1" si="0"/>
        <v>-</v>
      </c>
      <c r="C30" s="21" t="str">
        <f t="shared" ca="1" si="1"/>
        <v>-</v>
      </c>
      <c r="D30" t="str">
        <f t="shared" ca="1" si="2"/>
        <v>MSŠ "Musa Kesedžija"</v>
      </c>
      <c r="E30" t="str">
        <f t="shared" ca="1" si="4"/>
        <v>Google</v>
      </c>
      <c r="F30" t="str">
        <f t="shared" ca="1" si="5"/>
        <v>Vrtlar</v>
      </c>
    </row>
    <row r="31" spans="1:25" x14ac:dyDescent="0.25">
      <c r="A31">
        <f t="shared" ca="1" si="3"/>
        <v>3</v>
      </c>
      <c r="B31" t="str">
        <f t="shared" ca="1" si="0"/>
        <v>-</v>
      </c>
      <c r="C31" s="21" t="str">
        <f t="shared" ca="1" si="1"/>
        <v>-</v>
      </c>
      <c r="D31" t="str">
        <f t="shared" ca="1" si="2"/>
        <v>Muzička škola "Petar Pan"</v>
      </c>
      <c r="E31" t="str">
        <f t="shared" ca="1" si="4"/>
        <v>ZR Kako Tako</v>
      </c>
      <c r="F31" t="str">
        <f t="shared" ca="1" si="5"/>
        <v>Vozač</v>
      </c>
    </row>
    <row r="32" spans="1:25" x14ac:dyDescent="0.25">
      <c r="A32">
        <f t="shared" ca="1" si="3"/>
        <v>4</v>
      </c>
      <c r="B32" t="str">
        <f t="shared" ca="1" si="0"/>
        <v>-</v>
      </c>
      <c r="C32" s="21" t="str">
        <f t="shared" ca="1" si="1"/>
        <v>-</v>
      </c>
      <c r="D32" t="str">
        <f t="shared" ca="1" si="2"/>
        <v>1. Gimnazija</v>
      </c>
      <c r="E32" t="str">
        <f t="shared" ca="1" si="4"/>
        <v>Microsoft</v>
      </c>
      <c r="F32" t="str">
        <f t="shared" ca="1" si="5"/>
        <v>Gazda</v>
      </c>
    </row>
    <row r="33" spans="1:6" x14ac:dyDescent="0.25">
      <c r="A33">
        <f t="shared" ca="1" si="3"/>
        <v>1</v>
      </c>
      <c r="B33" t="str">
        <f t="shared" ca="1" si="0"/>
        <v>-</v>
      </c>
      <c r="C33" s="21" t="str">
        <f t="shared" ca="1" si="1"/>
        <v>-</v>
      </c>
      <c r="D33" t="str">
        <f t="shared" ca="1" si="2"/>
        <v>Srednjoškolski centar "Nagari Hari"</v>
      </c>
      <c r="E33" t="str">
        <f t="shared" ca="1" si="4"/>
        <v>Saso Mange Inc.</v>
      </c>
      <c r="F33" t="str">
        <f t="shared" ca="1" si="5"/>
        <v>Medicinski radnik</v>
      </c>
    </row>
    <row r="34" spans="1:6" x14ac:dyDescent="0.25">
      <c r="A34">
        <f t="shared" ca="1" si="3"/>
        <v>3</v>
      </c>
      <c r="B34" t="str">
        <f t="shared" ca="1" si="0"/>
        <v>-</v>
      </c>
      <c r="C34" s="21" t="str">
        <f t="shared" ca="1" si="1"/>
        <v>-</v>
      </c>
      <c r="D34" t="str">
        <f t="shared" ca="1" si="2"/>
        <v>1. Gimnazija</v>
      </c>
      <c r="E34" t="str">
        <f t="shared" ca="1" si="4"/>
        <v>Saso Mange Inc.</v>
      </c>
      <c r="F34" t="str">
        <f t="shared" ca="1" si="5"/>
        <v>Klaun</v>
      </c>
    </row>
    <row r="35" spans="1:6" x14ac:dyDescent="0.25">
      <c r="A35">
        <f t="shared" ca="1" si="3"/>
        <v>1</v>
      </c>
      <c r="B35" t="str">
        <f t="shared" ref="B35:B66" ca="1" si="7">IF(A35=$Q$2,E35,IF(A35=$Q$4,D35,"-"))</f>
        <v>-</v>
      </c>
      <c r="C35" s="21" t="str">
        <f t="shared" ref="C35:C66" ca="1" si="8">IF(A35=$Q$2,F35,"-")</f>
        <v>-</v>
      </c>
      <c r="D35" t="str">
        <f t="shared" ca="1" si="2"/>
        <v>1. Gimnazija</v>
      </c>
      <c r="E35" t="str">
        <f t="shared" ca="1" si="4"/>
        <v>Saso Mange Inc.</v>
      </c>
      <c r="F35" t="str">
        <f t="shared" ca="1" si="5"/>
        <v>Klaun</v>
      </c>
    </row>
    <row r="36" spans="1:6" x14ac:dyDescent="0.25">
      <c r="A36">
        <f t="shared" ca="1" si="3"/>
        <v>2</v>
      </c>
      <c r="B36" t="str">
        <f t="shared" ca="1" si="7"/>
        <v>Muzička škola "Petar Pan"</v>
      </c>
      <c r="C36" s="21" t="str">
        <f t="shared" ca="1" si="8"/>
        <v>-</v>
      </c>
      <c r="D36" t="str">
        <f t="shared" ca="1" si="2"/>
        <v>Muzička škola "Petar Pan"</v>
      </c>
      <c r="E36" t="str">
        <f t="shared" ca="1" si="4"/>
        <v>DJL Kuverat</v>
      </c>
      <c r="F36" t="str">
        <f t="shared" ca="1" si="5"/>
        <v>Muzičar</v>
      </c>
    </row>
    <row r="37" spans="1:6" x14ac:dyDescent="0.25">
      <c r="A37">
        <f t="shared" ca="1" si="3"/>
        <v>1</v>
      </c>
      <c r="B37" t="str">
        <f t="shared" ca="1" si="7"/>
        <v>-</v>
      </c>
      <c r="C37" s="21" t="str">
        <f t="shared" ca="1" si="8"/>
        <v>-</v>
      </c>
      <c r="D37" t="str">
        <f t="shared" ca="1" si="2"/>
        <v>Muzička škola "Petar Pan"</v>
      </c>
      <c r="E37" t="str">
        <f t="shared" ca="1" si="4"/>
        <v>Saso Mange Inc.</v>
      </c>
      <c r="F37" t="str">
        <f t="shared" ca="1" si="5"/>
        <v>Medicinski radnik</v>
      </c>
    </row>
    <row r="38" spans="1:6" x14ac:dyDescent="0.25">
      <c r="A38">
        <f t="shared" ca="1" si="3"/>
        <v>3</v>
      </c>
      <c r="B38" t="str">
        <f t="shared" ca="1" si="7"/>
        <v>-</v>
      </c>
      <c r="C38" s="21" t="str">
        <f t="shared" ca="1" si="8"/>
        <v>-</v>
      </c>
      <c r="D38" t="str">
        <f t="shared" ca="1" si="2"/>
        <v>1. Gimnazija</v>
      </c>
      <c r="E38" t="str">
        <f t="shared" ca="1" si="4"/>
        <v>Microsoft</v>
      </c>
      <c r="F38" t="str">
        <f t="shared" ca="1" si="5"/>
        <v>Učitelj</v>
      </c>
    </row>
    <row r="39" spans="1:6" x14ac:dyDescent="0.25">
      <c r="A39">
        <f t="shared" ca="1" si="3"/>
        <v>0</v>
      </c>
      <c r="B39" t="str">
        <f t="shared" ca="1" si="7"/>
        <v>Google</v>
      </c>
      <c r="C39" s="21" t="str">
        <f t="shared" ca="1" si="8"/>
        <v>Gazda</v>
      </c>
      <c r="D39" t="str">
        <f t="shared" ca="1" si="2"/>
        <v>MSŠ "Musa Kesedžija"</v>
      </c>
      <c r="E39" t="str">
        <f t="shared" ca="1" si="4"/>
        <v>Google</v>
      </c>
      <c r="F39" t="str">
        <f t="shared" ca="1" si="5"/>
        <v>Gazda</v>
      </c>
    </row>
    <row r="40" spans="1:6" x14ac:dyDescent="0.25">
      <c r="A40">
        <f t="shared" ca="1" si="3"/>
        <v>2</v>
      </c>
      <c r="B40" t="str">
        <f t="shared" ca="1" si="7"/>
        <v>Muzička škola "Petar Pan"</v>
      </c>
      <c r="C40" s="21" t="str">
        <f t="shared" ca="1" si="8"/>
        <v>-</v>
      </c>
      <c r="D40" t="str">
        <f t="shared" ca="1" si="2"/>
        <v>Muzička škola "Petar Pan"</v>
      </c>
      <c r="E40" t="str">
        <f t="shared" ca="1" si="4"/>
        <v>Microsoft</v>
      </c>
      <c r="F40" t="str">
        <f t="shared" ca="1" si="5"/>
        <v>Vrtlar</v>
      </c>
    </row>
    <row r="41" spans="1:6" x14ac:dyDescent="0.25">
      <c r="A41">
        <f t="shared" ca="1" si="3"/>
        <v>2</v>
      </c>
      <c r="B41" t="str">
        <f t="shared" ca="1" si="7"/>
        <v>1. Gimnazija</v>
      </c>
      <c r="C41" s="21" t="str">
        <f t="shared" ca="1" si="8"/>
        <v>-</v>
      </c>
      <c r="D41" t="str">
        <f t="shared" ca="1" si="2"/>
        <v>1. Gimnazija</v>
      </c>
      <c r="E41" t="str">
        <f t="shared" ca="1" si="4"/>
        <v>ZR Kako Tako</v>
      </c>
      <c r="F41" t="str">
        <f t="shared" ca="1" si="5"/>
        <v>Medicinski radnik</v>
      </c>
    </row>
    <row r="42" spans="1:6" x14ac:dyDescent="0.25">
      <c r="A42">
        <f t="shared" ca="1" si="3"/>
        <v>0</v>
      </c>
      <c r="B42" t="str">
        <f t="shared" ca="1" si="7"/>
        <v>Google</v>
      </c>
      <c r="C42" s="21" t="str">
        <f t="shared" ca="1" si="8"/>
        <v>Trgovac</v>
      </c>
      <c r="D42" t="str">
        <f t="shared" ca="1" si="2"/>
        <v>MSŠ "Musa Kesedžija"</v>
      </c>
      <c r="E42" t="str">
        <f t="shared" ca="1" si="4"/>
        <v>Google</v>
      </c>
      <c r="F42" t="str">
        <f t="shared" ca="1" si="5"/>
        <v>Trgovac</v>
      </c>
    </row>
    <row r="43" spans="1:6" x14ac:dyDescent="0.25">
      <c r="A43">
        <f t="shared" ca="1" si="3"/>
        <v>2</v>
      </c>
      <c r="B43" t="str">
        <f t="shared" ca="1" si="7"/>
        <v>MSŠ "Musa Kesedžija"</v>
      </c>
      <c r="C43" s="21" t="str">
        <f t="shared" ca="1" si="8"/>
        <v>-</v>
      </c>
      <c r="D43" t="str">
        <f t="shared" ca="1" si="2"/>
        <v>MSŠ "Musa Kesedžija"</v>
      </c>
      <c r="E43" t="str">
        <f t="shared" ca="1" si="4"/>
        <v>DJL Kuverat</v>
      </c>
      <c r="F43" t="str">
        <f t="shared" ca="1" si="5"/>
        <v>Vozač</v>
      </c>
    </row>
    <row r="44" spans="1:6" x14ac:dyDescent="0.25">
      <c r="A44">
        <f t="shared" ca="1" si="3"/>
        <v>3</v>
      </c>
      <c r="B44" t="str">
        <f t="shared" ca="1" si="7"/>
        <v>-</v>
      </c>
      <c r="C44" s="21" t="str">
        <f t="shared" ca="1" si="8"/>
        <v>-</v>
      </c>
      <c r="D44" t="str">
        <f t="shared" ca="1" si="2"/>
        <v>1. Gimnazija</v>
      </c>
      <c r="E44" t="str">
        <f t="shared" ca="1" si="4"/>
        <v>Saso Mange Inc.</v>
      </c>
      <c r="F44" t="str">
        <f t="shared" ca="1" si="5"/>
        <v>Medicinski radnik</v>
      </c>
    </row>
    <row r="45" spans="1:6" x14ac:dyDescent="0.25">
      <c r="A45">
        <f t="shared" ca="1" si="3"/>
        <v>3</v>
      </c>
      <c r="B45" t="str">
        <f t="shared" ca="1" si="7"/>
        <v>-</v>
      </c>
      <c r="C45" s="21" t="str">
        <f t="shared" ca="1" si="8"/>
        <v>-</v>
      </c>
      <c r="D45" t="str">
        <f t="shared" ca="1" si="2"/>
        <v>1. Gimnazija</v>
      </c>
      <c r="E45" t="str">
        <f t="shared" ca="1" si="4"/>
        <v>Google</v>
      </c>
      <c r="F45" t="str">
        <f t="shared" ca="1" si="5"/>
        <v>Muzičar</v>
      </c>
    </row>
    <row r="46" spans="1:6" x14ac:dyDescent="0.25">
      <c r="A46">
        <f t="shared" ca="1" si="3"/>
        <v>4</v>
      </c>
      <c r="B46" t="str">
        <f t="shared" ca="1" si="7"/>
        <v>-</v>
      </c>
      <c r="C46" s="21" t="str">
        <f t="shared" ca="1" si="8"/>
        <v>-</v>
      </c>
      <c r="D46" t="str">
        <f t="shared" ca="1" si="2"/>
        <v>MSŠ "Musa Kesedžija"</v>
      </c>
      <c r="E46" t="str">
        <f t="shared" ca="1" si="4"/>
        <v>Elektroprivreda</v>
      </c>
      <c r="F46" t="str">
        <f t="shared" ca="1" si="5"/>
        <v>Muzičar</v>
      </c>
    </row>
    <row r="47" spans="1:6" x14ac:dyDescent="0.25">
      <c r="A47">
        <f t="shared" ca="1" si="3"/>
        <v>2</v>
      </c>
      <c r="B47" t="str">
        <f t="shared" ca="1" si="7"/>
        <v>MSŠ "Musa Kesedžija"</v>
      </c>
      <c r="C47" s="21" t="str">
        <f t="shared" ca="1" si="8"/>
        <v>-</v>
      </c>
      <c r="D47" t="str">
        <f t="shared" ca="1" si="2"/>
        <v>MSŠ "Musa Kesedžija"</v>
      </c>
      <c r="E47" t="str">
        <f t="shared" ca="1" si="4"/>
        <v>Microsoft</v>
      </c>
      <c r="F47" t="str">
        <f t="shared" ca="1" si="5"/>
        <v>Gazda</v>
      </c>
    </row>
    <row r="48" spans="1:6" x14ac:dyDescent="0.25">
      <c r="A48">
        <f t="shared" ca="1" si="3"/>
        <v>3</v>
      </c>
      <c r="B48" t="str">
        <f t="shared" ca="1" si="7"/>
        <v>-</v>
      </c>
      <c r="C48" s="21" t="str">
        <f t="shared" ca="1" si="8"/>
        <v>-</v>
      </c>
      <c r="D48" t="str">
        <f t="shared" ca="1" si="2"/>
        <v>Srednjoškolski centar "Nagari Hari"</v>
      </c>
      <c r="E48" t="str">
        <f t="shared" ca="1" si="4"/>
        <v>DJL Kuverat</v>
      </c>
      <c r="F48" t="str">
        <f t="shared" ca="1" si="5"/>
        <v>Trgovac</v>
      </c>
    </row>
    <row r="49" spans="1:6" x14ac:dyDescent="0.25">
      <c r="A49">
        <f t="shared" ca="1" si="3"/>
        <v>2</v>
      </c>
      <c r="B49" t="str">
        <f t="shared" ca="1" si="7"/>
        <v>1. Gimnazija</v>
      </c>
      <c r="C49" s="21" t="str">
        <f t="shared" ca="1" si="8"/>
        <v>-</v>
      </c>
      <c r="D49" t="str">
        <f t="shared" ca="1" si="2"/>
        <v>1. Gimnazija</v>
      </c>
      <c r="E49" t="str">
        <f t="shared" ca="1" si="4"/>
        <v>ZR Kako Tako</v>
      </c>
      <c r="F49" t="str">
        <f t="shared" ca="1" si="5"/>
        <v>Gazda</v>
      </c>
    </row>
    <row r="50" spans="1:6" x14ac:dyDescent="0.25">
      <c r="A50">
        <f t="shared" ca="1" si="3"/>
        <v>2</v>
      </c>
      <c r="B50" t="str">
        <f t="shared" ca="1" si="7"/>
        <v>1. Gimnazija</v>
      </c>
      <c r="C50" s="21" t="str">
        <f t="shared" ca="1" si="8"/>
        <v>-</v>
      </c>
      <c r="D50" t="str">
        <f t="shared" ca="1" si="2"/>
        <v>1. Gimnazija</v>
      </c>
      <c r="E50" t="str">
        <f t="shared" ca="1" si="4"/>
        <v>Google</v>
      </c>
      <c r="F50" t="str">
        <f t="shared" ca="1" si="5"/>
        <v>Trgovac</v>
      </c>
    </row>
    <row r="51" spans="1:6" x14ac:dyDescent="0.25">
      <c r="A51">
        <f t="shared" ca="1" si="3"/>
        <v>2</v>
      </c>
      <c r="B51" t="str">
        <f t="shared" ca="1" si="7"/>
        <v>1. Gimnazija</v>
      </c>
      <c r="C51" s="21" t="str">
        <f t="shared" ca="1" si="8"/>
        <v>-</v>
      </c>
      <c r="D51" t="str">
        <f t="shared" ca="1" si="2"/>
        <v>1. Gimnazija</v>
      </c>
      <c r="E51" t="str">
        <f t="shared" ca="1" si="4"/>
        <v>DJL Kuverat</v>
      </c>
      <c r="F51" t="str">
        <f t="shared" ca="1" si="5"/>
        <v>Trgovac</v>
      </c>
    </row>
    <row r="52" spans="1:6" x14ac:dyDescent="0.25">
      <c r="A52">
        <f t="shared" ca="1" si="3"/>
        <v>2</v>
      </c>
      <c r="B52" t="str">
        <f t="shared" ca="1" si="7"/>
        <v>Srednjoškolski centar "Nagari Hari"</v>
      </c>
      <c r="C52" s="21" t="str">
        <f t="shared" ca="1" si="8"/>
        <v>-</v>
      </c>
      <c r="D52" t="str">
        <f t="shared" ca="1" si="2"/>
        <v>Srednjoškolski centar "Nagari Hari"</v>
      </c>
      <c r="E52" t="str">
        <f t="shared" ca="1" si="4"/>
        <v>Saso Mange Inc.</v>
      </c>
      <c r="F52" t="str">
        <f t="shared" ca="1" si="5"/>
        <v>Gazda</v>
      </c>
    </row>
    <row r="53" spans="1:6" x14ac:dyDescent="0.25">
      <c r="A53">
        <f t="shared" ca="1" si="3"/>
        <v>4</v>
      </c>
      <c r="B53" t="str">
        <f t="shared" ca="1" si="7"/>
        <v>-</v>
      </c>
      <c r="C53" s="21" t="str">
        <f t="shared" ca="1" si="8"/>
        <v>-</v>
      </c>
      <c r="D53" t="str">
        <f t="shared" ca="1" si="2"/>
        <v>Muzička škola "Petar Pan"</v>
      </c>
      <c r="E53" t="str">
        <f t="shared" ca="1" si="4"/>
        <v>Elektroprivreda</v>
      </c>
      <c r="F53" t="str">
        <f t="shared" ca="1" si="5"/>
        <v>Učitelj</v>
      </c>
    </row>
    <row r="54" spans="1:6" x14ac:dyDescent="0.25">
      <c r="A54">
        <f t="shared" ca="1" si="3"/>
        <v>4</v>
      </c>
      <c r="B54" t="str">
        <f t="shared" ca="1" si="7"/>
        <v>-</v>
      </c>
      <c r="C54" s="21" t="str">
        <f t="shared" ca="1" si="8"/>
        <v>-</v>
      </c>
      <c r="D54" t="str">
        <f t="shared" ca="1" si="2"/>
        <v>1. Gimnazija</v>
      </c>
      <c r="E54" t="str">
        <f t="shared" ca="1" si="4"/>
        <v>ZR Kako Tako</v>
      </c>
      <c r="F54" t="str">
        <f t="shared" ca="1" si="5"/>
        <v>Klaun</v>
      </c>
    </row>
    <row r="55" spans="1:6" x14ac:dyDescent="0.25">
      <c r="A55">
        <f t="shared" ca="1" si="3"/>
        <v>4</v>
      </c>
      <c r="B55" t="str">
        <f t="shared" ca="1" si="7"/>
        <v>-</v>
      </c>
      <c r="C55" s="21" t="str">
        <f t="shared" ca="1" si="8"/>
        <v>-</v>
      </c>
      <c r="D55" t="str">
        <f t="shared" ca="1" si="2"/>
        <v>Muzička škola "Petar Pan"</v>
      </c>
      <c r="E55" t="str">
        <f t="shared" ca="1" si="4"/>
        <v>Microsoft</v>
      </c>
      <c r="F55" t="str">
        <f t="shared" ca="1" si="5"/>
        <v>Vrtlar</v>
      </c>
    </row>
    <row r="56" spans="1:6" x14ac:dyDescent="0.25">
      <c r="A56">
        <f t="shared" ca="1" si="3"/>
        <v>4</v>
      </c>
      <c r="B56" t="str">
        <f t="shared" ca="1" si="7"/>
        <v>-</v>
      </c>
      <c r="C56" s="21" t="str">
        <f t="shared" ca="1" si="8"/>
        <v>-</v>
      </c>
      <c r="D56" t="str">
        <f t="shared" ca="1" si="2"/>
        <v>MSŠ "Musa Kesedžija"</v>
      </c>
      <c r="E56" t="str">
        <f t="shared" ca="1" si="4"/>
        <v>Elektroprivreda</v>
      </c>
      <c r="F56" t="str">
        <f t="shared" ca="1" si="5"/>
        <v>Medicinski radnik</v>
      </c>
    </row>
    <row r="57" spans="1:6" x14ac:dyDescent="0.25">
      <c r="A57">
        <f t="shared" ca="1" si="3"/>
        <v>2</v>
      </c>
      <c r="B57" t="str">
        <f t="shared" ca="1" si="7"/>
        <v>Muzička škola "Petar Pan"</v>
      </c>
      <c r="C57" s="21" t="str">
        <f t="shared" ca="1" si="8"/>
        <v>-</v>
      </c>
      <c r="D57" t="str">
        <f t="shared" ca="1" si="2"/>
        <v>Muzička škola "Petar Pan"</v>
      </c>
      <c r="E57" t="str">
        <f t="shared" ca="1" si="4"/>
        <v>ZR Kako Tako</v>
      </c>
      <c r="F57" t="str">
        <f t="shared" ca="1" si="5"/>
        <v>Gazda</v>
      </c>
    </row>
    <row r="58" spans="1:6" x14ac:dyDescent="0.25">
      <c r="A58">
        <f t="shared" ca="1" si="3"/>
        <v>3</v>
      </c>
      <c r="B58" t="str">
        <f t="shared" ca="1" si="7"/>
        <v>-</v>
      </c>
      <c r="C58" s="21" t="str">
        <f t="shared" ca="1" si="8"/>
        <v>-</v>
      </c>
      <c r="D58" t="str">
        <f t="shared" ca="1" si="2"/>
        <v>Muzička škola "Petar Pan"</v>
      </c>
      <c r="E58" t="str">
        <f t="shared" ca="1" si="4"/>
        <v>Saso Mange Inc.</v>
      </c>
      <c r="F58" t="str">
        <f t="shared" ca="1" si="5"/>
        <v>Učitelj</v>
      </c>
    </row>
    <row r="59" spans="1:6" x14ac:dyDescent="0.25">
      <c r="A59">
        <f t="shared" ca="1" si="3"/>
        <v>1</v>
      </c>
      <c r="B59" t="str">
        <f t="shared" ca="1" si="7"/>
        <v>-</v>
      </c>
      <c r="C59" s="21" t="str">
        <f t="shared" ca="1" si="8"/>
        <v>-</v>
      </c>
      <c r="D59" t="str">
        <f t="shared" ca="1" si="2"/>
        <v>MSŠ "Musa Kesedžija"</v>
      </c>
      <c r="E59" t="str">
        <f t="shared" ca="1" si="4"/>
        <v>DJL Kuverat</v>
      </c>
      <c r="F59" t="str">
        <f t="shared" ca="1" si="5"/>
        <v>Klaun</v>
      </c>
    </row>
    <row r="60" spans="1:6" x14ac:dyDescent="0.25">
      <c r="A60">
        <f t="shared" ca="1" si="3"/>
        <v>1</v>
      </c>
      <c r="B60" t="str">
        <f t="shared" ca="1" si="7"/>
        <v>-</v>
      </c>
      <c r="C60" s="21" t="str">
        <f t="shared" ca="1" si="8"/>
        <v>-</v>
      </c>
      <c r="D60" t="str">
        <f t="shared" ca="1" si="2"/>
        <v>Muzička škola "Petar Pan"</v>
      </c>
      <c r="E60" t="str">
        <f t="shared" ca="1" si="4"/>
        <v>Elektroprivreda</v>
      </c>
      <c r="F60" t="str">
        <f t="shared" ca="1" si="5"/>
        <v>Trgovac</v>
      </c>
    </row>
    <row r="61" spans="1:6" x14ac:dyDescent="0.25">
      <c r="A61">
        <f t="shared" ca="1" si="3"/>
        <v>2</v>
      </c>
      <c r="B61" t="str">
        <f t="shared" ca="1" si="7"/>
        <v>Srednjoškolski centar "Nagari Hari"</v>
      </c>
      <c r="C61" s="21" t="str">
        <f t="shared" ca="1" si="8"/>
        <v>-</v>
      </c>
      <c r="D61" t="str">
        <f t="shared" ca="1" si="2"/>
        <v>Srednjoškolski centar "Nagari Hari"</v>
      </c>
      <c r="E61" t="str">
        <f t="shared" ca="1" si="4"/>
        <v>Microsoft</v>
      </c>
      <c r="F61" t="str">
        <f t="shared" ca="1" si="5"/>
        <v>Vrtlar</v>
      </c>
    </row>
    <row r="62" spans="1:6" x14ac:dyDescent="0.25">
      <c r="A62">
        <f t="shared" ca="1" si="3"/>
        <v>4</v>
      </c>
      <c r="B62" t="str">
        <f t="shared" ca="1" si="7"/>
        <v>-</v>
      </c>
      <c r="C62" s="21" t="str">
        <f t="shared" ca="1" si="8"/>
        <v>-</v>
      </c>
      <c r="D62" t="str">
        <f t="shared" ca="1" si="2"/>
        <v>1. Gimnazija</v>
      </c>
      <c r="E62" t="str">
        <f t="shared" ca="1" si="4"/>
        <v>ZR Kako Tako</v>
      </c>
      <c r="F62" t="str">
        <f t="shared" ca="1" si="5"/>
        <v>Medicinski radnik</v>
      </c>
    </row>
    <row r="63" spans="1:6" x14ac:dyDescent="0.25">
      <c r="A63">
        <f t="shared" ca="1" si="3"/>
        <v>1</v>
      </c>
      <c r="B63" t="str">
        <f t="shared" ca="1" si="7"/>
        <v>-</v>
      </c>
      <c r="C63" s="21" t="str">
        <f t="shared" ca="1" si="8"/>
        <v>-</v>
      </c>
      <c r="D63" t="str">
        <f t="shared" ca="1" si="2"/>
        <v>Srednjoškolski centar "Nagari Hari"</v>
      </c>
      <c r="E63" t="str">
        <f t="shared" ca="1" si="4"/>
        <v>ZR Kako Tako</v>
      </c>
      <c r="F63" t="str">
        <f t="shared" ca="1" si="5"/>
        <v>Vozač</v>
      </c>
    </row>
    <row r="64" spans="1:6" x14ac:dyDescent="0.25">
      <c r="A64">
        <f t="shared" ca="1" si="3"/>
        <v>0</v>
      </c>
      <c r="B64" t="str">
        <f t="shared" ca="1" si="7"/>
        <v>DJL Kuverat</v>
      </c>
      <c r="C64" s="21" t="str">
        <f t="shared" ca="1" si="8"/>
        <v>Vrtlar</v>
      </c>
      <c r="D64" t="str">
        <f t="shared" ca="1" si="2"/>
        <v>MSŠ "Musa Kesedžija"</v>
      </c>
      <c r="E64" t="str">
        <f t="shared" ca="1" si="4"/>
        <v>DJL Kuverat</v>
      </c>
      <c r="F64" t="str">
        <f t="shared" ca="1" si="5"/>
        <v>Vrtlar</v>
      </c>
    </row>
    <row r="65" spans="1:6" x14ac:dyDescent="0.25">
      <c r="A65">
        <f t="shared" ca="1" si="3"/>
        <v>2</v>
      </c>
      <c r="B65" t="str">
        <f t="shared" ca="1" si="7"/>
        <v>MSŠ "Musa Kesedžija"</v>
      </c>
      <c r="C65" s="21" t="str">
        <f t="shared" ca="1" si="8"/>
        <v>-</v>
      </c>
      <c r="D65" t="str">
        <f t="shared" ca="1" si="2"/>
        <v>MSŠ "Musa Kesedžija"</v>
      </c>
      <c r="E65" t="str">
        <f t="shared" ca="1" si="4"/>
        <v>Microsoft</v>
      </c>
      <c r="F65" t="str">
        <f t="shared" ca="1" si="5"/>
        <v>Klaun</v>
      </c>
    </row>
    <row r="66" spans="1:6" x14ac:dyDescent="0.25">
      <c r="A66">
        <f t="shared" ca="1" si="3"/>
        <v>3</v>
      </c>
      <c r="B66" t="str">
        <f t="shared" ca="1" si="7"/>
        <v>-</v>
      </c>
      <c r="C66" s="21" t="str">
        <f t="shared" ca="1" si="8"/>
        <v>-</v>
      </c>
      <c r="D66" t="str">
        <f t="shared" ca="1" si="2"/>
        <v>MSŠ "Musa Kesedžija"</v>
      </c>
      <c r="E66" t="str">
        <f t="shared" ca="1" si="4"/>
        <v>Elektroprivreda</v>
      </c>
      <c r="F66" t="str">
        <f t="shared" ca="1" si="5"/>
        <v>Klaun</v>
      </c>
    </row>
    <row r="67" spans="1:6" x14ac:dyDescent="0.25">
      <c r="A67">
        <f t="shared" ca="1" si="3"/>
        <v>2</v>
      </c>
      <c r="B67" t="str">
        <f t="shared" ref="B67:B98" ca="1" si="9">IF(A67=$Q$2,E67,IF(A67=$Q$4,D67,"-"))</f>
        <v>Srednjoškolski centar "Nagari Hari"</v>
      </c>
      <c r="C67" s="21" t="str">
        <f t="shared" ref="C67:C102" ca="1" si="10">IF(A67=$Q$2,F67,"-")</f>
        <v>-</v>
      </c>
      <c r="D67" t="str">
        <f t="shared" ref="D67:D102" ca="1" si="11">INDEX($R$15:$R$18,RANDBETWEEN(1,$R$24))</f>
        <v>Srednjoškolski centar "Nagari Hari"</v>
      </c>
      <c r="E67" t="str">
        <f t="shared" ca="1" si="4"/>
        <v>Microsoft</v>
      </c>
      <c r="F67" t="str">
        <f t="shared" ca="1" si="5"/>
        <v>Klaun</v>
      </c>
    </row>
    <row r="68" spans="1:6" x14ac:dyDescent="0.25">
      <c r="A68">
        <f t="shared" ref="A68:A102" ca="1" si="12">RANDBETWEEN(0,$Q$8-1)</f>
        <v>4</v>
      </c>
      <c r="B68" t="str">
        <f t="shared" ca="1" si="9"/>
        <v>-</v>
      </c>
      <c r="C68" s="21" t="str">
        <f t="shared" ca="1" si="10"/>
        <v>-</v>
      </c>
      <c r="D68" t="str">
        <f t="shared" ca="1" si="11"/>
        <v>Muzička škola "Petar Pan"</v>
      </c>
      <c r="E68" t="str">
        <f t="shared" ref="E68:E102" ca="1" si="13">INDEX($V$15:$V$20,RANDBETWEEN(1,$V$24))</f>
        <v>ZR Kako Tako</v>
      </c>
      <c r="F68" t="str">
        <f t="shared" ref="F68:F102" ca="1" si="14">INDEX($Y$15:$Y$22,RANDBETWEEN(1,$Y$24))</f>
        <v>Medicinski radnik</v>
      </c>
    </row>
    <row r="69" spans="1:6" x14ac:dyDescent="0.25">
      <c r="A69">
        <f t="shared" ca="1" si="12"/>
        <v>4</v>
      </c>
      <c r="B69" t="str">
        <f t="shared" ca="1" si="9"/>
        <v>-</v>
      </c>
      <c r="C69" s="21" t="str">
        <f t="shared" ca="1" si="10"/>
        <v>-</v>
      </c>
      <c r="D69" t="str">
        <f t="shared" ca="1" si="11"/>
        <v>Muzička škola "Petar Pan"</v>
      </c>
      <c r="E69" t="str">
        <f t="shared" ca="1" si="13"/>
        <v>DJL Kuverat</v>
      </c>
      <c r="F69" t="str">
        <f t="shared" ca="1" si="14"/>
        <v>Vozač</v>
      </c>
    </row>
    <row r="70" spans="1:6" x14ac:dyDescent="0.25">
      <c r="A70">
        <f t="shared" ca="1" si="12"/>
        <v>1</v>
      </c>
      <c r="B70" t="str">
        <f t="shared" ca="1" si="9"/>
        <v>-</v>
      </c>
      <c r="C70" s="21" t="str">
        <f t="shared" ca="1" si="10"/>
        <v>-</v>
      </c>
      <c r="D70" t="str">
        <f t="shared" ca="1" si="11"/>
        <v>MSŠ "Musa Kesedžija"</v>
      </c>
      <c r="E70" t="str">
        <f t="shared" ca="1" si="13"/>
        <v>Google</v>
      </c>
      <c r="F70" t="str">
        <f t="shared" ca="1" si="14"/>
        <v>Klaun</v>
      </c>
    </row>
    <row r="71" spans="1:6" x14ac:dyDescent="0.25">
      <c r="A71">
        <f t="shared" ca="1" si="12"/>
        <v>3</v>
      </c>
      <c r="B71" t="str">
        <f t="shared" ca="1" si="9"/>
        <v>-</v>
      </c>
      <c r="C71" s="21" t="str">
        <f t="shared" ca="1" si="10"/>
        <v>-</v>
      </c>
      <c r="D71" t="str">
        <f t="shared" ca="1" si="11"/>
        <v>MSŠ "Musa Kesedžija"</v>
      </c>
      <c r="E71" t="str">
        <f t="shared" ca="1" si="13"/>
        <v>Microsoft</v>
      </c>
      <c r="F71" t="str">
        <f t="shared" ca="1" si="14"/>
        <v>Muzičar</v>
      </c>
    </row>
    <row r="72" spans="1:6" x14ac:dyDescent="0.25">
      <c r="A72">
        <f t="shared" ca="1" si="12"/>
        <v>2</v>
      </c>
      <c r="B72" t="str">
        <f t="shared" ca="1" si="9"/>
        <v>Muzička škola "Petar Pan"</v>
      </c>
      <c r="C72" s="21" t="str">
        <f t="shared" ca="1" si="10"/>
        <v>-</v>
      </c>
      <c r="D72" t="str">
        <f t="shared" ca="1" si="11"/>
        <v>Muzička škola "Petar Pan"</v>
      </c>
      <c r="E72" t="str">
        <f t="shared" ca="1" si="13"/>
        <v>Saso Mange Inc.</v>
      </c>
      <c r="F72" t="str">
        <f t="shared" ca="1" si="14"/>
        <v>Gazda</v>
      </c>
    </row>
    <row r="73" spans="1:6" x14ac:dyDescent="0.25">
      <c r="A73">
        <f t="shared" ca="1" si="12"/>
        <v>1</v>
      </c>
      <c r="B73" t="str">
        <f t="shared" ca="1" si="9"/>
        <v>-</v>
      </c>
      <c r="C73" s="21" t="str">
        <f t="shared" ca="1" si="10"/>
        <v>-</v>
      </c>
      <c r="D73" t="str">
        <f t="shared" ca="1" si="11"/>
        <v>MSŠ "Musa Kesedžija"</v>
      </c>
      <c r="E73" t="str">
        <f t="shared" ca="1" si="13"/>
        <v>DJL Kuverat</v>
      </c>
      <c r="F73" t="str">
        <f t="shared" ca="1" si="14"/>
        <v>Muzičar</v>
      </c>
    </row>
    <row r="74" spans="1:6" x14ac:dyDescent="0.25">
      <c r="A74">
        <f t="shared" ca="1" si="12"/>
        <v>1</v>
      </c>
      <c r="B74" t="str">
        <f t="shared" ca="1" si="9"/>
        <v>-</v>
      </c>
      <c r="C74" s="21" t="str">
        <f t="shared" ca="1" si="10"/>
        <v>-</v>
      </c>
      <c r="D74" t="str">
        <f t="shared" ca="1" si="11"/>
        <v>MSŠ "Musa Kesedžija"</v>
      </c>
      <c r="E74" t="str">
        <f t="shared" ca="1" si="13"/>
        <v>Google</v>
      </c>
      <c r="F74" t="str">
        <f t="shared" ca="1" si="14"/>
        <v>Gazda</v>
      </c>
    </row>
    <row r="75" spans="1:6" x14ac:dyDescent="0.25">
      <c r="A75">
        <f t="shared" ca="1" si="12"/>
        <v>4</v>
      </c>
      <c r="B75" t="str">
        <f t="shared" ca="1" si="9"/>
        <v>-</v>
      </c>
      <c r="C75" s="21" t="str">
        <f t="shared" ca="1" si="10"/>
        <v>-</v>
      </c>
      <c r="D75" t="str">
        <f t="shared" ca="1" si="11"/>
        <v>1. Gimnazija</v>
      </c>
      <c r="E75" t="str">
        <f t="shared" ca="1" si="13"/>
        <v>ZR Kako Tako</v>
      </c>
      <c r="F75" t="str">
        <f t="shared" ca="1" si="14"/>
        <v>Medicinski radnik</v>
      </c>
    </row>
    <row r="76" spans="1:6" x14ac:dyDescent="0.25">
      <c r="A76">
        <f t="shared" ca="1" si="12"/>
        <v>2</v>
      </c>
      <c r="B76" t="str">
        <f t="shared" ca="1" si="9"/>
        <v>MSŠ "Musa Kesedžija"</v>
      </c>
      <c r="C76" s="21" t="str">
        <f t="shared" ca="1" si="10"/>
        <v>-</v>
      </c>
      <c r="D76" t="str">
        <f t="shared" ca="1" si="11"/>
        <v>MSŠ "Musa Kesedžija"</v>
      </c>
      <c r="E76" t="str">
        <f t="shared" ca="1" si="13"/>
        <v>Saso Mange Inc.</v>
      </c>
      <c r="F76" t="str">
        <f t="shared" ca="1" si="14"/>
        <v>Muzičar</v>
      </c>
    </row>
    <row r="77" spans="1:6" x14ac:dyDescent="0.25">
      <c r="A77">
        <f t="shared" ca="1" si="12"/>
        <v>4</v>
      </c>
      <c r="B77" t="str">
        <f t="shared" ca="1" si="9"/>
        <v>-</v>
      </c>
      <c r="C77" s="21" t="str">
        <f t="shared" ca="1" si="10"/>
        <v>-</v>
      </c>
      <c r="D77" t="str">
        <f t="shared" ca="1" si="11"/>
        <v>Muzička škola "Petar Pan"</v>
      </c>
      <c r="E77" t="str">
        <f t="shared" ca="1" si="13"/>
        <v>Microsoft</v>
      </c>
      <c r="F77" t="str">
        <f t="shared" ca="1" si="14"/>
        <v>Muzičar</v>
      </c>
    </row>
    <row r="78" spans="1:6" x14ac:dyDescent="0.25">
      <c r="A78">
        <f t="shared" ca="1" si="12"/>
        <v>2</v>
      </c>
      <c r="B78" t="str">
        <f t="shared" ca="1" si="9"/>
        <v>1. Gimnazija</v>
      </c>
      <c r="C78" s="21" t="str">
        <f t="shared" ca="1" si="10"/>
        <v>-</v>
      </c>
      <c r="D78" t="str">
        <f t="shared" ca="1" si="11"/>
        <v>1. Gimnazija</v>
      </c>
      <c r="E78" t="str">
        <f t="shared" ca="1" si="13"/>
        <v>Elektroprivreda</v>
      </c>
      <c r="F78" t="str">
        <f t="shared" ca="1" si="14"/>
        <v>Vrtlar</v>
      </c>
    </row>
    <row r="79" spans="1:6" x14ac:dyDescent="0.25">
      <c r="A79">
        <f t="shared" ca="1" si="12"/>
        <v>2</v>
      </c>
      <c r="B79" t="str">
        <f t="shared" ca="1" si="9"/>
        <v>1. Gimnazija</v>
      </c>
      <c r="C79" s="21" t="str">
        <f t="shared" ca="1" si="10"/>
        <v>-</v>
      </c>
      <c r="D79" t="str">
        <f t="shared" ca="1" si="11"/>
        <v>1. Gimnazija</v>
      </c>
      <c r="E79" t="str">
        <f t="shared" ca="1" si="13"/>
        <v>Elektroprivreda</v>
      </c>
      <c r="F79" t="str">
        <f t="shared" ca="1" si="14"/>
        <v>Učitelj</v>
      </c>
    </row>
    <row r="80" spans="1:6" x14ac:dyDescent="0.25">
      <c r="A80">
        <f t="shared" ca="1" si="12"/>
        <v>0</v>
      </c>
      <c r="B80" t="str">
        <f t="shared" ca="1" si="9"/>
        <v>DJL Kuverat</v>
      </c>
      <c r="C80" s="21" t="str">
        <f t="shared" ca="1" si="10"/>
        <v>Vozač</v>
      </c>
      <c r="D80" t="str">
        <f t="shared" ca="1" si="11"/>
        <v>Muzička škola "Petar Pan"</v>
      </c>
      <c r="E80" t="str">
        <f t="shared" ca="1" si="13"/>
        <v>DJL Kuverat</v>
      </c>
      <c r="F80" t="str">
        <f t="shared" ca="1" si="14"/>
        <v>Vozač</v>
      </c>
    </row>
    <row r="81" spans="1:6" x14ac:dyDescent="0.25">
      <c r="A81">
        <f t="shared" ca="1" si="12"/>
        <v>0</v>
      </c>
      <c r="B81" t="str">
        <f t="shared" ca="1" si="9"/>
        <v>Saso Mange Inc.</v>
      </c>
      <c r="C81" s="21" t="str">
        <f t="shared" ca="1" si="10"/>
        <v>Učitelj</v>
      </c>
      <c r="D81" t="str">
        <f t="shared" ca="1" si="11"/>
        <v>Srednjoškolski centar "Nagari Hari"</v>
      </c>
      <c r="E81" t="str">
        <f t="shared" ca="1" si="13"/>
        <v>Saso Mange Inc.</v>
      </c>
      <c r="F81" t="str">
        <f t="shared" ca="1" si="14"/>
        <v>Učitelj</v>
      </c>
    </row>
    <row r="82" spans="1:6" x14ac:dyDescent="0.25">
      <c r="A82">
        <f t="shared" ca="1" si="12"/>
        <v>1</v>
      </c>
      <c r="B82" t="str">
        <f t="shared" ca="1" si="9"/>
        <v>-</v>
      </c>
      <c r="C82" s="21" t="str">
        <f t="shared" ca="1" si="10"/>
        <v>-</v>
      </c>
      <c r="D82" t="str">
        <f t="shared" ca="1" si="11"/>
        <v>Srednjoškolski centar "Nagari Hari"</v>
      </c>
      <c r="E82" t="str">
        <f t="shared" ca="1" si="13"/>
        <v>DJL Kuverat</v>
      </c>
      <c r="F82" t="str">
        <f t="shared" ca="1" si="14"/>
        <v>Trgovac</v>
      </c>
    </row>
    <row r="83" spans="1:6" x14ac:dyDescent="0.25">
      <c r="A83">
        <f t="shared" ca="1" si="12"/>
        <v>3</v>
      </c>
      <c r="B83" t="str">
        <f t="shared" ca="1" si="9"/>
        <v>-</v>
      </c>
      <c r="C83" s="21" t="str">
        <f t="shared" ca="1" si="10"/>
        <v>-</v>
      </c>
      <c r="D83" t="str">
        <f t="shared" ca="1" si="11"/>
        <v>Muzička škola "Petar Pan"</v>
      </c>
      <c r="E83" t="str">
        <f t="shared" ca="1" si="13"/>
        <v>Google</v>
      </c>
      <c r="F83" t="str">
        <f t="shared" ca="1" si="14"/>
        <v>Gazda</v>
      </c>
    </row>
    <row r="84" spans="1:6" x14ac:dyDescent="0.25">
      <c r="A84">
        <f t="shared" ca="1" si="12"/>
        <v>1</v>
      </c>
      <c r="B84" t="str">
        <f t="shared" ca="1" si="9"/>
        <v>-</v>
      </c>
      <c r="C84" s="21" t="str">
        <f t="shared" ca="1" si="10"/>
        <v>-</v>
      </c>
      <c r="D84" t="str">
        <f t="shared" ca="1" si="11"/>
        <v>Srednjoškolski centar "Nagari Hari"</v>
      </c>
      <c r="E84" t="str">
        <f t="shared" ca="1" si="13"/>
        <v>DJL Kuverat</v>
      </c>
      <c r="F84" t="str">
        <f t="shared" ca="1" si="14"/>
        <v>Vrtlar</v>
      </c>
    </row>
    <row r="85" spans="1:6" x14ac:dyDescent="0.25">
      <c r="A85">
        <f t="shared" ca="1" si="12"/>
        <v>0</v>
      </c>
      <c r="B85" t="str">
        <f t="shared" ca="1" si="9"/>
        <v>Elektroprivreda</v>
      </c>
      <c r="C85" s="21" t="str">
        <f t="shared" ca="1" si="10"/>
        <v>Vrtlar</v>
      </c>
      <c r="D85" t="str">
        <f t="shared" ca="1" si="11"/>
        <v>MSŠ "Musa Kesedžija"</v>
      </c>
      <c r="E85" t="str">
        <f t="shared" ca="1" si="13"/>
        <v>Elektroprivreda</v>
      </c>
      <c r="F85" t="str">
        <f t="shared" ca="1" si="14"/>
        <v>Vrtlar</v>
      </c>
    </row>
    <row r="86" spans="1:6" x14ac:dyDescent="0.25">
      <c r="A86">
        <f t="shared" ca="1" si="12"/>
        <v>3</v>
      </c>
      <c r="B86" t="str">
        <f t="shared" ca="1" si="9"/>
        <v>-</v>
      </c>
      <c r="C86" s="21" t="str">
        <f t="shared" ca="1" si="10"/>
        <v>-</v>
      </c>
      <c r="D86" t="str">
        <f t="shared" ca="1" si="11"/>
        <v>Muzička škola "Petar Pan"</v>
      </c>
      <c r="E86" t="str">
        <f t="shared" ca="1" si="13"/>
        <v>Google</v>
      </c>
      <c r="F86" t="str">
        <f t="shared" ca="1" si="14"/>
        <v>Vrtlar</v>
      </c>
    </row>
    <row r="87" spans="1:6" x14ac:dyDescent="0.25">
      <c r="A87">
        <f t="shared" ca="1" si="12"/>
        <v>0</v>
      </c>
      <c r="B87" t="str">
        <f t="shared" ca="1" si="9"/>
        <v>Saso Mange Inc.</v>
      </c>
      <c r="C87" s="21" t="str">
        <f t="shared" ca="1" si="10"/>
        <v>Gazda</v>
      </c>
      <c r="D87" t="str">
        <f t="shared" ca="1" si="11"/>
        <v>Muzička škola "Petar Pan"</v>
      </c>
      <c r="E87" t="str">
        <f t="shared" ca="1" si="13"/>
        <v>Saso Mange Inc.</v>
      </c>
      <c r="F87" t="str">
        <f t="shared" ca="1" si="14"/>
        <v>Gazda</v>
      </c>
    </row>
    <row r="88" spans="1:6" x14ac:dyDescent="0.25">
      <c r="A88">
        <f t="shared" ca="1" si="12"/>
        <v>2</v>
      </c>
      <c r="B88" t="str">
        <f t="shared" ca="1" si="9"/>
        <v>MSŠ "Musa Kesedžija"</v>
      </c>
      <c r="C88" s="21" t="str">
        <f t="shared" ca="1" si="10"/>
        <v>-</v>
      </c>
      <c r="D88" t="str">
        <f t="shared" ca="1" si="11"/>
        <v>MSŠ "Musa Kesedžija"</v>
      </c>
      <c r="E88" t="str">
        <f t="shared" ca="1" si="13"/>
        <v>Elektroprivreda</v>
      </c>
      <c r="F88" t="str">
        <f t="shared" ca="1" si="14"/>
        <v>Vozač</v>
      </c>
    </row>
    <row r="89" spans="1:6" x14ac:dyDescent="0.25">
      <c r="A89">
        <f t="shared" ca="1" si="12"/>
        <v>0</v>
      </c>
      <c r="B89" t="str">
        <f t="shared" ca="1" si="9"/>
        <v>Saso Mange Inc.</v>
      </c>
      <c r="C89" s="21" t="str">
        <f t="shared" ca="1" si="10"/>
        <v>Klaun</v>
      </c>
      <c r="D89" t="str">
        <f t="shared" ca="1" si="11"/>
        <v>1. Gimnazija</v>
      </c>
      <c r="E89" t="str">
        <f t="shared" ca="1" si="13"/>
        <v>Saso Mange Inc.</v>
      </c>
      <c r="F89" t="str">
        <f t="shared" ca="1" si="14"/>
        <v>Klaun</v>
      </c>
    </row>
    <row r="90" spans="1:6" x14ac:dyDescent="0.25">
      <c r="A90">
        <f t="shared" ca="1" si="12"/>
        <v>2</v>
      </c>
      <c r="B90" t="str">
        <f t="shared" ca="1" si="9"/>
        <v>1. Gimnazija</v>
      </c>
      <c r="C90" s="21" t="str">
        <f t="shared" ca="1" si="10"/>
        <v>-</v>
      </c>
      <c r="D90" t="str">
        <f t="shared" ca="1" si="11"/>
        <v>1. Gimnazija</v>
      </c>
      <c r="E90" t="str">
        <f t="shared" ca="1" si="13"/>
        <v>Microsoft</v>
      </c>
      <c r="F90" t="str">
        <f t="shared" ca="1" si="14"/>
        <v>Učitelj</v>
      </c>
    </row>
    <row r="91" spans="1:6" x14ac:dyDescent="0.25">
      <c r="A91">
        <f t="shared" ca="1" si="12"/>
        <v>0</v>
      </c>
      <c r="B91" t="str">
        <f t="shared" ca="1" si="9"/>
        <v>DJL Kuverat</v>
      </c>
      <c r="C91" s="21" t="str">
        <f t="shared" ca="1" si="10"/>
        <v>Medicinski radnik</v>
      </c>
      <c r="D91" t="str">
        <f t="shared" ca="1" si="11"/>
        <v>1. Gimnazija</v>
      </c>
      <c r="E91" t="str">
        <f t="shared" ca="1" si="13"/>
        <v>DJL Kuverat</v>
      </c>
      <c r="F91" t="str">
        <f t="shared" ca="1" si="14"/>
        <v>Medicinski radnik</v>
      </c>
    </row>
    <row r="92" spans="1:6" x14ac:dyDescent="0.25">
      <c r="A92">
        <f t="shared" ca="1" si="12"/>
        <v>0</v>
      </c>
      <c r="B92" t="str">
        <f t="shared" ca="1" si="9"/>
        <v>Microsoft</v>
      </c>
      <c r="C92" s="21" t="str">
        <f t="shared" ca="1" si="10"/>
        <v>Klaun</v>
      </c>
      <c r="D92" t="str">
        <f t="shared" ca="1" si="11"/>
        <v>MSŠ "Musa Kesedžija"</v>
      </c>
      <c r="E92" t="str">
        <f t="shared" ca="1" si="13"/>
        <v>Microsoft</v>
      </c>
      <c r="F92" t="str">
        <f t="shared" ca="1" si="14"/>
        <v>Klaun</v>
      </c>
    </row>
    <row r="93" spans="1:6" x14ac:dyDescent="0.25">
      <c r="A93">
        <f t="shared" ca="1" si="12"/>
        <v>3</v>
      </c>
      <c r="B93" t="str">
        <f t="shared" ca="1" si="9"/>
        <v>-</v>
      </c>
      <c r="C93" s="21" t="str">
        <f t="shared" ca="1" si="10"/>
        <v>-</v>
      </c>
      <c r="D93" t="str">
        <f t="shared" ca="1" si="11"/>
        <v>Srednjoškolski centar "Nagari Hari"</v>
      </c>
      <c r="E93" t="str">
        <f t="shared" ca="1" si="13"/>
        <v>Elektroprivreda</v>
      </c>
      <c r="F93" t="str">
        <f t="shared" ca="1" si="14"/>
        <v>Učitelj</v>
      </c>
    </row>
    <row r="94" spans="1:6" x14ac:dyDescent="0.25">
      <c r="A94">
        <f t="shared" ca="1" si="12"/>
        <v>0</v>
      </c>
      <c r="B94" t="str">
        <f t="shared" ca="1" si="9"/>
        <v>DJL Kuverat</v>
      </c>
      <c r="C94" s="21" t="str">
        <f t="shared" ca="1" si="10"/>
        <v>Medicinski radnik</v>
      </c>
      <c r="D94" t="str">
        <f t="shared" ca="1" si="11"/>
        <v>Srednjoškolski centar "Nagari Hari"</v>
      </c>
      <c r="E94" t="str">
        <f t="shared" ca="1" si="13"/>
        <v>DJL Kuverat</v>
      </c>
      <c r="F94" t="str">
        <f t="shared" ca="1" si="14"/>
        <v>Medicinski radnik</v>
      </c>
    </row>
    <row r="95" spans="1:6" x14ac:dyDescent="0.25">
      <c r="A95">
        <f t="shared" ca="1" si="12"/>
        <v>3</v>
      </c>
      <c r="B95" t="str">
        <f t="shared" ca="1" si="9"/>
        <v>-</v>
      </c>
      <c r="C95" s="21" t="str">
        <f t="shared" ca="1" si="10"/>
        <v>-</v>
      </c>
      <c r="D95" t="str">
        <f t="shared" ca="1" si="11"/>
        <v>1. Gimnazija</v>
      </c>
      <c r="E95" t="str">
        <f t="shared" ca="1" si="13"/>
        <v>ZR Kako Tako</v>
      </c>
      <c r="F95" t="str">
        <f t="shared" ca="1" si="14"/>
        <v>Klaun</v>
      </c>
    </row>
    <row r="96" spans="1:6" x14ac:dyDescent="0.25">
      <c r="A96">
        <f t="shared" ca="1" si="12"/>
        <v>3</v>
      </c>
      <c r="B96" t="str">
        <f t="shared" ca="1" si="9"/>
        <v>-</v>
      </c>
      <c r="C96" s="21" t="str">
        <f t="shared" ca="1" si="10"/>
        <v>-</v>
      </c>
      <c r="D96" t="str">
        <f t="shared" ca="1" si="11"/>
        <v>Muzička škola "Petar Pan"</v>
      </c>
      <c r="E96" t="str">
        <f t="shared" ca="1" si="13"/>
        <v>Elektroprivreda</v>
      </c>
      <c r="F96" t="str">
        <f t="shared" ca="1" si="14"/>
        <v>Muzičar</v>
      </c>
    </row>
    <row r="97" spans="1:6" x14ac:dyDescent="0.25">
      <c r="A97">
        <f t="shared" ca="1" si="12"/>
        <v>0</v>
      </c>
      <c r="B97" t="str">
        <f t="shared" ca="1" si="9"/>
        <v>Microsoft</v>
      </c>
      <c r="C97" s="21" t="str">
        <f t="shared" ca="1" si="10"/>
        <v>Vozač</v>
      </c>
      <c r="D97" t="str">
        <f t="shared" ca="1" si="11"/>
        <v>Muzička škola "Petar Pan"</v>
      </c>
      <c r="E97" t="str">
        <f t="shared" ca="1" si="13"/>
        <v>Microsoft</v>
      </c>
      <c r="F97" t="str">
        <f t="shared" ca="1" si="14"/>
        <v>Vozač</v>
      </c>
    </row>
    <row r="98" spans="1:6" x14ac:dyDescent="0.25">
      <c r="A98">
        <f t="shared" ca="1" si="12"/>
        <v>4</v>
      </c>
      <c r="B98" t="str">
        <f t="shared" ca="1" si="9"/>
        <v>-</v>
      </c>
      <c r="C98" s="21" t="str">
        <f t="shared" ca="1" si="10"/>
        <v>-</v>
      </c>
      <c r="D98" t="str">
        <f t="shared" ca="1" si="11"/>
        <v>Srednjoškolski centar "Nagari Hari"</v>
      </c>
      <c r="E98" t="str">
        <f t="shared" ca="1" si="13"/>
        <v>Saso Mange Inc.</v>
      </c>
      <c r="F98" t="str">
        <f t="shared" ca="1" si="14"/>
        <v>Klaun</v>
      </c>
    </row>
    <row r="99" spans="1:6" x14ac:dyDescent="0.25">
      <c r="A99">
        <f t="shared" ca="1" si="12"/>
        <v>4</v>
      </c>
      <c r="B99" t="str">
        <f t="shared" ref="B99:B130" ca="1" si="15">IF(A99=$Q$2,E99,IF(A99=$Q$4,D99,"-"))</f>
        <v>-</v>
      </c>
      <c r="C99" s="21" t="str">
        <f t="shared" ca="1" si="10"/>
        <v>-</v>
      </c>
      <c r="D99" t="str">
        <f t="shared" ca="1" si="11"/>
        <v>Muzička škola "Petar Pan"</v>
      </c>
      <c r="E99" t="str">
        <f t="shared" ca="1" si="13"/>
        <v>ZR Kako Tako</v>
      </c>
      <c r="F99" t="str">
        <f t="shared" ca="1" si="14"/>
        <v>Medicinski radnik</v>
      </c>
    </row>
    <row r="100" spans="1:6" x14ac:dyDescent="0.25">
      <c r="A100">
        <f t="shared" ca="1" si="12"/>
        <v>1</v>
      </c>
      <c r="B100" t="str">
        <f t="shared" ca="1" si="15"/>
        <v>-</v>
      </c>
      <c r="C100" s="21" t="str">
        <f t="shared" ca="1" si="10"/>
        <v>-</v>
      </c>
      <c r="D100" t="str">
        <f t="shared" ca="1" si="11"/>
        <v>MSŠ "Musa Kesedžija"</v>
      </c>
      <c r="E100" t="str">
        <f t="shared" ca="1" si="13"/>
        <v>Google</v>
      </c>
      <c r="F100" t="str">
        <f t="shared" ca="1" si="14"/>
        <v>Učitelj</v>
      </c>
    </row>
    <row r="101" spans="1:6" x14ac:dyDescent="0.25">
      <c r="A101">
        <f t="shared" ca="1" si="12"/>
        <v>0</v>
      </c>
      <c r="B101" t="str">
        <f t="shared" ca="1" si="15"/>
        <v>Saso Mange Inc.</v>
      </c>
      <c r="C101" s="21" t="str">
        <f t="shared" ca="1" si="10"/>
        <v>Gazda</v>
      </c>
      <c r="D101" t="str">
        <f t="shared" ca="1" si="11"/>
        <v>Muzička škola "Petar Pan"</v>
      </c>
      <c r="E101" t="str">
        <f t="shared" ca="1" si="13"/>
        <v>Saso Mange Inc.</v>
      </c>
      <c r="F101" t="str">
        <f t="shared" ca="1" si="14"/>
        <v>Gazda</v>
      </c>
    </row>
    <row r="102" spans="1:6" x14ac:dyDescent="0.25">
      <c r="A102">
        <f t="shared" ca="1" si="12"/>
        <v>1</v>
      </c>
      <c r="B102" t="str">
        <f t="shared" ca="1" si="15"/>
        <v>-</v>
      </c>
      <c r="C102" s="21" t="str">
        <f t="shared" ca="1" si="10"/>
        <v>-</v>
      </c>
      <c r="D102" t="str">
        <f t="shared" ca="1" si="11"/>
        <v>1. Gimnazija</v>
      </c>
      <c r="E102" t="str">
        <f t="shared" ca="1" si="13"/>
        <v>Microsoft</v>
      </c>
      <c r="F102" t="str">
        <f t="shared" ca="1" si="14"/>
        <v>Vrtlar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C7" sqref="C7"/>
    </sheetView>
  </sheetViews>
  <sheetFormatPr defaultRowHeight="15" x14ac:dyDescent="0.25"/>
  <cols>
    <col min="1" max="1" width="13.7109375" style="4" bestFit="1" customWidth="1"/>
    <col min="2" max="2" width="13.7109375" style="4" customWidth="1"/>
    <col min="3" max="3" width="13.7109375" style="26" customWidth="1"/>
    <col min="4" max="4" width="9.140625" style="1"/>
    <col min="5" max="5" width="10" style="1" bestFit="1" customWidth="1"/>
    <col min="6" max="6" width="16.7109375" style="1" bestFit="1" customWidth="1"/>
    <col min="7" max="7" width="9.140625" style="1"/>
    <col min="8" max="8" width="14.140625" style="17" bestFit="1" customWidth="1"/>
    <col min="9" max="9" width="9.5703125" style="17" bestFit="1" customWidth="1"/>
    <col min="10" max="10" width="12.5703125" style="17" bestFit="1" customWidth="1"/>
    <col min="11" max="12" width="12.5703125" style="17" customWidth="1"/>
    <col min="13" max="13" width="9.140625" style="1"/>
  </cols>
  <sheetData>
    <row r="1" spans="1:15" x14ac:dyDescent="0.25">
      <c r="A1" s="19" t="s">
        <v>277</v>
      </c>
      <c r="B1" s="19"/>
      <c r="C1" s="19"/>
      <c r="D1" s="19"/>
      <c r="E1" s="19"/>
      <c r="F1" s="19"/>
      <c r="G1" s="19"/>
      <c r="H1" s="19"/>
    </row>
    <row r="2" spans="1:15" x14ac:dyDescent="0.25">
      <c r="A2" s="4" t="s">
        <v>286</v>
      </c>
      <c r="B2" s="4" t="s">
        <v>287</v>
      </c>
      <c r="C2" s="26" t="s">
        <v>348</v>
      </c>
      <c r="D2" s="1" t="s">
        <v>273</v>
      </c>
      <c r="E2" s="1" t="s">
        <v>274</v>
      </c>
      <c r="F2" s="1" t="s">
        <v>275</v>
      </c>
      <c r="G2" s="1" t="s">
        <v>276</v>
      </c>
      <c r="H2" s="17" t="s">
        <v>283</v>
      </c>
      <c r="I2" s="17" t="s">
        <v>285</v>
      </c>
      <c r="J2" s="17" t="s">
        <v>284</v>
      </c>
      <c r="K2" s="17" t="s">
        <v>349</v>
      </c>
      <c r="L2" s="17" t="s">
        <v>350</v>
      </c>
      <c r="M2" s="14" t="s">
        <v>278</v>
      </c>
      <c r="N2" s="15"/>
      <c r="O2" s="15"/>
    </row>
    <row r="3" spans="1:15" x14ac:dyDescent="0.25">
      <c r="A3" s="4">
        <f ca="1">H3</f>
        <v>390964</v>
      </c>
      <c r="B3" s="4" t="str">
        <f ca="1">J3</f>
        <v>3441580170738</v>
      </c>
      <c r="C3" s="26" t="str">
        <f ca="1">L3</f>
        <v>3441580170738</v>
      </c>
      <c r="D3" s="1">
        <f ca="1">RANDBETWEEN(100000,999999)</f>
        <v>390964</v>
      </c>
      <c r="E3" s="1">
        <f ca="1">RANDBETWEEN(100000000,999999999)</f>
        <v>498796478</v>
      </c>
      <c r="F3" s="1" t="str">
        <f ca="1">TEXT(RANDBETWEEN(1000000000000,9999999999999), "0000000000000")</f>
        <v>3441580170738</v>
      </c>
      <c r="G3" s="13">
        <f ca="1">RAND()</f>
        <v>0.24244621961539259</v>
      </c>
      <c r="H3" s="27">
        <f ca="1">IF($G3&lt;$O$3,$D3,IF($G3&lt;$O$4,$E3,IF($G3&lt;$O$5,$F3,"-")))</f>
        <v>390964</v>
      </c>
      <c r="I3" s="27">
        <f ca="1">RAND()</f>
        <v>0.5957382438131904</v>
      </c>
      <c r="J3" s="27" t="str">
        <f ca="1">IF($I3&lt;$O$3,$D3,IF($I3&lt;$O$4,$E3,IF($I3&lt;$O$5,$F3,"-")))</f>
        <v>3441580170738</v>
      </c>
      <c r="K3" s="27">
        <f ca="1">RAND()</f>
        <v>0.17050658050641032</v>
      </c>
      <c r="L3" s="28" t="str">
        <f ca="1">IF($I3&lt;$O$3,$D3,IF($I3&lt;$O$4,$E3,IF($I3&lt;$O$5,$F3,"-")))</f>
        <v>3441580170738</v>
      </c>
      <c r="M3" s="16" t="s">
        <v>279</v>
      </c>
      <c r="N3" s="15"/>
      <c r="O3" s="15">
        <v>0.25</v>
      </c>
    </row>
    <row r="4" spans="1:15" x14ac:dyDescent="0.25">
      <c r="A4" s="4">
        <f t="shared" ref="A4:A67" ca="1" si="0">H4</f>
        <v>305990806</v>
      </c>
      <c r="B4" s="4" t="str">
        <f t="shared" ref="B4:B67" ca="1" si="1">J4</f>
        <v>-</v>
      </c>
      <c r="C4" s="26" t="str">
        <f t="shared" ref="C4:C67" ca="1" si="2">L4</f>
        <v>-</v>
      </c>
      <c r="D4" s="1">
        <f t="shared" ref="D4:D67" ca="1" si="3">RANDBETWEEN(100000,999999)</f>
        <v>611429</v>
      </c>
      <c r="E4" s="1">
        <f t="shared" ref="E4:E67" ca="1" si="4">RANDBETWEEN(100000000,999999999)</f>
        <v>305990806</v>
      </c>
      <c r="F4" s="1" t="str">
        <f t="shared" ref="F4:F67" ca="1" si="5">TEXT(RANDBETWEEN(1000000000000,9999999999999), "0000000000000")</f>
        <v>6512794116086</v>
      </c>
      <c r="G4" s="13">
        <f t="shared" ref="G4:G67" ca="1" si="6">RAND()</f>
        <v>0.46267965751747098</v>
      </c>
      <c r="H4" s="27">
        <f t="shared" ref="H4:H67" ca="1" si="7">IF($G4&lt;$O$3,$D4,IF($G4&lt;$O$4,$E4,IF($G4&lt;$O$5,$F4,"-")))</f>
        <v>305990806</v>
      </c>
      <c r="I4" s="27">
        <f t="shared" ref="I4:I67" ca="1" si="8">RAND()</f>
        <v>0.85435964220175731</v>
      </c>
      <c r="J4" s="27" t="str">
        <f t="shared" ref="J4:J67" ca="1" si="9">IF($I4&lt;$O$3,$D4,IF($I4&lt;$O$4,$E4,IF($I4&lt;$O$5,$F4,"-")))</f>
        <v>-</v>
      </c>
      <c r="K4" s="27">
        <f t="shared" ref="K4:K67" ca="1" si="10">RAND()</f>
        <v>0.51253930810357617</v>
      </c>
      <c r="L4" s="28" t="str">
        <f t="shared" ref="L4:L67" ca="1" si="11">IF($I4&lt;$O$3,$D4,IF($I4&lt;$O$4,$E4,IF($I4&lt;$O$5,$F4,"-")))</f>
        <v>-</v>
      </c>
      <c r="M4" s="16" t="s">
        <v>280</v>
      </c>
      <c r="N4" s="15"/>
      <c r="O4" s="15">
        <v>0.5</v>
      </c>
    </row>
    <row r="5" spans="1:15" x14ac:dyDescent="0.25">
      <c r="A5" s="4">
        <f t="shared" ca="1" si="0"/>
        <v>604035</v>
      </c>
      <c r="B5" s="4">
        <f t="shared" ca="1" si="1"/>
        <v>647288526</v>
      </c>
      <c r="C5" s="26">
        <f t="shared" ca="1" si="2"/>
        <v>647288526</v>
      </c>
      <c r="D5" s="1">
        <f t="shared" ca="1" si="3"/>
        <v>604035</v>
      </c>
      <c r="E5" s="1">
        <f t="shared" ca="1" si="4"/>
        <v>647288526</v>
      </c>
      <c r="F5" s="1" t="str">
        <f t="shared" ca="1" si="5"/>
        <v>2321709044523</v>
      </c>
      <c r="G5" s="13">
        <f t="shared" ca="1" si="6"/>
        <v>4.966495983545649E-2</v>
      </c>
      <c r="H5" s="27">
        <f t="shared" ca="1" si="7"/>
        <v>604035</v>
      </c>
      <c r="I5" s="27">
        <f t="shared" ca="1" si="8"/>
        <v>0.32720767705536791</v>
      </c>
      <c r="J5" s="27">
        <f t="shared" ca="1" si="9"/>
        <v>647288526</v>
      </c>
      <c r="K5" s="27">
        <f t="shared" ca="1" si="10"/>
        <v>0.98281562907610964</v>
      </c>
      <c r="L5" s="28">
        <f t="shared" ca="1" si="11"/>
        <v>647288526</v>
      </c>
      <c r="M5" s="16" t="s">
        <v>281</v>
      </c>
      <c r="N5" s="15"/>
      <c r="O5" s="15">
        <v>0.75</v>
      </c>
    </row>
    <row r="6" spans="1:15" x14ac:dyDescent="0.25">
      <c r="A6" s="4">
        <f t="shared" ca="1" si="0"/>
        <v>832373</v>
      </c>
      <c r="B6" s="4" t="str">
        <f t="shared" ca="1" si="1"/>
        <v>3770474949011</v>
      </c>
      <c r="C6" s="26" t="str">
        <f t="shared" ca="1" si="2"/>
        <v>3770474949011</v>
      </c>
      <c r="D6" s="1">
        <f t="shared" ca="1" si="3"/>
        <v>832373</v>
      </c>
      <c r="E6" s="1">
        <f t="shared" ca="1" si="4"/>
        <v>112656181</v>
      </c>
      <c r="F6" s="1" t="str">
        <f t="shared" ca="1" si="5"/>
        <v>3770474949011</v>
      </c>
      <c r="G6" s="13">
        <f t="shared" ca="1" si="6"/>
        <v>1.9534434741368512E-2</v>
      </c>
      <c r="H6" s="27">
        <f t="shared" ca="1" si="7"/>
        <v>832373</v>
      </c>
      <c r="I6" s="27">
        <f t="shared" ca="1" si="8"/>
        <v>0.61207886650764864</v>
      </c>
      <c r="J6" s="27" t="str">
        <f t="shared" ca="1" si="9"/>
        <v>3770474949011</v>
      </c>
      <c r="K6" s="27">
        <f t="shared" ca="1" si="10"/>
        <v>0.42043255649989597</v>
      </c>
      <c r="L6" s="28" t="str">
        <f t="shared" ca="1" si="11"/>
        <v>3770474949011</v>
      </c>
      <c r="M6" s="16" t="s">
        <v>282</v>
      </c>
      <c r="N6" s="15"/>
      <c r="O6" s="15">
        <v>1</v>
      </c>
    </row>
    <row r="7" spans="1:15" x14ac:dyDescent="0.25">
      <c r="A7" s="4" t="str">
        <f t="shared" ca="1" si="0"/>
        <v>3759288848082</v>
      </c>
      <c r="B7" s="4" t="str">
        <f t="shared" ca="1" si="1"/>
        <v>-</v>
      </c>
      <c r="C7" s="26" t="str">
        <f t="shared" ca="1" si="2"/>
        <v>-</v>
      </c>
      <c r="D7" s="1">
        <f t="shared" ca="1" si="3"/>
        <v>275991</v>
      </c>
      <c r="E7" s="1">
        <f t="shared" ca="1" si="4"/>
        <v>965254093</v>
      </c>
      <c r="F7" s="1" t="str">
        <f t="shared" ca="1" si="5"/>
        <v>3759288848082</v>
      </c>
      <c r="G7" s="13">
        <f t="shared" ca="1" si="6"/>
        <v>0.63791616262420525</v>
      </c>
      <c r="H7" s="27" t="str">
        <f t="shared" ca="1" si="7"/>
        <v>3759288848082</v>
      </c>
      <c r="I7" s="27">
        <f t="shared" ca="1" si="8"/>
        <v>0.92538261943105904</v>
      </c>
      <c r="J7" s="27" t="str">
        <f t="shared" ca="1" si="9"/>
        <v>-</v>
      </c>
      <c r="K7" s="27">
        <f t="shared" ca="1" si="10"/>
        <v>0.98161960826622174</v>
      </c>
      <c r="L7" s="28" t="str">
        <f t="shared" ca="1" si="11"/>
        <v>-</v>
      </c>
    </row>
    <row r="8" spans="1:15" x14ac:dyDescent="0.25">
      <c r="A8" s="4">
        <f t="shared" ca="1" si="0"/>
        <v>837532</v>
      </c>
      <c r="B8" s="4" t="str">
        <f t="shared" ca="1" si="1"/>
        <v>5264794947747</v>
      </c>
      <c r="C8" s="26" t="str">
        <f t="shared" ca="1" si="2"/>
        <v>5264794947747</v>
      </c>
      <c r="D8" s="1">
        <f t="shared" ca="1" si="3"/>
        <v>837532</v>
      </c>
      <c r="E8" s="1">
        <f t="shared" ca="1" si="4"/>
        <v>919866685</v>
      </c>
      <c r="F8" s="1" t="str">
        <f t="shared" ca="1" si="5"/>
        <v>5264794947747</v>
      </c>
      <c r="G8" s="13">
        <f t="shared" ca="1" si="6"/>
        <v>0.15133389719990742</v>
      </c>
      <c r="H8" s="27">
        <f t="shared" ca="1" si="7"/>
        <v>837532</v>
      </c>
      <c r="I8" s="27">
        <f t="shared" ca="1" si="8"/>
        <v>0.60945192362412115</v>
      </c>
      <c r="J8" s="27" t="str">
        <f t="shared" ca="1" si="9"/>
        <v>5264794947747</v>
      </c>
      <c r="K8" s="27">
        <f t="shared" ca="1" si="10"/>
        <v>0.34869369120886307</v>
      </c>
      <c r="L8" s="28" t="str">
        <f t="shared" ca="1" si="11"/>
        <v>5264794947747</v>
      </c>
    </row>
    <row r="9" spans="1:15" x14ac:dyDescent="0.25">
      <c r="A9" s="4" t="str">
        <f t="shared" ca="1" si="0"/>
        <v>-</v>
      </c>
      <c r="B9" s="4" t="str">
        <f t="shared" ca="1" si="1"/>
        <v>1442284186048</v>
      </c>
      <c r="C9" s="26" t="str">
        <f t="shared" ca="1" si="2"/>
        <v>1442284186048</v>
      </c>
      <c r="D9" s="1">
        <f t="shared" ca="1" si="3"/>
        <v>389507</v>
      </c>
      <c r="E9" s="1">
        <f t="shared" ca="1" si="4"/>
        <v>888242908</v>
      </c>
      <c r="F9" s="1" t="str">
        <f t="shared" ca="1" si="5"/>
        <v>1442284186048</v>
      </c>
      <c r="G9" s="13">
        <f t="shared" ca="1" si="6"/>
        <v>0.80601456443698583</v>
      </c>
      <c r="H9" s="27" t="str">
        <f t="shared" ca="1" si="7"/>
        <v>-</v>
      </c>
      <c r="I9" s="27">
        <f t="shared" ca="1" si="8"/>
        <v>0.62388401924455883</v>
      </c>
      <c r="J9" s="27" t="str">
        <f t="shared" ca="1" si="9"/>
        <v>1442284186048</v>
      </c>
      <c r="K9" s="27">
        <f t="shared" ca="1" si="10"/>
        <v>0.49990961540092171</v>
      </c>
      <c r="L9" s="28" t="str">
        <f t="shared" ca="1" si="11"/>
        <v>1442284186048</v>
      </c>
    </row>
    <row r="10" spans="1:15" x14ac:dyDescent="0.25">
      <c r="A10" s="4" t="str">
        <f t="shared" ca="1" si="0"/>
        <v>6513942365188</v>
      </c>
      <c r="B10" s="4">
        <f t="shared" ca="1" si="1"/>
        <v>902256</v>
      </c>
      <c r="C10" s="26">
        <f t="shared" ca="1" si="2"/>
        <v>902256</v>
      </c>
      <c r="D10" s="1">
        <f t="shared" ca="1" si="3"/>
        <v>902256</v>
      </c>
      <c r="E10" s="1">
        <f t="shared" ca="1" si="4"/>
        <v>918437403</v>
      </c>
      <c r="F10" s="1" t="str">
        <f t="shared" ca="1" si="5"/>
        <v>6513942365188</v>
      </c>
      <c r="G10" s="13">
        <f t="shared" ca="1" si="6"/>
        <v>0.73161554351079594</v>
      </c>
      <c r="H10" s="27" t="str">
        <f t="shared" ca="1" si="7"/>
        <v>6513942365188</v>
      </c>
      <c r="I10" s="27">
        <f t="shared" ca="1" si="8"/>
        <v>0.14328853389596274</v>
      </c>
      <c r="J10" s="27">
        <f t="shared" ca="1" si="9"/>
        <v>902256</v>
      </c>
      <c r="K10" s="27">
        <f t="shared" ca="1" si="10"/>
        <v>0.94641753525729622</v>
      </c>
      <c r="L10" s="28">
        <f t="shared" ca="1" si="11"/>
        <v>902256</v>
      </c>
    </row>
    <row r="11" spans="1:15" x14ac:dyDescent="0.25">
      <c r="A11" s="4">
        <f t="shared" ca="1" si="0"/>
        <v>832470842</v>
      </c>
      <c r="B11" s="4">
        <f t="shared" ca="1" si="1"/>
        <v>832470842</v>
      </c>
      <c r="C11" s="26">
        <f t="shared" ca="1" si="2"/>
        <v>832470842</v>
      </c>
      <c r="D11" s="1">
        <f t="shared" ca="1" si="3"/>
        <v>524311</v>
      </c>
      <c r="E11" s="1">
        <f t="shared" ca="1" si="4"/>
        <v>832470842</v>
      </c>
      <c r="F11" s="1" t="str">
        <f t="shared" ca="1" si="5"/>
        <v>1937785072138</v>
      </c>
      <c r="G11" s="13">
        <f t="shared" ca="1" si="6"/>
        <v>0.40831394451755243</v>
      </c>
      <c r="H11" s="27">
        <f t="shared" ca="1" si="7"/>
        <v>832470842</v>
      </c>
      <c r="I11" s="27">
        <f t="shared" ca="1" si="8"/>
        <v>0.39296206155118985</v>
      </c>
      <c r="J11" s="27">
        <f t="shared" ca="1" si="9"/>
        <v>832470842</v>
      </c>
      <c r="K11" s="27">
        <f t="shared" ca="1" si="10"/>
        <v>0.123471873706958</v>
      </c>
      <c r="L11" s="28">
        <f t="shared" ca="1" si="11"/>
        <v>832470842</v>
      </c>
    </row>
    <row r="12" spans="1:15" x14ac:dyDescent="0.25">
      <c r="A12" s="4" t="str">
        <f t="shared" ca="1" si="0"/>
        <v>-</v>
      </c>
      <c r="B12" s="4">
        <f t="shared" ca="1" si="1"/>
        <v>150609</v>
      </c>
      <c r="C12" s="26">
        <f t="shared" ca="1" si="2"/>
        <v>150609</v>
      </c>
      <c r="D12" s="1">
        <f t="shared" ca="1" si="3"/>
        <v>150609</v>
      </c>
      <c r="E12" s="1">
        <f t="shared" ca="1" si="4"/>
        <v>367602064</v>
      </c>
      <c r="F12" s="1" t="str">
        <f t="shared" ca="1" si="5"/>
        <v>6908629907071</v>
      </c>
      <c r="G12" s="13">
        <f t="shared" ca="1" si="6"/>
        <v>0.99587487058469049</v>
      </c>
      <c r="H12" s="27" t="str">
        <f t="shared" ca="1" si="7"/>
        <v>-</v>
      </c>
      <c r="I12" s="27">
        <f t="shared" ca="1" si="8"/>
        <v>0.17802971589368299</v>
      </c>
      <c r="J12" s="27">
        <f t="shared" ca="1" si="9"/>
        <v>150609</v>
      </c>
      <c r="K12" s="27">
        <f t="shared" ca="1" si="10"/>
        <v>0.39901100831178016</v>
      </c>
      <c r="L12" s="28">
        <f t="shared" ca="1" si="11"/>
        <v>150609</v>
      </c>
    </row>
    <row r="13" spans="1:15" x14ac:dyDescent="0.25">
      <c r="A13" s="4" t="str">
        <f t="shared" ca="1" si="0"/>
        <v>7030615878189</v>
      </c>
      <c r="B13" s="4">
        <f t="shared" ca="1" si="1"/>
        <v>475291212</v>
      </c>
      <c r="C13" s="26">
        <f t="shared" ca="1" si="2"/>
        <v>475291212</v>
      </c>
      <c r="D13" s="1">
        <f t="shared" ca="1" si="3"/>
        <v>268792</v>
      </c>
      <c r="E13" s="1">
        <f t="shared" ca="1" si="4"/>
        <v>475291212</v>
      </c>
      <c r="F13" s="1" t="str">
        <f t="shared" ca="1" si="5"/>
        <v>7030615878189</v>
      </c>
      <c r="G13" s="13">
        <f t="shared" ca="1" si="6"/>
        <v>0.59164706198753547</v>
      </c>
      <c r="H13" s="27" t="str">
        <f t="shared" ca="1" si="7"/>
        <v>7030615878189</v>
      </c>
      <c r="I13" s="27">
        <f t="shared" ca="1" si="8"/>
        <v>0.4081566448518994</v>
      </c>
      <c r="J13" s="27">
        <f t="shared" ca="1" si="9"/>
        <v>475291212</v>
      </c>
      <c r="K13" s="27">
        <f t="shared" ca="1" si="10"/>
        <v>0.90751383388793649</v>
      </c>
      <c r="L13" s="28">
        <f t="shared" ca="1" si="11"/>
        <v>475291212</v>
      </c>
    </row>
    <row r="14" spans="1:15" x14ac:dyDescent="0.25">
      <c r="A14" s="4">
        <f t="shared" ca="1" si="0"/>
        <v>330258741</v>
      </c>
      <c r="B14" s="4" t="str">
        <f t="shared" ca="1" si="1"/>
        <v>3776029175370</v>
      </c>
      <c r="C14" s="26" t="str">
        <f t="shared" ca="1" si="2"/>
        <v>3776029175370</v>
      </c>
      <c r="D14" s="1">
        <f t="shared" ca="1" si="3"/>
        <v>425094</v>
      </c>
      <c r="E14" s="1">
        <f t="shared" ca="1" si="4"/>
        <v>330258741</v>
      </c>
      <c r="F14" s="1" t="str">
        <f t="shared" ca="1" si="5"/>
        <v>3776029175370</v>
      </c>
      <c r="G14" s="13">
        <f t="shared" ca="1" si="6"/>
        <v>0.49722274742135164</v>
      </c>
      <c r="H14" s="27">
        <f t="shared" ca="1" si="7"/>
        <v>330258741</v>
      </c>
      <c r="I14" s="27">
        <f t="shared" ca="1" si="8"/>
        <v>0.7239901056744763</v>
      </c>
      <c r="J14" s="27" t="str">
        <f t="shared" ca="1" si="9"/>
        <v>3776029175370</v>
      </c>
      <c r="K14" s="27">
        <f t="shared" ca="1" si="10"/>
        <v>5.7637478567277634E-2</v>
      </c>
      <c r="L14" s="28" t="str">
        <f t="shared" ca="1" si="11"/>
        <v>3776029175370</v>
      </c>
    </row>
    <row r="15" spans="1:15" x14ac:dyDescent="0.25">
      <c r="A15" s="4" t="str">
        <f t="shared" ca="1" si="0"/>
        <v>6921412576361</v>
      </c>
      <c r="B15" s="4">
        <f t="shared" ca="1" si="1"/>
        <v>997297310</v>
      </c>
      <c r="C15" s="26">
        <f t="shared" ca="1" si="2"/>
        <v>997297310</v>
      </c>
      <c r="D15" s="1">
        <f t="shared" ca="1" si="3"/>
        <v>214163</v>
      </c>
      <c r="E15" s="1">
        <f t="shared" ca="1" si="4"/>
        <v>997297310</v>
      </c>
      <c r="F15" s="1" t="str">
        <f t="shared" ca="1" si="5"/>
        <v>6921412576361</v>
      </c>
      <c r="G15" s="13">
        <f t="shared" ca="1" si="6"/>
        <v>0.72853847967334628</v>
      </c>
      <c r="H15" s="27" t="str">
        <f t="shared" ca="1" si="7"/>
        <v>6921412576361</v>
      </c>
      <c r="I15" s="27">
        <f t="shared" ca="1" si="8"/>
        <v>0.28595223055635632</v>
      </c>
      <c r="J15" s="27">
        <f t="shared" ca="1" si="9"/>
        <v>997297310</v>
      </c>
      <c r="K15" s="27">
        <f t="shared" ca="1" si="10"/>
        <v>0.58424387076376239</v>
      </c>
      <c r="L15" s="28">
        <f t="shared" ca="1" si="11"/>
        <v>997297310</v>
      </c>
    </row>
    <row r="16" spans="1:15" x14ac:dyDescent="0.25">
      <c r="A16" s="4">
        <f t="shared" ca="1" si="0"/>
        <v>852879429</v>
      </c>
      <c r="B16" s="4" t="str">
        <f t="shared" ca="1" si="1"/>
        <v>7548137050037</v>
      </c>
      <c r="C16" s="26" t="str">
        <f t="shared" ca="1" si="2"/>
        <v>7548137050037</v>
      </c>
      <c r="D16" s="1">
        <f t="shared" ca="1" si="3"/>
        <v>117663</v>
      </c>
      <c r="E16" s="1">
        <f t="shared" ca="1" si="4"/>
        <v>852879429</v>
      </c>
      <c r="F16" s="1" t="str">
        <f t="shared" ca="1" si="5"/>
        <v>7548137050037</v>
      </c>
      <c r="G16" s="13">
        <f t="shared" ca="1" si="6"/>
        <v>0.47235745863805934</v>
      </c>
      <c r="H16" s="27">
        <f t="shared" ca="1" si="7"/>
        <v>852879429</v>
      </c>
      <c r="I16" s="27">
        <f t="shared" ca="1" si="8"/>
        <v>0.56991498935729767</v>
      </c>
      <c r="J16" s="27" t="str">
        <f t="shared" ca="1" si="9"/>
        <v>7548137050037</v>
      </c>
      <c r="K16" s="27">
        <f t="shared" ca="1" si="10"/>
        <v>0.4211866688981456</v>
      </c>
      <c r="L16" s="28" t="str">
        <f t="shared" ca="1" si="11"/>
        <v>7548137050037</v>
      </c>
    </row>
    <row r="17" spans="1:12" x14ac:dyDescent="0.25">
      <c r="A17" s="4">
        <f t="shared" ca="1" si="0"/>
        <v>632237</v>
      </c>
      <c r="B17" s="4" t="str">
        <f t="shared" ca="1" si="1"/>
        <v>-</v>
      </c>
      <c r="C17" s="26" t="str">
        <f t="shared" ca="1" si="2"/>
        <v>-</v>
      </c>
      <c r="D17" s="1">
        <f t="shared" ca="1" si="3"/>
        <v>632237</v>
      </c>
      <c r="E17" s="1">
        <f t="shared" ca="1" si="4"/>
        <v>232201961</v>
      </c>
      <c r="F17" s="1" t="str">
        <f t="shared" ca="1" si="5"/>
        <v>6739914292336</v>
      </c>
      <c r="G17" s="13">
        <f t="shared" ca="1" si="6"/>
        <v>7.7297597021526054E-2</v>
      </c>
      <c r="H17" s="27">
        <f t="shared" ca="1" si="7"/>
        <v>632237</v>
      </c>
      <c r="I17" s="27">
        <f t="shared" ca="1" si="8"/>
        <v>0.94405352055603631</v>
      </c>
      <c r="J17" s="27" t="str">
        <f t="shared" ca="1" si="9"/>
        <v>-</v>
      </c>
      <c r="K17" s="27">
        <f t="shared" ca="1" si="10"/>
        <v>0.74634337232802006</v>
      </c>
      <c r="L17" s="28" t="str">
        <f t="shared" ca="1" si="11"/>
        <v>-</v>
      </c>
    </row>
    <row r="18" spans="1:12" x14ac:dyDescent="0.25">
      <c r="A18" s="4">
        <f t="shared" ca="1" si="0"/>
        <v>187017471</v>
      </c>
      <c r="B18" s="4">
        <f t="shared" ca="1" si="1"/>
        <v>187017471</v>
      </c>
      <c r="C18" s="26">
        <f t="shared" ca="1" si="2"/>
        <v>187017471</v>
      </c>
      <c r="D18" s="1">
        <f t="shared" ca="1" si="3"/>
        <v>149850</v>
      </c>
      <c r="E18" s="1">
        <f t="shared" ca="1" si="4"/>
        <v>187017471</v>
      </c>
      <c r="F18" s="1" t="str">
        <f t="shared" ca="1" si="5"/>
        <v>1046455911238</v>
      </c>
      <c r="G18" s="13">
        <f t="shared" ca="1" si="6"/>
        <v>0.3360919187580067</v>
      </c>
      <c r="H18" s="27">
        <f t="shared" ca="1" si="7"/>
        <v>187017471</v>
      </c>
      <c r="I18" s="27">
        <f t="shared" ca="1" si="8"/>
        <v>0.38737350568049833</v>
      </c>
      <c r="J18" s="27">
        <f t="shared" ca="1" si="9"/>
        <v>187017471</v>
      </c>
      <c r="K18" s="27">
        <f t="shared" ca="1" si="10"/>
        <v>0.78716579560256894</v>
      </c>
      <c r="L18" s="28">
        <f t="shared" ca="1" si="11"/>
        <v>187017471</v>
      </c>
    </row>
    <row r="19" spans="1:12" x14ac:dyDescent="0.25">
      <c r="A19" s="4" t="str">
        <f t="shared" ca="1" si="0"/>
        <v>-</v>
      </c>
      <c r="B19" s="4">
        <f t="shared" ca="1" si="1"/>
        <v>417716923</v>
      </c>
      <c r="C19" s="26">
        <f t="shared" ca="1" si="2"/>
        <v>417716923</v>
      </c>
      <c r="D19" s="1">
        <f t="shared" ca="1" si="3"/>
        <v>848066</v>
      </c>
      <c r="E19" s="1">
        <f t="shared" ca="1" si="4"/>
        <v>417716923</v>
      </c>
      <c r="F19" s="1" t="str">
        <f t="shared" ca="1" si="5"/>
        <v>6037449668469</v>
      </c>
      <c r="G19" s="13">
        <f t="shared" ca="1" si="6"/>
        <v>0.86185914144479192</v>
      </c>
      <c r="H19" s="27" t="str">
        <f t="shared" ca="1" si="7"/>
        <v>-</v>
      </c>
      <c r="I19" s="27">
        <f t="shared" ca="1" si="8"/>
        <v>0.42577421122380132</v>
      </c>
      <c r="J19" s="27">
        <f t="shared" ca="1" si="9"/>
        <v>417716923</v>
      </c>
      <c r="K19" s="27">
        <f t="shared" ca="1" si="10"/>
        <v>0.219960607603916</v>
      </c>
      <c r="L19" s="28">
        <f t="shared" ca="1" si="11"/>
        <v>417716923</v>
      </c>
    </row>
    <row r="20" spans="1:12" x14ac:dyDescent="0.25">
      <c r="A20" s="4" t="str">
        <f t="shared" ca="1" si="0"/>
        <v>3939444381290</v>
      </c>
      <c r="B20" s="4">
        <f t="shared" ca="1" si="1"/>
        <v>285439094</v>
      </c>
      <c r="C20" s="26">
        <f t="shared" ca="1" si="2"/>
        <v>285439094</v>
      </c>
      <c r="D20" s="1">
        <f t="shared" ca="1" si="3"/>
        <v>564338</v>
      </c>
      <c r="E20" s="1">
        <f t="shared" ca="1" si="4"/>
        <v>285439094</v>
      </c>
      <c r="F20" s="1" t="str">
        <f t="shared" ca="1" si="5"/>
        <v>3939444381290</v>
      </c>
      <c r="G20" s="13">
        <f t="shared" ca="1" si="6"/>
        <v>0.64993976429273592</v>
      </c>
      <c r="H20" s="27" t="str">
        <f t="shared" ca="1" si="7"/>
        <v>3939444381290</v>
      </c>
      <c r="I20" s="27">
        <f t="shared" ca="1" si="8"/>
        <v>0.48562382863027598</v>
      </c>
      <c r="J20" s="27">
        <f t="shared" ca="1" si="9"/>
        <v>285439094</v>
      </c>
      <c r="K20" s="27">
        <f t="shared" ca="1" si="10"/>
        <v>0.87608863524068337</v>
      </c>
      <c r="L20" s="28">
        <f t="shared" ca="1" si="11"/>
        <v>285439094</v>
      </c>
    </row>
    <row r="21" spans="1:12" x14ac:dyDescent="0.25">
      <c r="A21" s="4">
        <f t="shared" ca="1" si="0"/>
        <v>693565</v>
      </c>
      <c r="B21" s="4" t="str">
        <f t="shared" ca="1" si="1"/>
        <v>-</v>
      </c>
      <c r="C21" s="26" t="str">
        <f t="shared" ca="1" si="2"/>
        <v>-</v>
      </c>
      <c r="D21" s="1">
        <f t="shared" ca="1" si="3"/>
        <v>693565</v>
      </c>
      <c r="E21" s="1">
        <f t="shared" ca="1" si="4"/>
        <v>200596214</v>
      </c>
      <c r="F21" s="1" t="str">
        <f t="shared" ca="1" si="5"/>
        <v>3728704800348</v>
      </c>
      <c r="G21" s="13">
        <f t="shared" ca="1" si="6"/>
        <v>1.6155519954030972E-2</v>
      </c>
      <c r="H21" s="27">
        <f t="shared" ca="1" si="7"/>
        <v>693565</v>
      </c>
      <c r="I21" s="27">
        <f t="shared" ca="1" si="8"/>
        <v>0.76655175753424643</v>
      </c>
      <c r="J21" s="27" t="str">
        <f t="shared" ca="1" si="9"/>
        <v>-</v>
      </c>
      <c r="K21" s="27">
        <f t="shared" ca="1" si="10"/>
        <v>0.46901691995177486</v>
      </c>
      <c r="L21" s="28" t="str">
        <f t="shared" ca="1" si="11"/>
        <v>-</v>
      </c>
    </row>
    <row r="22" spans="1:12" x14ac:dyDescent="0.25">
      <c r="A22" s="4">
        <f t="shared" ca="1" si="0"/>
        <v>839825876</v>
      </c>
      <c r="B22" s="4" t="str">
        <f t="shared" ca="1" si="1"/>
        <v>-</v>
      </c>
      <c r="C22" s="26" t="str">
        <f t="shared" ca="1" si="2"/>
        <v>-</v>
      </c>
      <c r="D22" s="1">
        <f t="shared" ca="1" si="3"/>
        <v>657446</v>
      </c>
      <c r="E22" s="1">
        <f t="shared" ca="1" si="4"/>
        <v>839825876</v>
      </c>
      <c r="F22" s="1" t="str">
        <f t="shared" ca="1" si="5"/>
        <v>9930239871108</v>
      </c>
      <c r="G22" s="13">
        <f t="shared" ca="1" si="6"/>
        <v>0.32324612975070821</v>
      </c>
      <c r="H22" s="27">
        <f t="shared" ca="1" si="7"/>
        <v>839825876</v>
      </c>
      <c r="I22" s="27">
        <f t="shared" ca="1" si="8"/>
        <v>0.78748331054314202</v>
      </c>
      <c r="J22" s="27" t="str">
        <f t="shared" ca="1" si="9"/>
        <v>-</v>
      </c>
      <c r="K22" s="27">
        <f t="shared" ca="1" si="10"/>
        <v>0.64776854149218888</v>
      </c>
      <c r="L22" s="28" t="str">
        <f t="shared" ca="1" si="11"/>
        <v>-</v>
      </c>
    </row>
    <row r="23" spans="1:12" x14ac:dyDescent="0.25">
      <c r="A23" s="4" t="str">
        <f t="shared" ca="1" si="0"/>
        <v>7565078273437</v>
      </c>
      <c r="B23" s="4">
        <f t="shared" ca="1" si="1"/>
        <v>549362</v>
      </c>
      <c r="C23" s="26">
        <f t="shared" ca="1" si="2"/>
        <v>549362</v>
      </c>
      <c r="D23" s="1">
        <f t="shared" ca="1" si="3"/>
        <v>549362</v>
      </c>
      <c r="E23" s="1">
        <f t="shared" ca="1" si="4"/>
        <v>287265591</v>
      </c>
      <c r="F23" s="1" t="str">
        <f t="shared" ca="1" si="5"/>
        <v>7565078273437</v>
      </c>
      <c r="G23" s="13">
        <f t="shared" ca="1" si="6"/>
        <v>0.62223651303675287</v>
      </c>
      <c r="H23" s="27" t="str">
        <f t="shared" ca="1" si="7"/>
        <v>7565078273437</v>
      </c>
      <c r="I23" s="27">
        <f t="shared" ca="1" si="8"/>
        <v>4.5281175244821781E-2</v>
      </c>
      <c r="J23" s="27">
        <f t="shared" ca="1" si="9"/>
        <v>549362</v>
      </c>
      <c r="K23" s="27">
        <f t="shared" ca="1" si="10"/>
        <v>0.58179881357404861</v>
      </c>
      <c r="L23" s="28">
        <f t="shared" ca="1" si="11"/>
        <v>549362</v>
      </c>
    </row>
    <row r="24" spans="1:12" x14ac:dyDescent="0.25">
      <c r="A24" s="4">
        <f t="shared" ca="1" si="0"/>
        <v>479696129</v>
      </c>
      <c r="B24" s="4" t="str">
        <f t="shared" ca="1" si="1"/>
        <v>-</v>
      </c>
      <c r="C24" s="26" t="str">
        <f t="shared" ca="1" si="2"/>
        <v>-</v>
      </c>
      <c r="D24" s="1">
        <f t="shared" ca="1" si="3"/>
        <v>973334</v>
      </c>
      <c r="E24" s="1">
        <f t="shared" ca="1" si="4"/>
        <v>479696129</v>
      </c>
      <c r="F24" s="1" t="str">
        <f t="shared" ca="1" si="5"/>
        <v>6036446485920</v>
      </c>
      <c r="G24" s="13">
        <f t="shared" ca="1" si="6"/>
        <v>0.4980873120826812</v>
      </c>
      <c r="H24" s="27">
        <f t="shared" ca="1" si="7"/>
        <v>479696129</v>
      </c>
      <c r="I24" s="27">
        <f t="shared" ca="1" si="8"/>
        <v>0.90696076321192987</v>
      </c>
      <c r="J24" s="27" t="str">
        <f t="shared" ca="1" si="9"/>
        <v>-</v>
      </c>
      <c r="K24" s="27">
        <f t="shared" ca="1" si="10"/>
        <v>0.17603456692347008</v>
      </c>
      <c r="L24" s="28" t="str">
        <f t="shared" ca="1" si="11"/>
        <v>-</v>
      </c>
    </row>
    <row r="25" spans="1:12" x14ac:dyDescent="0.25">
      <c r="A25" s="4" t="str">
        <f t="shared" ca="1" si="0"/>
        <v>-</v>
      </c>
      <c r="B25" s="4" t="str">
        <f t="shared" ca="1" si="1"/>
        <v>3514828945419</v>
      </c>
      <c r="C25" s="26" t="str">
        <f t="shared" ca="1" si="2"/>
        <v>3514828945419</v>
      </c>
      <c r="D25" s="1">
        <f t="shared" ca="1" si="3"/>
        <v>317406</v>
      </c>
      <c r="E25" s="1">
        <f t="shared" ca="1" si="4"/>
        <v>773465694</v>
      </c>
      <c r="F25" s="1" t="str">
        <f t="shared" ca="1" si="5"/>
        <v>3514828945419</v>
      </c>
      <c r="G25" s="13">
        <f t="shared" ca="1" si="6"/>
        <v>0.8070744905101479</v>
      </c>
      <c r="H25" s="27" t="str">
        <f t="shared" ca="1" si="7"/>
        <v>-</v>
      </c>
      <c r="I25" s="27">
        <f t="shared" ca="1" si="8"/>
        <v>0.71535413453125141</v>
      </c>
      <c r="J25" s="27" t="str">
        <f t="shared" ca="1" si="9"/>
        <v>3514828945419</v>
      </c>
      <c r="K25" s="27">
        <f t="shared" ca="1" si="10"/>
        <v>0.59352771252064929</v>
      </c>
      <c r="L25" s="28" t="str">
        <f t="shared" ca="1" si="11"/>
        <v>3514828945419</v>
      </c>
    </row>
    <row r="26" spans="1:12" x14ac:dyDescent="0.25">
      <c r="A26" s="4" t="str">
        <f t="shared" ca="1" si="0"/>
        <v>-</v>
      </c>
      <c r="B26" s="4">
        <f t="shared" ca="1" si="1"/>
        <v>575671140</v>
      </c>
      <c r="C26" s="26">
        <f t="shared" ca="1" si="2"/>
        <v>575671140</v>
      </c>
      <c r="D26" s="1">
        <f t="shared" ca="1" si="3"/>
        <v>685917</v>
      </c>
      <c r="E26" s="1">
        <f t="shared" ca="1" si="4"/>
        <v>575671140</v>
      </c>
      <c r="F26" s="1" t="str">
        <f t="shared" ca="1" si="5"/>
        <v>8209075567937</v>
      </c>
      <c r="G26" s="13">
        <f t="shared" ca="1" si="6"/>
        <v>0.82439117958977459</v>
      </c>
      <c r="H26" s="27" t="str">
        <f t="shared" ca="1" si="7"/>
        <v>-</v>
      </c>
      <c r="I26" s="27">
        <f t="shared" ca="1" si="8"/>
        <v>0.31491867589560896</v>
      </c>
      <c r="J26" s="27">
        <f t="shared" ca="1" si="9"/>
        <v>575671140</v>
      </c>
      <c r="K26" s="27">
        <f t="shared" ca="1" si="10"/>
        <v>9.2094906926849629E-2</v>
      </c>
      <c r="L26" s="28">
        <f t="shared" ca="1" si="11"/>
        <v>575671140</v>
      </c>
    </row>
    <row r="27" spans="1:12" x14ac:dyDescent="0.25">
      <c r="A27" s="4" t="str">
        <f t="shared" ca="1" si="0"/>
        <v>2462321369817</v>
      </c>
      <c r="B27" s="4">
        <f t="shared" ca="1" si="1"/>
        <v>123201</v>
      </c>
      <c r="C27" s="26">
        <f t="shared" ca="1" si="2"/>
        <v>123201</v>
      </c>
      <c r="D27" s="1">
        <f t="shared" ca="1" si="3"/>
        <v>123201</v>
      </c>
      <c r="E27" s="1">
        <f t="shared" ca="1" si="4"/>
        <v>587262231</v>
      </c>
      <c r="F27" s="1" t="str">
        <f t="shared" ca="1" si="5"/>
        <v>2462321369817</v>
      </c>
      <c r="G27" s="13">
        <f t="shared" ca="1" si="6"/>
        <v>0.54799954210361201</v>
      </c>
      <c r="H27" s="27" t="str">
        <f t="shared" ca="1" si="7"/>
        <v>2462321369817</v>
      </c>
      <c r="I27" s="27">
        <f t="shared" ca="1" si="8"/>
        <v>0.19885933181342863</v>
      </c>
      <c r="J27" s="27">
        <f t="shared" ca="1" si="9"/>
        <v>123201</v>
      </c>
      <c r="K27" s="27">
        <f t="shared" ca="1" si="10"/>
        <v>0.87839912451859381</v>
      </c>
      <c r="L27" s="28">
        <f t="shared" ca="1" si="11"/>
        <v>123201</v>
      </c>
    </row>
    <row r="28" spans="1:12" x14ac:dyDescent="0.25">
      <c r="A28" s="4">
        <f t="shared" ca="1" si="0"/>
        <v>990398999</v>
      </c>
      <c r="B28" s="4" t="str">
        <f t="shared" ca="1" si="1"/>
        <v>-</v>
      </c>
      <c r="C28" s="26" t="str">
        <f t="shared" ca="1" si="2"/>
        <v>-</v>
      </c>
      <c r="D28" s="1">
        <f t="shared" ca="1" si="3"/>
        <v>189960</v>
      </c>
      <c r="E28" s="1">
        <f t="shared" ca="1" si="4"/>
        <v>990398999</v>
      </c>
      <c r="F28" s="1" t="str">
        <f t="shared" ca="1" si="5"/>
        <v>8559093964139</v>
      </c>
      <c r="G28" s="13">
        <f t="shared" ca="1" si="6"/>
        <v>0.30189300366851768</v>
      </c>
      <c r="H28" s="27">
        <f t="shared" ca="1" si="7"/>
        <v>990398999</v>
      </c>
      <c r="I28" s="27">
        <f t="shared" ca="1" si="8"/>
        <v>0.94182917830595703</v>
      </c>
      <c r="J28" s="27" t="str">
        <f t="shared" ca="1" si="9"/>
        <v>-</v>
      </c>
      <c r="K28" s="27">
        <f t="shared" ca="1" si="10"/>
        <v>0.34431452513521765</v>
      </c>
      <c r="L28" s="28" t="str">
        <f t="shared" ca="1" si="11"/>
        <v>-</v>
      </c>
    </row>
    <row r="29" spans="1:12" x14ac:dyDescent="0.25">
      <c r="A29" s="4" t="str">
        <f t="shared" ca="1" si="0"/>
        <v>3552085107261</v>
      </c>
      <c r="B29" s="4">
        <f t="shared" ca="1" si="1"/>
        <v>235980</v>
      </c>
      <c r="C29" s="26">
        <f t="shared" ca="1" si="2"/>
        <v>235980</v>
      </c>
      <c r="D29" s="1">
        <f t="shared" ca="1" si="3"/>
        <v>235980</v>
      </c>
      <c r="E29" s="1">
        <f t="shared" ca="1" si="4"/>
        <v>752795620</v>
      </c>
      <c r="F29" s="1" t="str">
        <f t="shared" ca="1" si="5"/>
        <v>3552085107261</v>
      </c>
      <c r="G29" s="13">
        <f t="shared" ca="1" si="6"/>
        <v>0.61554533762003472</v>
      </c>
      <c r="H29" s="27" t="str">
        <f t="shared" ca="1" si="7"/>
        <v>3552085107261</v>
      </c>
      <c r="I29" s="27">
        <f t="shared" ca="1" si="8"/>
        <v>4.7154727206744296E-2</v>
      </c>
      <c r="J29" s="27">
        <f t="shared" ca="1" si="9"/>
        <v>235980</v>
      </c>
      <c r="K29" s="27">
        <f t="shared" ca="1" si="10"/>
        <v>0.66469038221916799</v>
      </c>
      <c r="L29" s="28">
        <f t="shared" ca="1" si="11"/>
        <v>235980</v>
      </c>
    </row>
    <row r="30" spans="1:12" x14ac:dyDescent="0.25">
      <c r="A30" s="4" t="str">
        <f t="shared" ca="1" si="0"/>
        <v>-</v>
      </c>
      <c r="B30" s="4">
        <f t="shared" ca="1" si="1"/>
        <v>805173616</v>
      </c>
      <c r="C30" s="26">
        <f t="shared" ca="1" si="2"/>
        <v>805173616</v>
      </c>
      <c r="D30" s="1">
        <f t="shared" ca="1" si="3"/>
        <v>317285</v>
      </c>
      <c r="E30" s="1">
        <f t="shared" ca="1" si="4"/>
        <v>805173616</v>
      </c>
      <c r="F30" s="1" t="str">
        <f t="shared" ca="1" si="5"/>
        <v>3904439450801</v>
      </c>
      <c r="G30" s="13">
        <f t="shared" ca="1" si="6"/>
        <v>0.76390999626632228</v>
      </c>
      <c r="H30" s="27" t="str">
        <f t="shared" ca="1" si="7"/>
        <v>-</v>
      </c>
      <c r="I30" s="27">
        <f t="shared" ca="1" si="8"/>
        <v>0.48349947694512685</v>
      </c>
      <c r="J30" s="27">
        <f t="shared" ca="1" si="9"/>
        <v>805173616</v>
      </c>
      <c r="K30" s="27">
        <f t="shared" ca="1" si="10"/>
        <v>0.28968314948158636</v>
      </c>
      <c r="L30" s="28">
        <f t="shared" ca="1" si="11"/>
        <v>805173616</v>
      </c>
    </row>
    <row r="31" spans="1:12" x14ac:dyDescent="0.25">
      <c r="A31" s="4">
        <f t="shared" ca="1" si="0"/>
        <v>406051</v>
      </c>
      <c r="B31" s="4">
        <f t="shared" ca="1" si="1"/>
        <v>295354098</v>
      </c>
      <c r="C31" s="26">
        <f t="shared" ca="1" si="2"/>
        <v>295354098</v>
      </c>
      <c r="D31" s="1">
        <f t="shared" ca="1" si="3"/>
        <v>406051</v>
      </c>
      <c r="E31" s="1">
        <f t="shared" ca="1" si="4"/>
        <v>295354098</v>
      </c>
      <c r="F31" s="1" t="str">
        <f t="shared" ca="1" si="5"/>
        <v>6276301561855</v>
      </c>
      <c r="G31" s="13">
        <f t="shared" ca="1" si="6"/>
        <v>1.2333930471775112E-3</v>
      </c>
      <c r="H31" s="27">
        <f t="shared" ca="1" si="7"/>
        <v>406051</v>
      </c>
      <c r="I31" s="27">
        <f t="shared" ca="1" si="8"/>
        <v>0.37221481379697419</v>
      </c>
      <c r="J31" s="27">
        <f t="shared" ca="1" si="9"/>
        <v>295354098</v>
      </c>
      <c r="K31" s="27">
        <f t="shared" ca="1" si="10"/>
        <v>0.79665369705180022</v>
      </c>
      <c r="L31" s="28">
        <f t="shared" ca="1" si="11"/>
        <v>295354098</v>
      </c>
    </row>
    <row r="32" spans="1:12" x14ac:dyDescent="0.25">
      <c r="A32" s="4" t="str">
        <f t="shared" ca="1" si="0"/>
        <v>2112559143090</v>
      </c>
      <c r="B32" s="4">
        <f t="shared" ca="1" si="1"/>
        <v>340852</v>
      </c>
      <c r="C32" s="26">
        <f t="shared" ca="1" si="2"/>
        <v>340852</v>
      </c>
      <c r="D32" s="1">
        <f t="shared" ca="1" si="3"/>
        <v>340852</v>
      </c>
      <c r="E32" s="1">
        <f t="shared" ca="1" si="4"/>
        <v>898268458</v>
      </c>
      <c r="F32" s="1" t="str">
        <f t="shared" ca="1" si="5"/>
        <v>2112559143090</v>
      </c>
      <c r="G32" s="13">
        <f t="shared" ca="1" si="6"/>
        <v>0.53171653169011435</v>
      </c>
      <c r="H32" s="27" t="str">
        <f t="shared" ca="1" si="7"/>
        <v>2112559143090</v>
      </c>
      <c r="I32" s="27">
        <f t="shared" ca="1" si="8"/>
        <v>9.9699814877801884E-2</v>
      </c>
      <c r="J32" s="27">
        <f t="shared" ca="1" si="9"/>
        <v>340852</v>
      </c>
      <c r="K32" s="27">
        <f t="shared" ca="1" si="10"/>
        <v>0.31371255547281385</v>
      </c>
      <c r="L32" s="28">
        <f t="shared" ca="1" si="11"/>
        <v>340852</v>
      </c>
    </row>
    <row r="33" spans="1:12" x14ac:dyDescent="0.25">
      <c r="A33" s="4" t="str">
        <f t="shared" ca="1" si="0"/>
        <v>1525327525239</v>
      </c>
      <c r="B33" s="4" t="str">
        <f t="shared" ca="1" si="1"/>
        <v>-</v>
      </c>
      <c r="C33" s="26" t="str">
        <f t="shared" ca="1" si="2"/>
        <v>-</v>
      </c>
      <c r="D33" s="1">
        <f t="shared" ca="1" si="3"/>
        <v>465162</v>
      </c>
      <c r="E33" s="1">
        <f t="shared" ca="1" si="4"/>
        <v>822935063</v>
      </c>
      <c r="F33" s="1" t="str">
        <f t="shared" ca="1" si="5"/>
        <v>1525327525239</v>
      </c>
      <c r="G33" s="13">
        <f t="shared" ca="1" si="6"/>
        <v>0.67580971744598239</v>
      </c>
      <c r="H33" s="27" t="str">
        <f t="shared" ca="1" si="7"/>
        <v>1525327525239</v>
      </c>
      <c r="I33" s="27">
        <f t="shared" ca="1" si="8"/>
        <v>0.96678920957106607</v>
      </c>
      <c r="J33" s="27" t="str">
        <f t="shared" ca="1" si="9"/>
        <v>-</v>
      </c>
      <c r="K33" s="27">
        <f t="shared" ca="1" si="10"/>
        <v>1.1660818297634101E-2</v>
      </c>
      <c r="L33" s="28" t="str">
        <f t="shared" ca="1" si="11"/>
        <v>-</v>
      </c>
    </row>
    <row r="34" spans="1:12" x14ac:dyDescent="0.25">
      <c r="A34" s="4">
        <f t="shared" ca="1" si="0"/>
        <v>239989</v>
      </c>
      <c r="B34" s="4">
        <f t="shared" ca="1" si="1"/>
        <v>812076172</v>
      </c>
      <c r="C34" s="26">
        <f t="shared" ca="1" si="2"/>
        <v>812076172</v>
      </c>
      <c r="D34" s="1">
        <f t="shared" ca="1" si="3"/>
        <v>239989</v>
      </c>
      <c r="E34" s="1">
        <f t="shared" ca="1" si="4"/>
        <v>812076172</v>
      </c>
      <c r="F34" s="1" t="str">
        <f t="shared" ca="1" si="5"/>
        <v>8223871552066</v>
      </c>
      <c r="G34" s="13">
        <f t="shared" ca="1" si="6"/>
        <v>0.14961945762067941</v>
      </c>
      <c r="H34" s="27">
        <f t="shared" ca="1" si="7"/>
        <v>239989</v>
      </c>
      <c r="I34" s="27">
        <f t="shared" ca="1" si="8"/>
        <v>0.4931200661906644</v>
      </c>
      <c r="J34" s="27">
        <f t="shared" ca="1" si="9"/>
        <v>812076172</v>
      </c>
      <c r="K34" s="27">
        <f t="shared" ca="1" si="10"/>
        <v>0.30115173390075856</v>
      </c>
      <c r="L34" s="28">
        <f t="shared" ca="1" si="11"/>
        <v>812076172</v>
      </c>
    </row>
    <row r="35" spans="1:12" x14ac:dyDescent="0.25">
      <c r="A35" s="4" t="str">
        <f t="shared" ca="1" si="0"/>
        <v>-</v>
      </c>
      <c r="B35" s="4">
        <f t="shared" ca="1" si="1"/>
        <v>594764661</v>
      </c>
      <c r="C35" s="26">
        <f t="shared" ca="1" si="2"/>
        <v>594764661</v>
      </c>
      <c r="D35" s="1">
        <f t="shared" ca="1" si="3"/>
        <v>920951</v>
      </c>
      <c r="E35" s="1">
        <f t="shared" ca="1" si="4"/>
        <v>594764661</v>
      </c>
      <c r="F35" s="1" t="str">
        <f t="shared" ca="1" si="5"/>
        <v>4696443151794</v>
      </c>
      <c r="G35" s="13">
        <f t="shared" ca="1" si="6"/>
        <v>0.98264882648379248</v>
      </c>
      <c r="H35" s="27" t="str">
        <f t="shared" ca="1" si="7"/>
        <v>-</v>
      </c>
      <c r="I35" s="27">
        <f t="shared" ca="1" si="8"/>
        <v>0.49530186546788624</v>
      </c>
      <c r="J35" s="27">
        <f t="shared" ca="1" si="9"/>
        <v>594764661</v>
      </c>
      <c r="K35" s="27">
        <f t="shared" ca="1" si="10"/>
        <v>0.4694718735950677</v>
      </c>
      <c r="L35" s="28">
        <f t="shared" ca="1" si="11"/>
        <v>594764661</v>
      </c>
    </row>
    <row r="36" spans="1:12" x14ac:dyDescent="0.25">
      <c r="A36" s="4" t="str">
        <f t="shared" ca="1" si="0"/>
        <v>7848662040893</v>
      </c>
      <c r="B36" s="4" t="str">
        <f t="shared" ca="1" si="1"/>
        <v>-</v>
      </c>
      <c r="C36" s="26" t="str">
        <f t="shared" ca="1" si="2"/>
        <v>-</v>
      </c>
      <c r="D36" s="1">
        <f t="shared" ca="1" si="3"/>
        <v>761463</v>
      </c>
      <c r="E36" s="1">
        <f t="shared" ca="1" si="4"/>
        <v>349525136</v>
      </c>
      <c r="F36" s="1" t="str">
        <f t="shared" ca="1" si="5"/>
        <v>7848662040893</v>
      </c>
      <c r="G36" s="13">
        <f t="shared" ca="1" si="6"/>
        <v>0.51910124440325767</v>
      </c>
      <c r="H36" s="27" t="str">
        <f t="shared" ca="1" si="7"/>
        <v>7848662040893</v>
      </c>
      <c r="I36" s="27">
        <f t="shared" ca="1" si="8"/>
        <v>0.95160634728460713</v>
      </c>
      <c r="J36" s="27" t="str">
        <f t="shared" ca="1" si="9"/>
        <v>-</v>
      </c>
      <c r="K36" s="27">
        <f t="shared" ca="1" si="10"/>
        <v>0.36096747242698823</v>
      </c>
      <c r="L36" s="28" t="str">
        <f t="shared" ca="1" si="11"/>
        <v>-</v>
      </c>
    </row>
    <row r="37" spans="1:12" x14ac:dyDescent="0.25">
      <c r="A37" s="4">
        <f t="shared" ca="1" si="0"/>
        <v>777456</v>
      </c>
      <c r="B37" s="4" t="str">
        <f t="shared" ca="1" si="1"/>
        <v>-</v>
      </c>
      <c r="C37" s="26" t="str">
        <f t="shared" ca="1" si="2"/>
        <v>-</v>
      </c>
      <c r="D37" s="1">
        <f t="shared" ca="1" si="3"/>
        <v>777456</v>
      </c>
      <c r="E37" s="1">
        <f t="shared" ca="1" si="4"/>
        <v>609949477</v>
      </c>
      <c r="F37" s="1" t="str">
        <f t="shared" ca="1" si="5"/>
        <v>2436568441356</v>
      </c>
      <c r="G37" s="13">
        <f t="shared" ca="1" si="6"/>
        <v>2.1689811389897229E-2</v>
      </c>
      <c r="H37" s="27">
        <f t="shared" ca="1" si="7"/>
        <v>777456</v>
      </c>
      <c r="I37" s="27">
        <f t="shared" ca="1" si="8"/>
        <v>0.77739255825466658</v>
      </c>
      <c r="J37" s="27" t="str">
        <f t="shared" ca="1" si="9"/>
        <v>-</v>
      </c>
      <c r="K37" s="27">
        <f t="shared" ca="1" si="10"/>
        <v>0.46524472163874708</v>
      </c>
      <c r="L37" s="28" t="str">
        <f t="shared" ca="1" si="11"/>
        <v>-</v>
      </c>
    </row>
    <row r="38" spans="1:12" x14ac:dyDescent="0.25">
      <c r="A38" s="4">
        <f t="shared" ca="1" si="0"/>
        <v>191179</v>
      </c>
      <c r="B38" s="4">
        <f t="shared" ca="1" si="1"/>
        <v>895809541</v>
      </c>
      <c r="C38" s="26">
        <f t="shared" ca="1" si="2"/>
        <v>895809541</v>
      </c>
      <c r="D38" s="1">
        <f t="shared" ca="1" si="3"/>
        <v>191179</v>
      </c>
      <c r="E38" s="1">
        <f t="shared" ca="1" si="4"/>
        <v>895809541</v>
      </c>
      <c r="F38" s="1" t="str">
        <f t="shared" ca="1" si="5"/>
        <v>9696780758651</v>
      </c>
      <c r="G38" s="13">
        <f t="shared" ca="1" si="6"/>
        <v>0.24417885948639628</v>
      </c>
      <c r="H38" s="27">
        <f t="shared" ca="1" si="7"/>
        <v>191179</v>
      </c>
      <c r="I38" s="27">
        <f t="shared" ca="1" si="8"/>
        <v>0.45989412025091769</v>
      </c>
      <c r="J38" s="27">
        <f t="shared" ca="1" si="9"/>
        <v>895809541</v>
      </c>
      <c r="K38" s="27">
        <f t="shared" ca="1" si="10"/>
        <v>6.8303267970417414E-2</v>
      </c>
      <c r="L38" s="28">
        <f t="shared" ca="1" si="11"/>
        <v>895809541</v>
      </c>
    </row>
    <row r="39" spans="1:12" x14ac:dyDescent="0.25">
      <c r="A39" s="4" t="str">
        <f t="shared" ca="1" si="0"/>
        <v>6366844292411</v>
      </c>
      <c r="B39" s="4" t="str">
        <f t="shared" ca="1" si="1"/>
        <v>6366844292411</v>
      </c>
      <c r="C39" s="26" t="str">
        <f t="shared" ca="1" si="2"/>
        <v>6366844292411</v>
      </c>
      <c r="D39" s="1">
        <f t="shared" ca="1" si="3"/>
        <v>433171</v>
      </c>
      <c r="E39" s="1">
        <f t="shared" ca="1" si="4"/>
        <v>139975254</v>
      </c>
      <c r="F39" s="1" t="str">
        <f t="shared" ca="1" si="5"/>
        <v>6366844292411</v>
      </c>
      <c r="G39" s="13">
        <f t="shared" ca="1" si="6"/>
        <v>0.60905379241043822</v>
      </c>
      <c r="H39" s="27" t="str">
        <f t="shared" ca="1" si="7"/>
        <v>6366844292411</v>
      </c>
      <c r="I39" s="27">
        <f t="shared" ca="1" si="8"/>
        <v>0.61358489645041159</v>
      </c>
      <c r="J39" s="27" t="str">
        <f t="shared" ca="1" si="9"/>
        <v>6366844292411</v>
      </c>
      <c r="K39" s="27">
        <f t="shared" ca="1" si="10"/>
        <v>7.6238961052607856E-2</v>
      </c>
      <c r="L39" s="28" t="str">
        <f t="shared" ca="1" si="11"/>
        <v>6366844292411</v>
      </c>
    </row>
    <row r="40" spans="1:12" x14ac:dyDescent="0.25">
      <c r="A40" s="4" t="str">
        <f t="shared" ca="1" si="0"/>
        <v>-</v>
      </c>
      <c r="B40" s="4">
        <f t="shared" ca="1" si="1"/>
        <v>691295</v>
      </c>
      <c r="C40" s="26">
        <f t="shared" ca="1" si="2"/>
        <v>691295</v>
      </c>
      <c r="D40" s="1">
        <f t="shared" ca="1" si="3"/>
        <v>691295</v>
      </c>
      <c r="E40" s="1">
        <f t="shared" ca="1" si="4"/>
        <v>561275546</v>
      </c>
      <c r="F40" s="1" t="str">
        <f t="shared" ca="1" si="5"/>
        <v>4636192599661</v>
      </c>
      <c r="G40" s="13">
        <f t="shared" ca="1" si="6"/>
        <v>0.79349256912350918</v>
      </c>
      <c r="H40" s="27" t="str">
        <f t="shared" ca="1" si="7"/>
        <v>-</v>
      </c>
      <c r="I40" s="27">
        <f t="shared" ca="1" si="8"/>
        <v>3.4602323056843742E-3</v>
      </c>
      <c r="J40" s="27">
        <f t="shared" ca="1" si="9"/>
        <v>691295</v>
      </c>
      <c r="K40" s="27">
        <f t="shared" ca="1" si="10"/>
        <v>0.33253653088052437</v>
      </c>
      <c r="L40" s="28">
        <f t="shared" ca="1" si="11"/>
        <v>691295</v>
      </c>
    </row>
    <row r="41" spans="1:12" x14ac:dyDescent="0.25">
      <c r="A41" s="4" t="str">
        <f t="shared" ca="1" si="0"/>
        <v>5400545558041</v>
      </c>
      <c r="B41" s="4" t="str">
        <f t="shared" ca="1" si="1"/>
        <v>5400545558041</v>
      </c>
      <c r="C41" s="26" t="str">
        <f t="shared" ca="1" si="2"/>
        <v>5400545558041</v>
      </c>
      <c r="D41" s="1">
        <f t="shared" ca="1" si="3"/>
        <v>620698</v>
      </c>
      <c r="E41" s="1">
        <f t="shared" ca="1" si="4"/>
        <v>425567495</v>
      </c>
      <c r="F41" s="1" t="str">
        <f t="shared" ca="1" si="5"/>
        <v>5400545558041</v>
      </c>
      <c r="G41" s="13">
        <f t="shared" ca="1" si="6"/>
        <v>0.72076475594662159</v>
      </c>
      <c r="H41" s="27" t="str">
        <f t="shared" ca="1" si="7"/>
        <v>5400545558041</v>
      </c>
      <c r="I41" s="27">
        <f t="shared" ca="1" si="8"/>
        <v>0.58285535227872998</v>
      </c>
      <c r="J41" s="27" t="str">
        <f t="shared" ca="1" si="9"/>
        <v>5400545558041</v>
      </c>
      <c r="K41" s="27">
        <f t="shared" ca="1" si="10"/>
        <v>9.2283026453822692E-2</v>
      </c>
      <c r="L41" s="28" t="str">
        <f t="shared" ca="1" si="11"/>
        <v>5400545558041</v>
      </c>
    </row>
    <row r="42" spans="1:12" x14ac:dyDescent="0.25">
      <c r="A42" s="4">
        <f t="shared" ca="1" si="0"/>
        <v>684486318</v>
      </c>
      <c r="B42" s="4">
        <f t="shared" ca="1" si="1"/>
        <v>665424</v>
      </c>
      <c r="C42" s="26">
        <f t="shared" ca="1" si="2"/>
        <v>665424</v>
      </c>
      <c r="D42" s="1">
        <f t="shared" ca="1" si="3"/>
        <v>665424</v>
      </c>
      <c r="E42" s="1">
        <f t="shared" ca="1" si="4"/>
        <v>684486318</v>
      </c>
      <c r="F42" s="1" t="str">
        <f t="shared" ca="1" si="5"/>
        <v>6388546558824</v>
      </c>
      <c r="G42" s="13">
        <f t="shared" ca="1" si="6"/>
        <v>0.34040926985190456</v>
      </c>
      <c r="H42" s="27">
        <f t="shared" ca="1" si="7"/>
        <v>684486318</v>
      </c>
      <c r="I42" s="27">
        <f t="shared" ca="1" si="8"/>
        <v>2.4186469214929618E-2</v>
      </c>
      <c r="J42" s="27">
        <f t="shared" ca="1" si="9"/>
        <v>665424</v>
      </c>
      <c r="K42" s="27">
        <f t="shared" ca="1" si="10"/>
        <v>0.9785149361211789</v>
      </c>
      <c r="L42" s="28">
        <f t="shared" ca="1" si="11"/>
        <v>665424</v>
      </c>
    </row>
    <row r="43" spans="1:12" x14ac:dyDescent="0.25">
      <c r="A43" s="4" t="str">
        <f t="shared" ca="1" si="0"/>
        <v>3637356411680</v>
      </c>
      <c r="B43" s="4">
        <f t="shared" ca="1" si="1"/>
        <v>811897946</v>
      </c>
      <c r="C43" s="26">
        <f t="shared" ca="1" si="2"/>
        <v>811897946</v>
      </c>
      <c r="D43" s="1">
        <f t="shared" ca="1" si="3"/>
        <v>686507</v>
      </c>
      <c r="E43" s="1">
        <f t="shared" ca="1" si="4"/>
        <v>811897946</v>
      </c>
      <c r="F43" s="1" t="str">
        <f t="shared" ca="1" si="5"/>
        <v>3637356411680</v>
      </c>
      <c r="G43" s="13">
        <f t="shared" ca="1" si="6"/>
        <v>0.66069744413979081</v>
      </c>
      <c r="H43" s="27" t="str">
        <f t="shared" ca="1" si="7"/>
        <v>3637356411680</v>
      </c>
      <c r="I43" s="27">
        <f t="shared" ca="1" si="8"/>
        <v>0.34050335257757292</v>
      </c>
      <c r="J43" s="27">
        <f t="shared" ca="1" si="9"/>
        <v>811897946</v>
      </c>
      <c r="K43" s="27">
        <f t="shared" ca="1" si="10"/>
        <v>0.36379521160037165</v>
      </c>
      <c r="L43" s="28">
        <f t="shared" ca="1" si="11"/>
        <v>811897946</v>
      </c>
    </row>
    <row r="44" spans="1:12" x14ac:dyDescent="0.25">
      <c r="A44" s="4" t="str">
        <f t="shared" ca="1" si="0"/>
        <v>-</v>
      </c>
      <c r="B44" s="4" t="str">
        <f t="shared" ca="1" si="1"/>
        <v>6815128450114</v>
      </c>
      <c r="C44" s="26" t="str">
        <f t="shared" ca="1" si="2"/>
        <v>6815128450114</v>
      </c>
      <c r="D44" s="1">
        <f t="shared" ca="1" si="3"/>
        <v>199601</v>
      </c>
      <c r="E44" s="1">
        <f t="shared" ca="1" si="4"/>
        <v>892453053</v>
      </c>
      <c r="F44" s="1" t="str">
        <f t="shared" ca="1" si="5"/>
        <v>6815128450114</v>
      </c>
      <c r="G44" s="13">
        <f t="shared" ca="1" si="6"/>
        <v>0.86159119011368457</v>
      </c>
      <c r="H44" s="27" t="str">
        <f t="shared" ca="1" si="7"/>
        <v>-</v>
      </c>
      <c r="I44" s="27">
        <f t="shared" ca="1" si="8"/>
        <v>0.7196894621142208</v>
      </c>
      <c r="J44" s="27" t="str">
        <f t="shared" ca="1" si="9"/>
        <v>6815128450114</v>
      </c>
      <c r="K44" s="27">
        <f t="shared" ca="1" si="10"/>
        <v>0.20736772309702056</v>
      </c>
      <c r="L44" s="28" t="str">
        <f t="shared" ca="1" si="11"/>
        <v>6815128450114</v>
      </c>
    </row>
    <row r="45" spans="1:12" x14ac:dyDescent="0.25">
      <c r="A45" s="4">
        <f t="shared" ca="1" si="0"/>
        <v>935121660</v>
      </c>
      <c r="B45" s="4">
        <f t="shared" ca="1" si="1"/>
        <v>617337</v>
      </c>
      <c r="C45" s="26">
        <f t="shared" ca="1" si="2"/>
        <v>617337</v>
      </c>
      <c r="D45" s="1">
        <f t="shared" ca="1" si="3"/>
        <v>617337</v>
      </c>
      <c r="E45" s="1">
        <f t="shared" ca="1" si="4"/>
        <v>935121660</v>
      </c>
      <c r="F45" s="1" t="str">
        <f t="shared" ca="1" si="5"/>
        <v>1654595271555</v>
      </c>
      <c r="G45" s="13">
        <f t="shared" ca="1" si="6"/>
        <v>0.44093645805660753</v>
      </c>
      <c r="H45" s="27">
        <f t="shared" ca="1" si="7"/>
        <v>935121660</v>
      </c>
      <c r="I45" s="27">
        <f t="shared" ca="1" si="8"/>
        <v>0.2273504964534242</v>
      </c>
      <c r="J45" s="27">
        <f t="shared" ca="1" si="9"/>
        <v>617337</v>
      </c>
      <c r="K45" s="27">
        <f t="shared" ca="1" si="10"/>
        <v>4.0957864467448646E-2</v>
      </c>
      <c r="L45" s="28">
        <f t="shared" ca="1" si="11"/>
        <v>617337</v>
      </c>
    </row>
    <row r="46" spans="1:12" x14ac:dyDescent="0.25">
      <c r="A46" s="4" t="str">
        <f t="shared" ca="1" si="0"/>
        <v>4064705361370</v>
      </c>
      <c r="B46" s="4" t="str">
        <f t="shared" ca="1" si="1"/>
        <v>4064705361370</v>
      </c>
      <c r="C46" s="26" t="str">
        <f t="shared" ca="1" si="2"/>
        <v>4064705361370</v>
      </c>
      <c r="D46" s="1">
        <f t="shared" ca="1" si="3"/>
        <v>588663</v>
      </c>
      <c r="E46" s="1">
        <f t="shared" ca="1" si="4"/>
        <v>555658228</v>
      </c>
      <c r="F46" s="1" t="str">
        <f t="shared" ca="1" si="5"/>
        <v>4064705361370</v>
      </c>
      <c r="G46" s="13">
        <f t="shared" ca="1" si="6"/>
        <v>0.70719841275786011</v>
      </c>
      <c r="H46" s="27" t="str">
        <f t="shared" ca="1" si="7"/>
        <v>4064705361370</v>
      </c>
      <c r="I46" s="27">
        <f t="shared" ca="1" si="8"/>
        <v>0.63932954098275563</v>
      </c>
      <c r="J46" s="27" t="str">
        <f t="shared" ca="1" si="9"/>
        <v>4064705361370</v>
      </c>
      <c r="K46" s="27">
        <f t="shared" ca="1" si="10"/>
        <v>0.49479703335466174</v>
      </c>
      <c r="L46" s="28" t="str">
        <f t="shared" ca="1" si="11"/>
        <v>4064705361370</v>
      </c>
    </row>
    <row r="47" spans="1:12" x14ac:dyDescent="0.25">
      <c r="A47" s="4" t="str">
        <f t="shared" ca="1" si="0"/>
        <v>-</v>
      </c>
      <c r="B47" s="4">
        <f t="shared" ca="1" si="1"/>
        <v>181192942</v>
      </c>
      <c r="C47" s="26">
        <f t="shared" ca="1" si="2"/>
        <v>181192942</v>
      </c>
      <c r="D47" s="1">
        <f t="shared" ca="1" si="3"/>
        <v>461114</v>
      </c>
      <c r="E47" s="1">
        <f t="shared" ca="1" si="4"/>
        <v>181192942</v>
      </c>
      <c r="F47" s="1" t="str">
        <f t="shared" ca="1" si="5"/>
        <v>7455953657230</v>
      </c>
      <c r="G47" s="13">
        <f t="shared" ca="1" si="6"/>
        <v>0.87443686346856297</v>
      </c>
      <c r="H47" s="27" t="str">
        <f t="shared" ca="1" si="7"/>
        <v>-</v>
      </c>
      <c r="I47" s="27">
        <f t="shared" ca="1" si="8"/>
        <v>0.38405215999652276</v>
      </c>
      <c r="J47" s="27">
        <f t="shared" ca="1" si="9"/>
        <v>181192942</v>
      </c>
      <c r="K47" s="27">
        <f t="shared" ca="1" si="10"/>
        <v>1.9950528360517916E-2</v>
      </c>
      <c r="L47" s="28">
        <f t="shared" ca="1" si="11"/>
        <v>181192942</v>
      </c>
    </row>
    <row r="48" spans="1:12" x14ac:dyDescent="0.25">
      <c r="A48" s="4">
        <f t="shared" ca="1" si="0"/>
        <v>284583431</v>
      </c>
      <c r="B48" s="4">
        <f t="shared" ca="1" si="1"/>
        <v>284583431</v>
      </c>
      <c r="C48" s="26">
        <f t="shared" ca="1" si="2"/>
        <v>284583431</v>
      </c>
      <c r="D48" s="1">
        <f t="shared" ca="1" si="3"/>
        <v>931576</v>
      </c>
      <c r="E48" s="1">
        <f t="shared" ca="1" si="4"/>
        <v>284583431</v>
      </c>
      <c r="F48" s="1" t="str">
        <f t="shared" ca="1" si="5"/>
        <v>5712855424952</v>
      </c>
      <c r="G48" s="13">
        <f t="shared" ca="1" si="6"/>
        <v>0.33473171111864752</v>
      </c>
      <c r="H48" s="27">
        <f t="shared" ca="1" si="7"/>
        <v>284583431</v>
      </c>
      <c r="I48" s="27">
        <f t="shared" ca="1" si="8"/>
        <v>0.37502876053959744</v>
      </c>
      <c r="J48" s="27">
        <f t="shared" ca="1" si="9"/>
        <v>284583431</v>
      </c>
      <c r="K48" s="27">
        <f t="shared" ca="1" si="10"/>
        <v>0.47739081308443854</v>
      </c>
      <c r="L48" s="28">
        <f t="shared" ca="1" si="11"/>
        <v>284583431</v>
      </c>
    </row>
    <row r="49" spans="1:12" x14ac:dyDescent="0.25">
      <c r="A49" s="4">
        <f t="shared" ca="1" si="0"/>
        <v>738301</v>
      </c>
      <c r="B49" s="4">
        <f t="shared" ca="1" si="1"/>
        <v>738301</v>
      </c>
      <c r="C49" s="26">
        <f t="shared" ca="1" si="2"/>
        <v>738301</v>
      </c>
      <c r="D49" s="1">
        <f t="shared" ca="1" si="3"/>
        <v>738301</v>
      </c>
      <c r="E49" s="1">
        <f t="shared" ca="1" si="4"/>
        <v>987435895</v>
      </c>
      <c r="F49" s="1" t="str">
        <f t="shared" ca="1" si="5"/>
        <v>5517619386538</v>
      </c>
      <c r="G49" s="13">
        <f t="shared" ca="1" si="6"/>
        <v>5.9692911606488153E-3</v>
      </c>
      <c r="H49" s="27">
        <f t="shared" ca="1" si="7"/>
        <v>738301</v>
      </c>
      <c r="I49" s="27">
        <f t="shared" ca="1" si="8"/>
        <v>0.17609020339185766</v>
      </c>
      <c r="J49" s="27">
        <f t="shared" ca="1" si="9"/>
        <v>738301</v>
      </c>
      <c r="K49" s="27">
        <f t="shared" ca="1" si="10"/>
        <v>0.7731471692413181</v>
      </c>
      <c r="L49" s="28">
        <f t="shared" ca="1" si="11"/>
        <v>738301</v>
      </c>
    </row>
    <row r="50" spans="1:12" x14ac:dyDescent="0.25">
      <c r="A50" s="4">
        <f t="shared" ca="1" si="0"/>
        <v>799422</v>
      </c>
      <c r="B50" s="4">
        <f t="shared" ca="1" si="1"/>
        <v>799422</v>
      </c>
      <c r="C50" s="26">
        <f t="shared" ca="1" si="2"/>
        <v>799422</v>
      </c>
      <c r="D50" s="1">
        <f t="shared" ca="1" si="3"/>
        <v>799422</v>
      </c>
      <c r="E50" s="1">
        <f t="shared" ca="1" si="4"/>
        <v>501597870</v>
      </c>
      <c r="F50" s="1" t="str">
        <f t="shared" ca="1" si="5"/>
        <v>1569050706002</v>
      </c>
      <c r="G50" s="13">
        <f t="shared" ca="1" si="6"/>
        <v>0.21398734789627061</v>
      </c>
      <c r="H50" s="27">
        <f t="shared" ca="1" si="7"/>
        <v>799422</v>
      </c>
      <c r="I50" s="27">
        <f t="shared" ca="1" si="8"/>
        <v>0.1134142150736509</v>
      </c>
      <c r="J50" s="27">
        <f t="shared" ca="1" si="9"/>
        <v>799422</v>
      </c>
      <c r="K50" s="27">
        <f t="shared" ca="1" si="10"/>
        <v>0.3782971837108704</v>
      </c>
      <c r="L50" s="28">
        <f t="shared" ca="1" si="11"/>
        <v>799422</v>
      </c>
    </row>
    <row r="51" spans="1:12" x14ac:dyDescent="0.25">
      <c r="A51" s="4">
        <f t="shared" ca="1" si="0"/>
        <v>932685</v>
      </c>
      <c r="B51" s="4">
        <f t="shared" ca="1" si="1"/>
        <v>386816685</v>
      </c>
      <c r="C51" s="26">
        <f t="shared" ca="1" si="2"/>
        <v>386816685</v>
      </c>
      <c r="D51" s="1">
        <f t="shared" ca="1" si="3"/>
        <v>932685</v>
      </c>
      <c r="E51" s="1">
        <f t="shared" ca="1" si="4"/>
        <v>386816685</v>
      </c>
      <c r="F51" s="1" t="str">
        <f t="shared" ca="1" si="5"/>
        <v>3912855710372</v>
      </c>
      <c r="G51" s="13">
        <f t="shared" ca="1" si="6"/>
        <v>0.14944189906693184</v>
      </c>
      <c r="H51" s="27">
        <f t="shared" ca="1" si="7"/>
        <v>932685</v>
      </c>
      <c r="I51" s="27">
        <f t="shared" ca="1" si="8"/>
        <v>0.37030087001998413</v>
      </c>
      <c r="J51" s="27">
        <f t="shared" ca="1" si="9"/>
        <v>386816685</v>
      </c>
      <c r="K51" s="27">
        <f t="shared" ca="1" si="10"/>
        <v>0.77792084912872539</v>
      </c>
      <c r="L51" s="28">
        <f t="shared" ca="1" si="11"/>
        <v>386816685</v>
      </c>
    </row>
    <row r="52" spans="1:12" x14ac:dyDescent="0.25">
      <c r="A52" s="4">
        <f t="shared" ca="1" si="0"/>
        <v>898114546</v>
      </c>
      <c r="B52" s="4">
        <f t="shared" ca="1" si="1"/>
        <v>861102</v>
      </c>
      <c r="C52" s="26">
        <f t="shared" ca="1" si="2"/>
        <v>861102</v>
      </c>
      <c r="D52" s="1">
        <f t="shared" ca="1" si="3"/>
        <v>861102</v>
      </c>
      <c r="E52" s="1">
        <f t="shared" ca="1" si="4"/>
        <v>898114546</v>
      </c>
      <c r="F52" s="1" t="str">
        <f t="shared" ca="1" si="5"/>
        <v>4343083145622</v>
      </c>
      <c r="G52" s="13">
        <f t="shared" ca="1" si="6"/>
        <v>0.32038713114165418</v>
      </c>
      <c r="H52" s="27">
        <f t="shared" ca="1" si="7"/>
        <v>898114546</v>
      </c>
      <c r="I52" s="27">
        <f t="shared" ca="1" si="8"/>
        <v>0.24264050817544769</v>
      </c>
      <c r="J52" s="27">
        <f t="shared" ca="1" si="9"/>
        <v>861102</v>
      </c>
      <c r="K52" s="27">
        <f t="shared" ca="1" si="10"/>
        <v>0.8391244303904617</v>
      </c>
      <c r="L52" s="28">
        <f t="shared" ca="1" si="11"/>
        <v>861102</v>
      </c>
    </row>
    <row r="53" spans="1:12" x14ac:dyDescent="0.25">
      <c r="A53" s="4">
        <f t="shared" ca="1" si="0"/>
        <v>430189092</v>
      </c>
      <c r="B53" s="4" t="str">
        <f t="shared" ca="1" si="1"/>
        <v>1537751649715</v>
      </c>
      <c r="C53" s="26" t="str">
        <f t="shared" ca="1" si="2"/>
        <v>1537751649715</v>
      </c>
      <c r="D53" s="1">
        <f t="shared" ca="1" si="3"/>
        <v>717965</v>
      </c>
      <c r="E53" s="1">
        <f t="shared" ca="1" si="4"/>
        <v>430189092</v>
      </c>
      <c r="F53" s="1" t="str">
        <f t="shared" ca="1" si="5"/>
        <v>1537751649715</v>
      </c>
      <c r="G53" s="13">
        <f t="shared" ca="1" si="6"/>
        <v>0.29890649987912687</v>
      </c>
      <c r="H53" s="27">
        <f t="shared" ca="1" si="7"/>
        <v>430189092</v>
      </c>
      <c r="I53" s="27">
        <f t="shared" ca="1" si="8"/>
        <v>0.73953508026006343</v>
      </c>
      <c r="J53" s="27" t="str">
        <f t="shared" ca="1" si="9"/>
        <v>1537751649715</v>
      </c>
      <c r="K53" s="27">
        <f t="shared" ca="1" si="10"/>
        <v>0.67048718655767581</v>
      </c>
      <c r="L53" s="28" t="str">
        <f t="shared" ca="1" si="11"/>
        <v>1537751649715</v>
      </c>
    </row>
    <row r="54" spans="1:12" x14ac:dyDescent="0.25">
      <c r="A54" s="4">
        <f t="shared" ca="1" si="0"/>
        <v>201968957</v>
      </c>
      <c r="B54" s="4">
        <f t="shared" ca="1" si="1"/>
        <v>471311</v>
      </c>
      <c r="C54" s="26">
        <f t="shared" ca="1" si="2"/>
        <v>471311</v>
      </c>
      <c r="D54" s="1">
        <f t="shared" ca="1" si="3"/>
        <v>471311</v>
      </c>
      <c r="E54" s="1">
        <f t="shared" ca="1" si="4"/>
        <v>201968957</v>
      </c>
      <c r="F54" s="1" t="str">
        <f t="shared" ca="1" si="5"/>
        <v>1493088420104</v>
      </c>
      <c r="G54" s="13">
        <f t="shared" ca="1" si="6"/>
        <v>0.29918608709543182</v>
      </c>
      <c r="H54" s="27">
        <f t="shared" ca="1" si="7"/>
        <v>201968957</v>
      </c>
      <c r="I54" s="27">
        <f t="shared" ca="1" si="8"/>
        <v>0.19753136061435372</v>
      </c>
      <c r="J54" s="27">
        <f t="shared" ca="1" si="9"/>
        <v>471311</v>
      </c>
      <c r="K54" s="27">
        <f t="shared" ca="1" si="10"/>
        <v>0.40847673479617275</v>
      </c>
      <c r="L54" s="28">
        <f t="shared" ca="1" si="11"/>
        <v>471311</v>
      </c>
    </row>
    <row r="55" spans="1:12" x14ac:dyDescent="0.25">
      <c r="A55" s="4">
        <f t="shared" ca="1" si="0"/>
        <v>647127</v>
      </c>
      <c r="B55" s="4">
        <f t="shared" ca="1" si="1"/>
        <v>647127</v>
      </c>
      <c r="C55" s="26">
        <f t="shared" ca="1" si="2"/>
        <v>647127</v>
      </c>
      <c r="D55" s="1">
        <f t="shared" ca="1" si="3"/>
        <v>647127</v>
      </c>
      <c r="E55" s="1">
        <f t="shared" ca="1" si="4"/>
        <v>978868470</v>
      </c>
      <c r="F55" s="1" t="str">
        <f t="shared" ca="1" si="5"/>
        <v>8262281634039</v>
      </c>
      <c r="G55" s="13">
        <f t="shared" ca="1" si="6"/>
        <v>8.6023197138079932E-2</v>
      </c>
      <c r="H55" s="27">
        <f t="shared" ca="1" si="7"/>
        <v>647127</v>
      </c>
      <c r="I55" s="27">
        <f t="shared" ca="1" si="8"/>
        <v>0.10233252032354112</v>
      </c>
      <c r="J55" s="27">
        <f t="shared" ca="1" si="9"/>
        <v>647127</v>
      </c>
      <c r="K55" s="27">
        <f t="shared" ca="1" si="10"/>
        <v>0.16889795212623582</v>
      </c>
      <c r="L55" s="28">
        <f t="shared" ca="1" si="11"/>
        <v>647127</v>
      </c>
    </row>
    <row r="56" spans="1:12" x14ac:dyDescent="0.25">
      <c r="A56" s="4" t="str">
        <f t="shared" ca="1" si="0"/>
        <v>4737832440772</v>
      </c>
      <c r="B56" s="4" t="str">
        <f t="shared" ca="1" si="1"/>
        <v>4737832440772</v>
      </c>
      <c r="C56" s="26" t="str">
        <f t="shared" ca="1" si="2"/>
        <v>4737832440772</v>
      </c>
      <c r="D56" s="1">
        <f t="shared" ca="1" si="3"/>
        <v>655466</v>
      </c>
      <c r="E56" s="1">
        <f t="shared" ca="1" si="4"/>
        <v>794266441</v>
      </c>
      <c r="F56" s="1" t="str">
        <f t="shared" ca="1" si="5"/>
        <v>4737832440772</v>
      </c>
      <c r="G56" s="13">
        <f t="shared" ca="1" si="6"/>
        <v>0.55829786161673212</v>
      </c>
      <c r="H56" s="27" t="str">
        <f t="shared" ca="1" si="7"/>
        <v>4737832440772</v>
      </c>
      <c r="I56" s="27">
        <f t="shared" ca="1" si="8"/>
        <v>0.64728953720382743</v>
      </c>
      <c r="J56" s="27" t="str">
        <f t="shared" ca="1" si="9"/>
        <v>4737832440772</v>
      </c>
      <c r="K56" s="27">
        <f t="shared" ca="1" si="10"/>
        <v>0.84312828644219073</v>
      </c>
      <c r="L56" s="28" t="str">
        <f t="shared" ca="1" si="11"/>
        <v>4737832440772</v>
      </c>
    </row>
    <row r="57" spans="1:12" x14ac:dyDescent="0.25">
      <c r="A57" s="4">
        <f t="shared" ca="1" si="0"/>
        <v>447092577</v>
      </c>
      <c r="B57" s="4" t="str">
        <f t="shared" ca="1" si="1"/>
        <v>-</v>
      </c>
      <c r="C57" s="26" t="str">
        <f t="shared" ca="1" si="2"/>
        <v>-</v>
      </c>
      <c r="D57" s="1">
        <f t="shared" ca="1" si="3"/>
        <v>209753</v>
      </c>
      <c r="E57" s="1">
        <f t="shared" ca="1" si="4"/>
        <v>447092577</v>
      </c>
      <c r="F57" s="1" t="str">
        <f t="shared" ca="1" si="5"/>
        <v>4482475176496</v>
      </c>
      <c r="G57" s="13">
        <f t="shared" ca="1" si="6"/>
        <v>0.27904969671198376</v>
      </c>
      <c r="H57" s="27">
        <f t="shared" ca="1" si="7"/>
        <v>447092577</v>
      </c>
      <c r="I57" s="27">
        <f t="shared" ca="1" si="8"/>
        <v>0.83859349061133903</v>
      </c>
      <c r="J57" s="27" t="str">
        <f t="shared" ca="1" si="9"/>
        <v>-</v>
      </c>
      <c r="K57" s="27">
        <f t="shared" ca="1" si="10"/>
        <v>6.3292495070700561E-2</v>
      </c>
      <c r="L57" s="28" t="str">
        <f t="shared" ca="1" si="11"/>
        <v>-</v>
      </c>
    </row>
    <row r="58" spans="1:12" x14ac:dyDescent="0.25">
      <c r="A58" s="4" t="str">
        <f t="shared" ca="1" si="0"/>
        <v>-</v>
      </c>
      <c r="B58" s="4" t="str">
        <f t="shared" ca="1" si="1"/>
        <v>7599908467391</v>
      </c>
      <c r="C58" s="26" t="str">
        <f t="shared" ca="1" si="2"/>
        <v>7599908467391</v>
      </c>
      <c r="D58" s="1">
        <f t="shared" ca="1" si="3"/>
        <v>415378</v>
      </c>
      <c r="E58" s="1">
        <f t="shared" ca="1" si="4"/>
        <v>841033969</v>
      </c>
      <c r="F58" s="1" t="str">
        <f t="shared" ca="1" si="5"/>
        <v>7599908467391</v>
      </c>
      <c r="G58" s="13">
        <f t="shared" ca="1" si="6"/>
        <v>0.99114223599152362</v>
      </c>
      <c r="H58" s="27" t="str">
        <f t="shared" ca="1" si="7"/>
        <v>-</v>
      </c>
      <c r="I58" s="27">
        <f t="shared" ca="1" si="8"/>
        <v>0.55848764523841243</v>
      </c>
      <c r="J58" s="27" t="str">
        <f t="shared" ca="1" si="9"/>
        <v>7599908467391</v>
      </c>
      <c r="K58" s="27">
        <f t="shared" ca="1" si="10"/>
        <v>0.68731003507580335</v>
      </c>
      <c r="L58" s="28" t="str">
        <f t="shared" ca="1" si="11"/>
        <v>7599908467391</v>
      </c>
    </row>
    <row r="59" spans="1:12" x14ac:dyDescent="0.25">
      <c r="A59" s="4" t="str">
        <f t="shared" ca="1" si="0"/>
        <v>-</v>
      </c>
      <c r="B59" s="4">
        <f t="shared" ca="1" si="1"/>
        <v>135754354</v>
      </c>
      <c r="C59" s="26">
        <f t="shared" ca="1" si="2"/>
        <v>135754354</v>
      </c>
      <c r="D59" s="1">
        <f t="shared" ca="1" si="3"/>
        <v>934548</v>
      </c>
      <c r="E59" s="1">
        <f t="shared" ca="1" si="4"/>
        <v>135754354</v>
      </c>
      <c r="F59" s="1" t="str">
        <f t="shared" ca="1" si="5"/>
        <v>8057834113005</v>
      </c>
      <c r="G59" s="13">
        <f t="shared" ca="1" si="6"/>
        <v>0.75396345277805676</v>
      </c>
      <c r="H59" s="27" t="str">
        <f t="shared" ca="1" si="7"/>
        <v>-</v>
      </c>
      <c r="I59" s="27">
        <f t="shared" ca="1" si="8"/>
        <v>0.40636945255391554</v>
      </c>
      <c r="J59" s="27">
        <f t="shared" ca="1" si="9"/>
        <v>135754354</v>
      </c>
      <c r="K59" s="27">
        <f t="shared" ca="1" si="10"/>
        <v>7.0782935499483113E-2</v>
      </c>
      <c r="L59" s="28">
        <f t="shared" ca="1" si="11"/>
        <v>135754354</v>
      </c>
    </row>
    <row r="60" spans="1:12" x14ac:dyDescent="0.25">
      <c r="A60" s="4">
        <f t="shared" ca="1" si="0"/>
        <v>110508</v>
      </c>
      <c r="B60" s="4">
        <f t="shared" ca="1" si="1"/>
        <v>932467548</v>
      </c>
      <c r="C60" s="26">
        <f t="shared" ca="1" si="2"/>
        <v>932467548</v>
      </c>
      <c r="D60" s="1">
        <f t="shared" ca="1" si="3"/>
        <v>110508</v>
      </c>
      <c r="E60" s="1">
        <f t="shared" ca="1" si="4"/>
        <v>932467548</v>
      </c>
      <c r="F60" s="1" t="str">
        <f t="shared" ca="1" si="5"/>
        <v>4210929818546</v>
      </c>
      <c r="G60" s="13">
        <f t="shared" ca="1" si="6"/>
        <v>0.1981135281433265</v>
      </c>
      <c r="H60" s="27">
        <f t="shared" ca="1" si="7"/>
        <v>110508</v>
      </c>
      <c r="I60" s="27">
        <f t="shared" ca="1" si="8"/>
        <v>0.41649361652769934</v>
      </c>
      <c r="J60" s="27">
        <f t="shared" ca="1" si="9"/>
        <v>932467548</v>
      </c>
      <c r="K60" s="27">
        <f t="shared" ca="1" si="10"/>
        <v>0.15313114418250839</v>
      </c>
      <c r="L60" s="28">
        <f t="shared" ca="1" si="11"/>
        <v>932467548</v>
      </c>
    </row>
    <row r="61" spans="1:12" x14ac:dyDescent="0.25">
      <c r="A61" s="4" t="str">
        <f t="shared" ca="1" si="0"/>
        <v>8367318929253</v>
      </c>
      <c r="B61" s="4" t="str">
        <f t="shared" ca="1" si="1"/>
        <v>8367318929253</v>
      </c>
      <c r="C61" s="26" t="str">
        <f t="shared" ca="1" si="2"/>
        <v>8367318929253</v>
      </c>
      <c r="D61" s="1">
        <f t="shared" ca="1" si="3"/>
        <v>724468</v>
      </c>
      <c r="E61" s="1">
        <f t="shared" ca="1" si="4"/>
        <v>172192081</v>
      </c>
      <c r="F61" s="1" t="str">
        <f t="shared" ca="1" si="5"/>
        <v>8367318929253</v>
      </c>
      <c r="G61" s="13">
        <f t="shared" ca="1" si="6"/>
        <v>0.54698804790914612</v>
      </c>
      <c r="H61" s="27" t="str">
        <f t="shared" ca="1" si="7"/>
        <v>8367318929253</v>
      </c>
      <c r="I61" s="27">
        <f t="shared" ca="1" si="8"/>
        <v>0.72953504675943492</v>
      </c>
      <c r="J61" s="27" t="str">
        <f t="shared" ca="1" si="9"/>
        <v>8367318929253</v>
      </c>
      <c r="K61" s="27">
        <f t="shared" ca="1" si="10"/>
        <v>0.42286760697815562</v>
      </c>
      <c r="L61" s="28" t="str">
        <f t="shared" ca="1" si="11"/>
        <v>8367318929253</v>
      </c>
    </row>
    <row r="62" spans="1:12" x14ac:dyDescent="0.25">
      <c r="A62" s="4">
        <f t="shared" ca="1" si="0"/>
        <v>358631500</v>
      </c>
      <c r="B62" s="4">
        <f t="shared" ca="1" si="1"/>
        <v>358631500</v>
      </c>
      <c r="C62" s="26">
        <f t="shared" ca="1" si="2"/>
        <v>358631500</v>
      </c>
      <c r="D62" s="1">
        <f t="shared" ca="1" si="3"/>
        <v>543151</v>
      </c>
      <c r="E62" s="1">
        <f t="shared" ca="1" si="4"/>
        <v>358631500</v>
      </c>
      <c r="F62" s="1" t="str">
        <f t="shared" ca="1" si="5"/>
        <v>8898938688124</v>
      </c>
      <c r="G62" s="13">
        <f t="shared" ca="1" si="6"/>
        <v>0.48677757342596206</v>
      </c>
      <c r="H62" s="27">
        <f t="shared" ca="1" si="7"/>
        <v>358631500</v>
      </c>
      <c r="I62" s="27">
        <f t="shared" ca="1" si="8"/>
        <v>0.35832535910417207</v>
      </c>
      <c r="J62" s="27">
        <f t="shared" ca="1" si="9"/>
        <v>358631500</v>
      </c>
      <c r="K62" s="27">
        <f t="shared" ca="1" si="10"/>
        <v>3.3319278216308978E-2</v>
      </c>
      <c r="L62" s="28">
        <f t="shared" ca="1" si="11"/>
        <v>358631500</v>
      </c>
    </row>
    <row r="63" spans="1:12" x14ac:dyDescent="0.25">
      <c r="A63" s="4" t="str">
        <f t="shared" ca="1" si="0"/>
        <v>-</v>
      </c>
      <c r="B63" s="4">
        <f t="shared" ca="1" si="1"/>
        <v>113998454</v>
      </c>
      <c r="C63" s="26">
        <f t="shared" ca="1" si="2"/>
        <v>113998454</v>
      </c>
      <c r="D63" s="1">
        <f t="shared" ca="1" si="3"/>
        <v>187448</v>
      </c>
      <c r="E63" s="1">
        <f t="shared" ca="1" si="4"/>
        <v>113998454</v>
      </c>
      <c r="F63" s="1" t="str">
        <f t="shared" ca="1" si="5"/>
        <v>2986461123328</v>
      </c>
      <c r="G63" s="13">
        <f t="shared" ca="1" si="6"/>
        <v>0.86119617764096934</v>
      </c>
      <c r="H63" s="27" t="str">
        <f t="shared" ca="1" si="7"/>
        <v>-</v>
      </c>
      <c r="I63" s="27">
        <f t="shared" ca="1" si="8"/>
        <v>0.4311427014086745</v>
      </c>
      <c r="J63" s="27">
        <f t="shared" ca="1" si="9"/>
        <v>113998454</v>
      </c>
      <c r="K63" s="27">
        <f t="shared" ca="1" si="10"/>
        <v>0.55647937298676187</v>
      </c>
      <c r="L63" s="28">
        <f t="shared" ca="1" si="11"/>
        <v>113998454</v>
      </c>
    </row>
    <row r="64" spans="1:12" x14ac:dyDescent="0.25">
      <c r="A64" s="4">
        <f t="shared" ca="1" si="0"/>
        <v>321252633</v>
      </c>
      <c r="B64" s="4">
        <f t="shared" ca="1" si="1"/>
        <v>603874</v>
      </c>
      <c r="C64" s="26">
        <f t="shared" ca="1" si="2"/>
        <v>603874</v>
      </c>
      <c r="D64" s="1">
        <f t="shared" ca="1" si="3"/>
        <v>603874</v>
      </c>
      <c r="E64" s="1">
        <f t="shared" ca="1" si="4"/>
        <v>321252633</v>
      </c>
      <c r="F64" s="1" t="str">
        <f t="shared" ca="1" si="5"/>
        <v>2896597452631</v>
      </c>
      <c r="G64" s="13">
        <f t="shared" ca="1" si="6"/>
        <v>0.29793460381243642</v>
      </c>
      <c r="H64" s="27">
        <f t="shared" ca="1" si="7"/>
        <v>321252633</v>
      </c>
      <c r="I64" s="27">
        <f t="shared" ca="1" si="8"/>
        <v>0.17472233477880028</v>
      </c>
      <c r="J64" s="27">
        <f t="shared" ca="1" si="9"/>
        <v>603874</v>
      </c>
      <c r="K64" s="27">
        <f t="shared" ca="1" si="10"/>
        <v>0.93368791265982154</v>
      </c>
      <c r="L64" s="28">
        <f t="shared" ca="1" si="11"/>
        <v>603874</v>
      </c>
    </row>
    <row r="65" spans="1:12" x14ac:dyDescent="0.25">
      <c r="A65" s="4">
        <f t="shared" ca="1" si="0"/>
        <v>653571972</v>
      </c>
      <c r="B65" s="4">
        <f t="shared" ca="1" si="1"/>
        <v>653571972</v>
      </c>
      <c r="C65" s="26">
        <f t="shared" ca="1" si="2"/>
        <v>653571972</v>
      </c>
      <c r="D65" s="1">
        <f t="shared" ca="1" si="3"/>
        <v>660996</v>
      </c>
      <c r="E65" s="1">
        <f t="shared" ca="1" si="4"/>
        <v>653571972</v>
      </c>
      <c r="F65" s="1" t="str">
        <f t="shared" ca="1" si="5"/>
        <v>7490828988096</v>
      </c>
      <c r="G65" s="13">
        <f t="shared" ca="1" si="6"/>
        <v>0.27189324492300027</v>
      </c>
      <c r="H65" s="27">
        <f t="shared" ca="1" si="7"/>
        <v>653571972</v>
      </c>
      <c r="I65" s="27">
        <f t="shared" ca="1" si="8"/>
        <v>0.42933050576740772</v>
      </c>
      <c r="J65" s="27">
        <f t="shared" ca="1" si="9"/>
        <v>653571972</v>
      </c>
      <c r="K65" s="27">
        <f t="shared" ca="1" si="10"/>
        <v>0.3041538139249077</v>
      </c>
      <c r="L65" s="28">
        <f t="shared" ca="1" si="11"/>
        <v>653571972</v>
      </c>
    </row>
    <row r="66" spans="1:12" x14ac:dyDescent="0.25">
      <c r="A66" s="4" t="str">
        <f t="shared" ca="1" si="0"/>
        <v>-</v>
      </c>
      <c r="B66" s="4" t="str">
        <f t="shared" ca="1" si="1"/>
        <v>-</v>
      </c>
      <c r="C66" s="26" t="str">
        <f t="shared" ca="1" si="2"/>
        <v>-</v>
      </c>
      <c r="D66" s="1">
        <f t="shared" ca="1" si="3"/>
        <v>400135</v>
      </c>
      <c r="E66" s="1">
        <f t="shared" ca="1" si="4"/>
        <v>557598223</v>
      </c>
      <c r="F66" s="1" t="str">
        <f t="shared" ca="1" si="5"/>
        <v>5468901894612</v>
      </c>
      <c r="G66" s="13">
        <f t="shared" ca="1" si="6"/>
        <v>0.84066266498468145</v>
      </c>
      <c r="H66" s="27" t="str">
        <f t="shared" ca="1" si="7"/>
        <v>-</v>
      </c>
      <c r="I66" s="27">
        <f t="shared" ca="1" si="8"/>
        <v>0.98151584460814412</v>
      </c>
      <c r="J66" s="27" t="str">
        <f t="shared" ca="1" si="9"/>
        <v>-</v>
      </c>
      <c r="K66" s="27">
        <f t="shared" ca="1" si="10"/>
        <v>0.78064167371388637</v>
      </c>
      <c r="L66" s="28" t="str">
        <f t="shared" ca="1" si="11"/>
        <v>-</v>
      </c>
    </row>
    <row r="67" spans="1:12" x14ac:dyDescent="0.25">
      <c r="A67" s="4">
        <f t="shared" ca="1" si="0"/>
        <v>403188109</v>
      </c>
      <c r="B67" s="4" t="str">
        <f t="shared" ca="1" si="1"/>
        <v>5729412281681</v>
      </c>
      <c r="C67" s="26" t="str">
        <f t="shared" ca="1" si="2"/>
        <v>5729412281681</v>
      </c>
      <c r="D67" s="1">
        <f t="shared" ca="1" si="3"/>
        <v>400898</v>
      </c>
      <c r="E67" s="1">
        <f t="shared" ca="1" si="4"/>
        <v>403188109</v>
      </c>
      <c r="F67" s="1" t="str">
        <f t="shared" ca="1" si="5"/>
        <v>5729412281681</v>
      </c>
      <c r="G67" s="13">
        <f t="shared" ca="1" si="6"/>
        <v>0.34752890048761265</v>
      </c>
      <c r="H67" s="27">
        <f t="shared" ca="1" si="7"/>
        <v>403188109</v>
      </c>
      <c r="I67" s="27">
        <f t="shared" ca="1" si="8"/>
        <v>0.64473252981408091</v>
      </c>
      <c r="J67" s="27" t="str">
        <f t="shared" ca="1" si="9"/>
        <v>5729412281681</v>
      </c>
      <c r="K67" s="27">
        <f t="shared" ca="1" si="10"/>
        <v>7.0703091454878964E-2</v>
      </c>
      <c r="L67" s="28" t="str">
        <f t="shared" ca="1" si="11"/>
        <v>5729412281681</v>
      </c>
    </row>
    <row r="68" spans="1:12" x14ac:dyDescent="0.25">
      <c r="A68" s="4" t="str">
        <f t="shared" ref="A68:A101" ca="1" si="12">H68</f>
        <v>-</v>
      </c>
      <c r="B68" s="4" t="str">
        <f t="shared" ref="B68:B101" ca="1" si="13">J68</f>
        <v>3853223536516</v>
      </c>
      <c r="C68" s="26" t="str">
        <f t="shared" ref="C68:C103" ca="1" si="14">L68</f>
        <v>3853223536516</v>
      </c>
      <c r="D68" s="1">
        <f t="shared" ref="D68:D103" ca="1" si="15">RANDBETWEEN(100000,999999)</f>
        <v>797540</v>
      </c>
      <c r="E68" s="1">
        <f t="shared" ref="E68:E103" ca="1" si="16">RANDBETWEEN(100000000,999999999)</f>
        <v>621305728</v>
      </c>
      <c r="F68" s="1" t="str">
        <f t="shared" ref="F68:F103" ca="1" si="17">TEXT(RANDBETWEEN(1000000000000,9999999999999), "0000000000000")</f>
        <v>3853223536516</v>
      </c>
      <c r="G68" s="13">
        <f t="shared" ref="G68:G103" ca="1" si="18">RAND()</f>
        <v>0.8904940928900319</v>
      </c>
      <c r="H68" s="27" t="str">
        <f t="shared" ref="H68:H103" ca="1" si="19">IF($G68&lt;$O$3,$D68,IF($G68&lt;$O$4,$E68,IF($G68&lt;$O$5,$F68,"-")))</f>
        <v>-</v>
      </c>
      <c r="I68" s="27">
        <f t="shared" ref="I68:I103" ca="1" si="20">RAND()</f>
        <v>0.63954827871960462</v>
      </c>
      <c r="J68" s="27" t="str">
        <f t="shared" ref="J68:J103" ca="1" si="21">IF($I68&lt;$O$3,$D68,IF($I68&lt;$O$4,$E68,IF($I68&lt;$O$5,$F68,"-")))</f>
        <v>3853223536516</v>
      </c>
      <c r="K68" s="27">
        <f t="shared" ref="K68:K103" ca="1" si="22">RAND()</f>
        <v>5.2041176446936843E-2</v>
      </c>
      <c r="L68" s="28" t="str">
        <f t="shared" ref="L68:L103" ca="1" si="23">IF($I68&lt;$O$3,$D68,IF($I68&lt;$O$4,$E68,IF($I68&lt;$O$5,$F68,"-")))</f>
        <v>3853223536516</v>
      </c>
    </row>
    <row r="69" spans="1:12" x14ac:dyDescent="0.25">
      <c r="A69" s="4" t="str">
        <f t="shared" ca="1" si="12"/>
        <v>-</v>
      </c>
      <c r="B69" s="4" t="str">
        <f t="shared" ca="1" si="13"/>
        <v>3750271087281</v>
      </c>
      <c r="C69" s="26" t="str">
        <f t="shared" ca="1" si="14"/>
        <v>3750271087281</v>
      </c>
      <c r="D69" s="1">
        <f t="shared" ca="1" si="15"/>
        <v>124158</v>
      </c>
      <c r="E69" s="1">
        <f t="shared" ca="1" si="16"/>
        <v>295305374</v>
      </c>
      <c r="F69" s="1" t="str">
        <f t="shared" ca="1" si="17"/>
        <v>3750271087281</v>
      </c>
      <c r="G69" s="13">
        <f t="shared" ca="1" si="18"/>
        <v>0.75368410308215739</v>
      </c>
      <c r="H69" s="27" t="str">
        <f t="shared" ca="1" si="19"/>
        <v>-</v>
      </c>
      <c r="I69" s="27">
        <f t="shared" ca="1" si="20"/>
        <v>0.68062642454664024</v>
      </c>
      <c r="J69" s="27" t="str">
        <f t="shared" ca="1" si="21"/>
        <v>3750271087281</v>
      </c>
      <c r="K69" s="27">
        <f t="shared" ca="1" si="22"/>
        <v>0.91864563258564713</v>
      </c>
      <c r="L69" s="28" t="str">
        <f t="shared" ca="1" si="23"/>
        <v>3750271087281</v>
      </c>
    </row>
    <row r="70" spans="1:12" x14ac:dyDescent="0.25">
      <c r="A70" s="4">
        <f t="shared" ca="1" si="12"/>
        <v>154463</v>
      </c>
      <c r="B70" s="4">
        <f t="shared" ca="1" si="13"/>
        <v>230807038</v>
      </c>
      <c r="C70" s="26">
        <f t="shared" ca="1" si="14"/>
        <v>230807038</v>
      </c>
      <c r="D70" s="1">
        <f t="shared" ca="1" si="15"/>
        <v>154463</v>
      </c>
      <c r="E70" s="1">
        <f t="shared" ca="1" si="16"/>
        <v>230807038</v>
      </c>
      <c r="F70" s="1" t="str">
        <f t="shared" ca="1" si="17"/>
        <v>5212761630396</v>
      </c>
      <c r="G70" s="13">
        <f t="shared" ca="1" si="18"/>
        <v>0.24442827719613314</v>
      </c>
      <c r="H70" s="27">
        <f t="shared" ca="1" si="19"/>
        <v>154463</v>
      </c>
      <c r="I70" s="27">
        <f t="shared" ca="1" si="20"/>
        <v>0.30450352618374166</v>
      </c>
      <c r="J70" s="27">
        <f t="shared" ca="1" si="21"/>
        <v>230807038</v>
      </c>
      <c r="K70" s="27">
        <f t="shared" ca="1" si="22"/>
        <v>0.84638331152869251</v>
      </c>
      <c r="L70" s="28">
        <f t="shared" ca="1" si="23"/>
        <v>230807038</v>
      </c>
    </row>
    <row r="71" spans="1:12" x14ac:dyDescent="0.25">
      <c r="A71" s="4">
        <f t="shared" ca="1" si="12"/>
        <v>399939010</v>
      </c>
      <c r="B71" s="4">
        <f t="shared" ca="1" si="13"/>
        <v>838058</v>
      </c>
      <c r="C71" s="26">
        <f t="shared" ca="1" si="14"/>
        <v>838058</v>
      </c>
      <c r="D71" s="1">
        <f t="shared" ca="1" si="15"/>
        <v>838058</v>
      </c>
      <c r="E71" s="1">
        <f t="shared" ca="1" si="16"/>
        <v>399939010</v>
      </c>
      <c r="F71" s="1" t="str">
        <f t="shared" ca="1" si="17"/>
        <v>4031731928767</v>
      </c>
      <c r="G71" s="13">
        <f t="shared" ca="1" si="18"/>
        <v>0.31947513720293963</v>
      </c>
      <c r="H71" s="27">
        <f t="shared" ca="1" si="19"/>
        <v>399939010</v>
      </c>
      <c r="I71" s="27">
        <f t="shared" ca="1" si="20"/>
        <v>5.8924926347918571E-3</v>
      </c>
      <c r="J71" s="27">
        <f t="shared" ca="1" si="21"/>
        <v>838058</v>
      </c>
      <c r="K71" s="27">
        <f t="shared" ca="1" si="22"/>
        <v>0.2700229511288792</v>
      </c>
      <c r="L71" s="28">
        <f t="shared" ca="1" si="23"/>
        <v>838058</v>
      </c>
    </row>
    <row r="72" spans="1:12" x14ac:dyDescent="0.25">
      <c r="A72" s="4">
        <f t="shared" ca="1" si="12"/>
        <v>777009</v>
      </c>
      <c r="B72" s="4" t="str">
        <f t="shared" ca="1" si="13"/>
        <v>3087079683380</v>
      </c>
      <c r="C72" s="26" t="str">
        <f t="shared" ca="1" si="14"/>
        <v>3087079683380</v>
      </c>
      <c r="D72" s="1">
        <f t="shared" ca="1" si="15"/>
        <v>777009</v>
      </c>
      <c r="E72" s="1">
        <f t="shared" ca="1" si="16"/>
        <v>371651930</v>
      </c>
      <c r="F72" s="1" t="str">
        <f t="shared" ca="1" si="17"/>
        <v>3087079683380</v>
      </c>
      <c r="G72" s="13">
        <f t="shared" ca="1" si="18"/>
        <v>2.8387300001528892E-2</v>
      </c>
      <c r="H72" s="27">
        <f t="shared" ca="1" si="19"/>
        <v>777009</v>
      </c>
      <c r="I72" s="27">
        <f t="shared" ca="1" si="20"/>
        <v>0.71500173805252043</v>
      </c>
      <c r="J72" s="27" t="str">
        <f t="shared" ca="1" si="21"/>
        <v>3087079683380</v>
      </c>
      <c r="K72" s="27">
        <f t="shared" ca="1" si="22"/>
        <v>0.60468015989651669</v>
      </c>
      <c r="L72" s="28" t="str">
        <f t="shared" ca="1" si="23"/>
        <v>3087079683380</v>
      </c>
    </row>
    <row r="73" spans="1:12" x14ac:dyDescent="0.25">
      <c r="A73" s="4" t="str">
        <f t="shared" ca="1" si="12"/>
        <v>4956013181347</v>
      </c>
      <c r="B73" s="4" t="str">
        <f t="shared" ca="1" si="13"/>
        <v>-</v>
      </c>
      <c r="C73" s="26" t="str">
        <f t="shared" ca="1" si="14"/>
        <v>-</v>
      </c>
      <c r="D73" s="1">
        <f t="shared" ca="1" si="15"/>
        <v>719000</v>
      </c>
      <c r="E73" s="1">
        <f t="shared" ca="1" si="16"/>
        <v>330921425</v>
      </c>
      <c r="F73" s="1" t="str">
        <f t="shared" ca="1" si="17"/>
        <v>4956013181347</v>
      </c>
      <c r="G73" s="13">
        <f t="shared" ca="1" si="18"/>
        <v>0.63549134967468524</v>
      </c>
      <c r="H73" s="27" t="str">
        <f t="shared" ca="1" si="19"/>
        <v>4956013181347</v>
      </c>
      <c r="I73" s="27">
        <f t="shared" ca="1" si="20"/>
        <v>0.8077740714038425</v>
      </c>
      <c r="J73" s="27" t="str">
        <f t="shared" ca="1" si="21"/>
        <v>-</v>
      </c>
      <c r="K73" s="27">
        <f t="shared" ca="1" si="22"/>
        <v>0.70788428634106093</v>
      </c>
      <c r="L73" s="28" t="str">
        <f t="shared" ca="1" si="23"/>
        <v>-</v>
      </c>
    </row>
    <row r="74" spans="1:12" x14ac:dyDescent="0.25">
      <c r="A74" s="4" t="str">
        <f t="shared" ca="1" si="12"/>
        <v>8476520462262</v>
      </c>
      <c r="B74" s="4">
        <f t="shared" ca="1" si="13"/>
        <v>978925</v>
      </c>
      <c r="C74" s="26">
        <f t="shared" ca="1" si="14"/>
        <v>978925</v>
      </c>
      <c r="D74" s="1">
        <f t="shared" ca="1" si="15"/>
        <v>978925</v>
      </c>
      <c r="E74" s="1">
        <f t="shared" ca="1" si="16"/>
        <v>729705458</v>
      </c>
      <c r="F74" s="1" t="str">
        <f t="shared" ca="1" si="17"/>
        <v>8476520462262</v>
      </c>
      <c r="G74" s="13">
        <f t="shared" ca="1" si="18"/>
        <v>0.71154334131712738</v>
      </c>
      <c r="H74" s="27" t="str">
        <f t="shared" ca="1" si="19"/>
        <v>8476520462262</v>
      </c>
      <c r="I74" s="27">
        <f t="shared" ca="1" si="20"/>
        <v>0.20553224679782001</v>
      </c>
      <c r="J74" s="27">
        <f t="shared" ca="1" si="21"/>
        <v>978925</v>
      </c>
      <c r="K74" s="27">
        <f t="shared" ca="1" si="22"/>
        <v>3.3885232445370339E-2</v>
      </c>
      <c r="L74" s="28">
        <f t="shared" ca="1" si="23"/>
        <v>978925</v>
      </c>
    </row>
    <row r="75" spans="1:12" x14ac:dyDescent="0.25">
      <c r="A75" s="4" t="str">
        <f t="shared" ca="1" si="12"/>
        <v>-</v>
      </c>
      <c r="B75" s="4" t="str">
        <f t="shared" ca="1" si="13"/>
        <v>4623503027497</v>
      </c>
      <c r="C75" s="26" t="str">
        <f t="shared" ca="1" si="14"/>
        <v>4623503027497</v>
      </c>
      <c r="D75" s="1">
        <f t="shared" ca="1" si="15"/>
        <v>172089</v>
      </c>
      <c r="E75" s="1">
        <f t="shared" ca="1" si="16"/>
        <v>891916095</v>
      </c>
      <c r="F75" s="1" t="str">
        <f t="shared" ca="1" si="17"/>
        <v>4623503027497</v>
      </c>
      <c r="G75" s="13">
        <f t="shared" ca="1" si="18"/>
        <v>0.930110845621275</v>
      </c>
      <c r="H75" s="27" t="str">
        <f t="shared" ca="1" si="19"/>
        <v>-</v>
      </c>
      <c r="I75" s="27">
        <f t="shared" ca="1" si="20"/>
        <v>0.53743167643217205</v>
      </c>
      <c r="J75" s="27" t="str">
        <f t="shared" ca="1" si="21"/>
        <v>4623503027497</v>
      </c>
      <c r="K75" s="27">
        <f t="shared" ca="1" si="22"/>
        <v>0.78518461843182807</v>
      </c>
      <c r="L75" s="28" t="str">
        <f t="shared" ca="1" si="23"/>
        <v>4623503027497</v>
      </c>
    </row>
    <row r="76" spans="1:12" x14ac:dyDescent="0.25">
      <c r="A76" s="4" t="str">
        <f t="shared" ca="1" si="12"/>
        <v>-</v>
      </c>
      <c r="B76" s="4" t="str">
        <f t="shared" ca="1" si="13"/>
        <v>3107108135388</v>
      </c>
      <c r="C76" s="26" t="str">
        <f t="shared" ca="1" si="14"/>
        <v>3107108135388</v>
      </c>
      <c r="D76" s="1">
        <f t="shared" ca="1" si="15"/>
        <v>843292</v>
      </c>
      <c r="E76" s="1">
        <f t="shared" ca="1" si="16"/>
        <v>826817347</v>
      </c>
      <c r="F76" s="1" t="str">
        <f t="shared" ca="1" si="17"/>
        <v>3107108135388</v>
      </c>
      <c r="G76" s="13">
        <f t="shared" ca="1" si="18"/>
        <v>0.91610600911243023</v>
      </c>
      <c r="H76" s="27" t="str">
        <f t="shared" ca="1" si="19"/>
        <v>-</v>
      </c>
      <c r="I76" s="27">
        <f t="shared" ca="1" si="20"/>
        <v>0.7369357151208521</v>
      </c>
      <c r="J76" s="27" t="str">
        <f t="shared" ca="1" si="21"/>
        <v>3107108135388</v>
      </c>
      <c r="K76" s="27">
        <f t="shared" ca="1" si="22"/>
        <v>0.79395205700934701</v>
      </c>
      <c r="L76" s="28" t="str">
        <f t="shared" ca="1" si="23"/>
        <v>3107108135388</v>
      </c>
    </row>
    <row r="77" spans="1:12" x14ac:dyDescent="0.25">
      <c r="A77" s="4" t="str">
        <f t="shared" ca="1" si="12"/>
        <v>5285359918705</v>
      </c>
      <c r="B77" s="4" t="str">
        <f t="shared" ca="1" si="13"/>
        <v>-</v>
      </c>
      <c r="C77" s="26" t="str">
        <f t="shared" ca="1" si="14"/>
        <v>-</v>
      </c>
      <c r="D77" s="1">
        <f t="shared" ca="1" si="15"/>
        <v>404801</v>
      </c>
      <c r="E77" s="1">
        <f t="shared" ca="1" si="16"/>
        <v>754431150</v>
      </c>
      <c r="F77" s="1" t="str">
        <f t="shared" ca="1" si="17"/>
        <v>5285359918705</v>
      </c>
      <c r="G77" s="13">
        <f t="shared" ca="1" si="18"/>
        <v>0.53774791616743567</v>
      </c>
      <c r="H77" s="27" t="str">
        <f t="shared" ca="1" si="19"/>
        <v>5285359918705</v>
      </c>
      <c r="I77" s="27">
        <f t="shared" ca="1" si="20"/>
        <v>0.97683145064421983</v>
      </c>
      <c r="J77" s="27" t="str">
        <f t="shared" ca="1" si="21"/>
        <v>-</v>
      </c>
      <c r="K77" s="27">
        <f t="shared" ca="1" si="22"/>
        <v>0.10022600844846341</v>
      </c>
      <c r="L77" s="28" t="str">
        <f t="shared" ca="1" si="23"/>
        <v>-</v>
      </c>
    </row>
    <row r="78" spans="1:12" x14ac:dyDescent="0.25">
      <c r="A78" s="4">
        <f t="shared" ca="1" si="12"/>
        <v>690395764</v>
      </c>
      <c r="B78" s="4" t="str">
        <f t="shared" ca="1" si="13"/>
        <v>-</v>
      </c>
      <c r="C78" s="26" t="str">
        <f t="shared" ca="1" si="14"/>
        <v>-</v>
      </c>
      <c r="D78" s="1">
        <f t="shared" ca="1" si="15"/>
        <v>714048</v>
      </c>
      <c r="E78" s="1">
        <f t="shared" ca="1" si="16"/>
        <v>690395764</v>
      </c>
      <c r="F78" s="1" t="str">
        <f t="shared" ca="1" si="17"/>
        <v>2774230599895</v>
      </c>
      <c r="G78" s="13">
        <f t="shared" ca="1" si="18"/>
        <v>0.47384357238892172</v>
      </c>
      <c r="H78" s="27">
        <f t="shared" ca="1" si="19"/>
        <v>690395764</v>
      </c>
      <c r="I78" s="27">
        <f t="shared" ca="1" si="20"/>
        <v>0.96500941286325392</v>
      </c>
      <c r="J78" s="27" t="str">
        <f t="shared" ca="1" si="21"/>
        <v>-</v>
      </c>
      <c r="K78" s="27">
        <f t="shared" ca="1" si="22"/>
        <v>8.0791850822277023E-2</v>
      </c>
      <c r="L78" s="28" t="str">
        <f t="shared" ca="1" si="23"/>
        <v>-</v>
      </c>
    </row>
    <row r="79" spans="1:12" x14ac:dyDescent="0.25">
      <c r="A79" s="4">
        <f t="shared" ca="1" si="12"/>
        <v>125746</v>
      </c>
      <c r="B79" s="4" t="str">
        <f t="shared" ca="1" si="13"/>
        <v>3415595752914</v>
      </c>
      <c r="C79" s="26" t="str">
        <f t="shared" ca="1" si="14"/>
        <v>3415595752914</v>
      </c>
      <c r="D79" s="1">
        <f t="shared" ca="1" si="15"/>
        <v>125746</v>
      </c>
      <c r="E79" s="1">
        <f t="shared" ca="1" si="16"/>
        <v>164770924</v>
      </c>
      <c r="F79" s="1" t="str">
        <f t="shared" ca="1" si="17"/>
        <v>3415595752914</v>
      </c>
      <c r="G79" s="13">
        <f t="shared" ca="1" si="18"/>
        <v>8.6191220203836849E-2</v>
      </c>
      <c r="H79" s="27">
        <f t="shared" ca="1" si="19"/>
        <v>125746</v>
      </c>
      <c r="I79" s="27">
        <f t="shared" ca="1" si="20"/>
        <v>0.53875223606577349</v>
      </c>
      <c r="J79" s="27" t="str">
        <f t="shared" ca="1" si="21"/>
        <v>3415595752914</v>
      </c>
      <c r="K79" s="27">
        <f t="shared" ca="1" si="22"/>
        <v>0.5459330553556766</v>
      </c>
      <c r="L79" s="28" t="str">
        <f t="shared" ca="1" si="23"/>
        <v>3415595752914</v>
      </c>
    </row>
    <row r="80" spans="1:12" x14ac:dyDescent="0.25">
      <c r="A80" s="4">
        <f t="shared" ca="1" si="12"/>
        <v>632353</v>
      </c>
      <c r="B80" s="4">
        <f t="shared" ca="1" si="13"/>
        <v>632353</v>
      </c>
      <c r="C80" s="26">
        <f t="shared" ca="1" si="14"/>
        <v>632353</v>
      </c>
      <c r="D80" s="1">
        <f t="shared" ca="1" si="15"/>
        <v>632353</v>
      </c>
      <c r="E80" s="1">
        <f t="shared" ca="1" si="16"/>
        <v>391640832</v>
      </c>
      <c r="F80" s="1" t="str">
        <f t="shared" ca="1" si="17"/>
        <v>1937801799002</v>
      </c>
      <c r="G80" s="13">
        <f t="shared" ca="1" si="18"/>
        <v>0.17527912893159237</v>
      </c>
      <c r="H80" s="27">
        <f t="shared" ca="1" si="19"/>
        <v>632353</v>
      </c>
      <c r="I80" s="27">
        <f t="shared" ca="1" si="20"/>
        <v>5.6140465559907926E-2</v>
      </c>
      <c r="J80" s="27">
        <f t="shared" ca="1" si="21"/>
        <v>632353</v>
      </c>
      <c r="K80" s="27">
        <f t="shared" ca="1" si="22"/>
        <v>0.8533465729596037</v>
      </c>
      <c r="L80" s="28">
        <f t="shared" ca="1" si="23"/>
        <v>632353</v>
      </c>
    </row>
    <row r="81" spans="1:12" x14ac:dyDescent="0.25">
      <c r="A81" s="4" t="str">
        <f t="shared" ca="1" si="12"/>
        <v>6125805426087</v>
      </c>
      <c r="B81" s="4">
        <f t="shared" ca="1" si="13"/>
        <v>194149</v>
      </c>
      <c r="C81" s="26">
        <f t="shared" ca="1" si="14"/>
        <v>194149</v>
      </c>
      <c r="D81" s="1">
        <f t="shared" ca="1" si="15"/>
        <v>194149</v>
      </c>
      <c r="E81" s="1">
        <f t="shared" ca="1" si="16"/>
        <v>777369830</v>
      </c>
      <c r="F81" s="1" t="str">
        <f t="shared" ca="1" si="17"/>
        <v>6125805426087</v>
      </c>
      <c r="G81" s="13">
        <f t="shared" ca="1" si="18"/>
        <v>0.52012499626648778</v>
      </c>
      <c r="H81" s="27" t="str">
        <f t="shared" ca="1" si="19"/>
        <v>6125805426087</v>
      </c>
      <c r="I81" s="27">
        <f t="shared" ca="1" si="20"/>
        <v>0.18871498838011325</v>
      </c>
      <c r="J81" s="27">
        <f t="shared" ca="1" si="21"/>
        <v>194149</v>
      </c>
      <c r="K81" s="27">
        <f t="shared" ca="1" si="22"/>
        <v>0.12914906907231771</v>
      </c>
      <c r="L81" s="28">
        <f t="shared" ca="1" si="23"/>
        <v>194149</v>
      </c>
    </row>
    <row r="82" spans="1:12" x14ac:dyDescent="0.25">
      <c r="A82" s="4" t="str">
        <f t="shared" ca="1" si="12"/>
        <v>7942661431593</v>
      </c>
      <c r="B82" s="4">
        <f t="shared" ca="1" si="13"/>
        <v>492269626</v>
      </c>
      <c r="C82" s="26">
        <f t="shared" ca="1" si="14"/>
        <v>492269626</v>
      </c>
      <c r="D82" s="1">
        <f t="shared" ca="1" si="15"/>
        <v>634661</v>
      </c>
      <c r="E82" s="1">
        <f t="shared" ca="1" si="16"/>
        <v>492269626</v>
      </c>
      <c r="F82" s="1" t="str">
        <f t="shared" ca="1" si="17"/>
        <v>7942661431593</v>
      </c>
      <c r="G82" s="13">
        <f t="shared" ca="1" si="18"/>
        <v>0.56195525104691335</v>
      </c>
      <c r="H82" s="27" t="str">
        <f t="shared" ca="1" si="19"/>
        <v>7942661431593</v>
      </c>
      <c r="I82" s="27">
        <f t="shared" ca="1" si="20"/>
        <v>0.30173620900735421</v>
      </c>
      <c r="J82" s="27">
        <f t="shared" ca="1" si="21"/>
        <v>492269626</v>
      </c>
      <c r="K82" s="27">
        <f t="shared" ca="1" si="22"/>
        <v>0.55913908425660053</v>
      </c>
      <c r="L82" s="28">
        <f t="shared" ca="1" si="23"/>
        <v>492269626</v>
      </c>
    </row>
    <row r="83" spans="1:12" x14ac:dyDescent="0.25">
      <c r="A83" s="4">
        <f t="shared" ca="1" si="12"/>
        <v>698570</v>
      </c>
      <c r="B83" s="4">
        <f t="shared" ca="1" si="13"/>
        <v>698570</v>
      </c>
      <c r="C83" s="26">
        <f t="shared" ca="1" si="14"/>
        <v>698570</v>
      </c>
      <c r="D83" s="1">
        <f t="shared" ca="1" si="15"/>
        <v>698570</v>
      </c>
      <c r="E83" s="1">
        <f t="shared" ca="1" si="16"/>
        <v>464736763</v>
      </c>
      <c r="F83" s="1" t="str">
        <f t="shared" ca="1" si="17"/>
        <v>2373345284741</v>
      </c>
      <c r="G83" s="13">
        <f t="shared" ca="1" si="18"/>
        <v>4.0396534770733794E-2</v>
      </c>
      <c r="H83" s="27">
        <f t="shared" ca="1" si="19"/>
        <v>698570</v>
      </c>
      <c r="I83" s="27">
        <f t="shared" ca="1" si="20"/>
        <v>0.17561233477747673</v>
      </c>
      <c r="J83" s="27">
        <f t="shared" ca="1" si="21"/>
        <v>698570</v>
      </c>
      <c r="K83" s="27">
        <f t="shared" ca="1" si="22"/>
        <v>0.70595421301770722</v>
      </c>
      <c r="L83" s="28">
        <f t="shared" ca="1" si="23"/>
        <v>698570</v>
      </c>
    </row>
    <row r="84" spans="1:12" x14ac:dyDescent="0.25">
      <c r="A84" s="4">
        <f t="shared" ca="1" si="12"/>
        <v>259658</v>
      </c>
      <c r="B84" s="4">
        <f t="shared" ca="1" si="13"/>
        <v>399912028</v>
      </c>
      <c r="C84" s="26">
        <f t="shared" ca="1" si="14"/>
        <v>399912028</v>
      </c>
      <c r="D84" s="1">
        <f t="shared" ca="1" si="15"/>
        <v>259658</v>
      </c>
      <c r="E84" s="1">
        <f t="shared" ca="1" si="16"/>
        <v>399912028</v>
      </c>
      <c r="F84" s="1" t="str">
        <f t="shared" ca="1" si="17"/>
        <v>8655067658800</v>
      </c>
      <c r="G84" s="13">
        <f t="shared" ca="1" si="18"/>
        <v>8.3876961399340311E-2</v>
      </c>
      <c r="H84" s="27">
        <f t="shared" ca="1" si="19"/>
        <v>259658</v>
      </c>
      <c r="I84" s="27">
        <f t="shared" ca="1" si="20"/>
        <v>0.34884092654001608</v>
      </c>
      <c r="J84" s="27">
        <f t="shared" ca="1" si="21"/>
        <v>399912028</v>
      </c>
      <c r="K84" s="27">
        <f t="shared" ca="1" si="22"/>
        <v>0.33049506201117851</v>
      </c>
      <c r="L84" s="28">
        <f t="shared" ca="1" si="23"/>
        <v>399912028</v>
      </c>
    </row>
    <row r="85" spans="1:12" x14ac:dyDescent="0.25">
      <c r="A85" s="4" t="str">
        <f t="shared" ca="1" si="12"/>
        <v>1813826008572</v>
      </c>
      <c r="B85" s="4">
        <f t="shared" ca="1" si="13"/>
        <v>499046</v>
      </c>
      <c r="C85" s="26">
        <f t="shared" ca="1" si="14"/>
        <v>499046</v>
      </c>
      <c r="D85" s="1">
        <f t="shared" ca="1" si="15"/>
        <v>499046</v>
      </c>
      <c r="E85" s="1">
        <f t="shared" ca="1" si="16"/>
        <v>697997998</v>
      </c>
      <c r="F85" s="1" t="str">
        <f t="shared" ca="1" si="17"/>
        <v>1813826008572</v>
      </c>
      <c r="G85" s="13">
        <f t="shared" ca="1" si="18"/>
        <v>0.51351461109156982</v>
      </c>
      <c r="H85" s="27" t="str">
        <f t="shared" ca="1" si="19"/>
        <v>1813826008572</v>
      </c>
      <c r="I85" s="27">
        <f t="shared" ca="1" si="20"/>
        <v>3.8838539544789441E-2</v>
      </c>
      <c r="J85" s="27">
        <f t="shared" ca="1" si="21"/>
        <v>499046</v>
      </c>
      <c r="K85" s="27">
        <f t="shared" ca="1" si="22"/>
        <v>0.42719908836750742</v>
      </c>
      <c r="L85" s="28">
        <f t="shared" ca="1" si="23"/>
        <v>499046</v>
      </c>
    </row>
    <row r="86" spans="1:12" x14ac:dyDescent="0.25">
      <c r="A86" s="4" t="str">
        <f t="shared" ca="1" si="12"/>
        <v>-</v>
      </c>
      <c r="B86" s="4">
        <f t="shared" ca="1" si="13"/>
        <v>800425</v>
      </c>
      <c r="C86" s="26">
        <f t="shared" ca="1" si="14"/>
        <v>800425</v>
      </c>
      <c r="D86" s="1">
        <f t="shared" ca="1" si="15"/>
        <v>800425</v>
      </c>
      <c r="E86" s="1">
        <f t="shared" ca="1" si="16"/>
        <v>773943728</v>
      </c>
      <c r="F86" s="1" t="str">
        <f t="shared" ca="1" si="17"/>
        <v>8258315903827</v>
      </c>
      <c r="G86" s="13">
        <f t="shared" ca="1" si="18"/>
        <v>0.83349567696193905</v>
      </c>
      <c r="H86" s="27" t="str">
        <f t="shared" ca="1" si="19"/>
        <v>-</v>
      </c>
      <c r="I86" s="27">
        <f t="shared" ca="1" si="20"/>
        <v>0.11305988887157181</v>
      </c>
      <c r="J86" s="27">
        <f t="shared" ca="1" si="21"/>
        <v>800425</v>
      </c>
      <c r="K86" s="27">
        <f t="shared" ca="1" si="22"/>
        <v>0.62835180368009136</v>
      </c>
      <c r="L86" s="28">
        <f t="shared" ca="1" si="23"/>
        <v>800425</v>
      </c>
    </row>
    <row r="87" spans="1:12" x14ac:dyDescent="0.25">
      <c r="A87" s="4">
        <f t="shared" ca="1" si="12"/>
        <v>757257</v>
      </c>
      <c r="B87" s="4" t="str">
        <f t="shared" ca="1" si="13"/>
        <v>9216908043923</v>
      </c>
      <c r="C87" s="26" t="str">
        <f t="shared" ca="1" si="14"/>
        <v>9216908043923</v>
      </c>
      <c r="D87" s="1">
        <f t="shared" ca="1" si="15"/>
        <v>757257</v>
      </c>
      <c r="E87" s="1">
        <f t="shared" ca="1" si="16"/>
        <v>464636385</v>
      </c>
      <c r="F87" s="1" t="str">
        <f t="shared" ca="1" si="17"/>
        <v>9216908043923</v>
      </c>
      <c r="G87" s="13">
        <f t="shared" ca="1" si="18"/>
        <v>0.20467837988687676</v>
      </c>
      <c r="H87" s="27">
        <f t="shared" ca="1" si="19"/>
        <v>757257</v>
      </c>
      <c r="I87" s="27">
        <f t="shared" ca="1" si="20"/>
        <v>0.62950639522476615</v>
      </c>
      <c r="J87" s="27" t="str">
        <f t="shared" ca="1" si="21"/>
        <v>9216908043923</v>
      </c>
      <c r="K87" s="27">
        <f t="shared" ca="1" si="22"/>
        <v>0.73978289321661883</v>
      </c>
      <c r="L87" s="28" t="str">
        <f t="shared" ca="1" si="23"/>
        <v>9216908043923</v>
      </c>
    </row>
    <row r="88" spans="1:12" x14ac:dyDescent="0.25">
      <c r="A88" s="4">
        <f t="shared" ca="1" si="12"/>
        <v>855061891</v>
      </c>
      <c r="B88" s="4">
        <f t="shared" ca="1" si="13"/>
        <v>906719</v>
      </c>
      <c r="C88" s="26">
        <f t="shared" ca="1" si="14"/>
        <v>906719</v>
      </c>
      <c r="D88" s="1">
        <f t="shared" ca="1" si="15"/>
        <v>906719</v>
      </c>
      <c r="E88" s="1">
        <f t="shared" ca="1" si="16"/>
        <v>855061891</v>
      </c>
      <c r="F88" s="1" t="str">
        <f t="shared" ca="1" si="17"/>
        <v>4929711007143</v>
      </c>
      <c r="G88" s="13">
        <f t="shared" ca="1" si="18"/>
        <v>0.48741535970189653</v>
      </c>
      <c r="H88" s="27">
        <f t="shared" ca="1" si="19"/>
        <v>855061891</v>
      </c>
      <c r="I88" s="27">
        <f t="shared" ca="1" si="20"/>
        <v>4.7151851756253915E-2</v>
      </c>
      <c r="J88" s="27">
        <f t="shared" ca="1" si="21"/>
        <v>906719</v>
      </c>
      <c r="K88" s="27">
        <f t="shared" ca="1" si="22"/>
        <v>0.21237097146032724</v>
      </c>
      <c r="L88" s="28">
        <f t="shared" ca="1" si="23"/>
        <v>906719</v>
      </c>
    </row>
    <row r="89" spans="1:12" x14ac:dyDescent="0.25">
      <c r="A89" s="4">
        <f t="shared" ca="1" si="12"/>
        <v>740235</v>
      </c>
      <c r="B89" s="4" t="str">
        <f t="shared" ca="1" si="13"/>
        <v>6994364437491</v>
      </c>
      <c r="C89" s="26" t="str">
        <f t="shared" ca="1" si="14"/>
        <v>6994364437491</v>
      </c>
      <c r="D89" s="1">
        <f t="shared" ca="1" si="15"/>
        <v>740235</v>
      </c>
      <c r="E89" s="1">
        <f t="shared" ca="1" si="16"/>
        <v>571461090</v>
      </c>
      <c r="F89" s="1" t="str">
        <f t="shared" ca="1" si="17"/>
        <v>6994364437491</v>
      </c>
      <c r="G89" s="13">
        <f t="shared" ca="1" si="18"/>
        <v>4.6503149800725119E-4</v>
      </c>
      <c r="H89" s="27">
        <f t="shared" ca="1" si="19"/>
        <v>740235</v>
      </c>
      <c r="I89" s="27">
        <f t="shared" ca="1" si="20"/>
        <v>0.51006592942341222</v>
      </c>
      <c r="J89" s="27" t="str">
        <f t="shared" ca="1" si="21"/>
        <v>6994364437491</v>
      </c>
      <c r="K89" s="27">
        <f t="shared" ca="1" si="22"/>
        <v>3.7770439260304212E-2</v>
      </c>
      <c r="L89" s="28" t="str">
        <f t="shared" ca="1" si="23"/>
        <v>6994364437491</v>
      </c>
    </row>
    <row r="90" spans="1:12" x14ac:dyDescent="0.25">
      <c r="A90" s="4" t="str">
        <f t="shared" ca="1" si="12"/>
        <v>4556092234119</v>
      </c>
      <c r="B90" s="4" t="str">
        <f t="shared" ca="1" si="13"/>
        <v>4556092234119</v>
      </c>
      <c r="C90" s="26" t="str">
        <f t="shared" ca="1" si="14"/>
        <v>4556092234119</v>
      </c>
      <c r="D90" s="1">
        <f t="shared" ca="1" si="15"/>
        <v>989261</v>
      </c>
      <c r="E90" s="1">
        <f t="shared" ca="1" si="16"/>
        <v>596907837</v>
      </c>
      <c r="F90" s="1" t="str">
        <f t="shared" ca="1" si="17"/>
        <v>4556092234119</v>
      </c>
      <c r="G90" s="13">
        <f t="shared" ca="1" si="18"/>
        <v>0.66554564658318571</v>
      </c>
      <c r="H90" s="27" t="str">
        <f t="shared" ca="1" si="19"/>
        <v>4556092234119</v>
      </c>
      <c r="I90" s="27">
        <f t="shared" ca="1" si="20"/>
        <v>0.55126859859696287</v>
      </c>
      <c r="J90" s="27" t="str">
        <f t="shared" ca="1" si="21"/>
        <v>4556092234119</v>
      </c>
      <c r="K90" s="27">
        <f t="shared" ca="1" si="22"/>
        <v>0.19372278262387477</v>
      </c>
      <c r="L90" s="28" t="str">
        <f t="shared" ca="1" si="23"/>
        <v>4556092234119</v>
      </c>
    </row>
    <row r="91" spans="1:12" x14ac:dyDescent="0.25">
      <c r="A91" s="4" t="str">
        <f t="shared" ca="1" si="12"/>
        <v>6215951395676</v>
      </c>
      <c r="B91" s="4" t="str">
        <f t="shared" ca="1" si="13"/>
        <v>6215951395676</v>
      </c>
      <c r="C91" s="26" t="str">
        <f t="shared" ca="1" si="14"/>
        <v>6215951395676</v>
      </c>
      <c r="D91" s="1">
        <f t="shared" ca="1" si="15"/>
        <v>829946</v>
      </c>
      <c r="E91" s="1">
        <f t="shared" ca="1" si="16"/>
        <v>979289973</v>
      </c>
      <c r="F91" s="1" t="str">
        <f t="shared" ca="1" si="17"/>
        <v>6215951395676</v>
      </c>
      <c r="G91" s="13">
        <f t="shared" ca="1" si="18"/>
        <v>0.72088722370681235</v>
      </c>
      <c r="H91" s="27" t="str">
        <f t="shared" ca="1" si="19"/>
        <v>6215951395676</v>
      </c>
      <c r="I91" s="27">
        <f t="shared" ca="1" si="20"/>
        <v>0.69180072179042418</v>
      </c>
      <c r="J91" s="27" t="str">
        <f t="shared" ca="1" si="21"/>
        <v>6215951395676</v>
      </c>
      <c r="K91" s="27">
        <f t="shared" ca="1" si="22"/>
        <v>0.30784394268736892</v>
      </c>
      <c r="L91" s="28" t="str">
        <f t="shared" ca="1" si="23"/>
        <v>6215951395676</v>
      </c>
    </row>
    <row r="92" spans="1:12" x14ac:dyDescent="0.25">
      <c r="A92" s="4">
        <f t="shared" ca="1" si="12"/>
        <v>281730909</v>
      </c>
      <c r="B92" s="4">
        <f t="shared" ca="1" si="13"/>
        <v>281730909</v>
      </c>
      <c r="C92" s="26">
        <f t="shared" ca="1" si="14"/>
        <v>281730909</v>
      </c>
      <c r="D92" s="1">
        <f t="shared" ca="1" si="15"/>
        <v>573303</v>
      </c>
      <c r="E92" s="1">
        <f t="shared" ca="1" si="16"/>
        <v>281730909</v>
      </c>
      <c r="F92" s="1" t="str">
        <f t="shared" ca="1" si="17"/>
        <v>9830387051222</v>
      </c>
      <c r="G92" s="13">
        <f t="shared" ca="1" si="18"/>
        <v>0.26485821509819485</v>
      </c>
      <c r="H92" s="27">
        <f t="shared" ca="1" si="19"/>
        <v>281730909</v>
      </c>
      <c r="I92" s="27">
        <f t="shared" ca="1" si="20"/>
        <v>0.26958640739913819</v>
      </c>
      <c r="J92" s="27">
        <f t="shared" ca="1" si="21"/>
        <v>281730909</v>
      </c>
      <c r="K92" s="27">
        <f t="shared" ca="1" si="22"/>
        <v>0.10030645971059293</v>
      </c>
      <c r="L92" s="28">
        <f t="shared" ca="1" si="23"/>
        <v>281730909</v>
      </c>
    </row>
    <row r="93" spans="1:12" x14ac:dyDescent="0.25">
      <c r="A93" s="4" t="str">
        <f t="shared" ca="1" si="12"/>
        <v>3576255609754</v>
      </c>
      <c r="B93" s="4">
        <f t="shared" ca="1" si="13"/>
        <v>688398</v>
      </c>
      <c r="C93" s="26">
        <f t="shared" ca="1" si="14"/>
        <v>688398</v>
      </c>
      <c r="D93" s="1">
        <f t="shared" ca="1" si="15"/>
        <v>688398</v>
      </c>
      <c r="E93" s="1">
        <f t="shared" ca="1" si="16"/>
        <v>973123619</v>
      </c>
      <c r="F93" s="1" t="str">
        <f t="shared" ca="1" si="17"/>
        <v>3576255609754</v>
      </c>
      <c r="G93" s="13">
        <f t="shared" ca="1" si="18"/>
        <v>0.64376302209345726</v>
      </c>
      <c r="H93" s="27" t="str">
        <f t="shared" ca="1" si="19"/>
        <v>3576255609754</v>
      </c>
      <c r="I93" s="27">
        <f t="shared" ca="1" si="20"/>
        <v>0.2443913690967443</v>
      </c>
      <c r="J93" s="27">
        <f t="shared" ca="1" si="21"/>
        <v>688398</v>
      </c>
      <c r="K93" s="27">
        <f t="shared" ca="1" si="22"/>
        <v>0.69143821177750286</v>
      </c>
      <c r="L93" s="28">
        <f t="shared" ca="1" si="23"/>
        <v>688398</v>
      </c>
    </row>
    <row r="94" spans="1:12" x14ac:dyDescent="0.25">
      <c r="A94" s="4">
        <f t="shared" ca="1" si="12"/>
        <v>616712704</v>
      </c>
      <c r="B94" s="4">
        <f t="shared" ca="1" si="13"/>
        <v>616712704</v>
      </c>
      <c r="C94" s="26">
        <f t="shared" ca="1" si="14"/>
        <v>616712704</v>
      </c>
      <c r="D94" s="1">
        <f t="shared" ca="1" si="15"/>
        <v>666512</v>
      </c>
      <c r="E94" s="1">
        <f t="shared" ca="1" si="16"/>
        <v>616712704</v>
      </c>
      <c r="F94" s="1" t="str">
        <f t="shared" ca="1" si="17"/>
        <v>2292658255626</v>
      </c>
      <c r="G94" s="13">
        <f t="shared" ca="1" si="18"/>
        <v>0.43156303469960344</v>
      </c>
      <c r="H94" s="27">
        <f t="shared" ca="1" si="19"/>
        <v>616712704</v>
      </c>
      <c r="I94" s="27">
        <f t="shared" ca="1" si="20"/>
        <v>0.43456913097222138</v>
      </c>
      <c r="J94" s="27">
        <f t="shared" ca="1" si="21"/>
        <v>616712704</v>
      </c>
      <c r="K94" s="27">
        <f t="shared" ca="1" si="22"/>
        <v>0.23575906073723829</v>
      </c>
      <c r="L94" s="28">
        <f t="shared" ca="1" si="23"/>
        <v>616712704</v>
      </c>
    </row>
    <row r="95" spans="1:12" x14ac:dyDescent="0.25">
      <c r="A95" s="4">
        <f t="shared" ca="1" si="12"/>
        <v>239176168</v>
      </c>
      <c r="B95" s="4">
        <f t="shared" ca="1" si="13"/>
        <v>103571</v>
      </c>
      <c r="C95" s="26">
        <f t="shared" ca="1" si="14"/>
        <v>103571</v>
      </c>
      <c r="D95" s="1">
        <f t="shared" ca="1" si="15"/>
        <v>103571</v>
      </c>
      <c r="E95" s="1">
        <f t="shared" ca="1" si="16"/>
        <v>239176168</v>
      </c>
      <c r="F95" s="1" t="str">
        <f t="shared" ca="1" si="17"/>
        <v>6375942812379</v>
      </c>
      <c r="G95" s="13">
        <f t="shared" ca="1" si="18"/>
        <v>0.35571651511160551</v>
      </c>
      <c r="H95" s="27">
        <f t="shared" ca="1" si="19"/>
        <v>239176168</v>
      </c>
      <c r="I95" s="27">
        <f t="shared" ca="1" si="20"/>
        <v>0.22430861991078477</v>
      </c>
      <c r="J95" s="27">
        <f t="shared" ca="1" si="21"/>
        <v>103571</v>
      </c>
      <c r="K95" s="27">
        <f t="shared" ca="1" si="22"/>
        <v>0.11177891338948964</v>
      </c>
      <c r="L95" s="28">
        <f t="shared" ca="1" si="23"/>
        <v>103571</v>
      </c>
    </row>
    <row r="96" spans="1:12" x14ac:dyDescent="0.25">
      <c r="A96" s="4" t="str">
        <f t="shared" ca="1" si="12"/>
        <v>4966080767506</v>
      </c>
      <c r="B96" s="4" t="str">
        <f t="shared" ca="1" si="13"/>
        <v>-</v>
      </c>
      <c r="C96" s="26" t="str">
        <f t="shared" ca="1" si="14"/>
        <v>-</v>
      </c>
      <c r="D96" s="1">
        <f t="shared" ca="1" si="15"/>
        <v>885293</v>
      </c>
      <c r="E96" s="1">
        <f t="shared" ca="1" si="16"/>
        <v>881967883</v>
      </c>
      <c r="F96" s="1" t="str">
        <f t="shared" ca="1" si="17"/>
        <v>4966080767506</v>
      </c>
      <c r="G96" s="13">
        <f t="shared" ca="1" si="18"/>
        <v>0.71462135912113145</v>
      </c>
      <c r="H96" s="27" t="str">
        <f t="shared" ca="1" si="19"/>
        <v>4966080767506</v>
      </c>
      <c r="I96" s="27">
        <f t="shared" ca="1" si="20"/>
        <v>0.83095474250765411</v>
      </c>
      <c r="J96" s="27" t="str">
        <f t="shared" ca="1" si="21"/>
        <v>-</v>
      </c>
      <c r="K96" s="27">
        <f t="shared" ca="1" si="22"/>
        <v>0.65221835860618427</v>
      </c>
      <c r="L96" s="28" t="str">
        <f t="shared" ca="1" si="23"/>
        <v>-</v>
      </c>
    </row>
    <row r="97" spans="1:12" x14ac:dyDescent="0.25">
      <c r="A97" s="4" t="str">
        <f t="shared" ca="1" si="12"/>
        <v>7002080571903</v>
      </c>
      <c r="B97" s="4" t="str">
        <f t="shared" ca="1" si="13"/>
        <v>-</v>
      </c>
      <c r="C97" s="26" t="str">
        <f t="shared" ca="1" si="14"/>
        <v>-</v>
      </c>
      <c r="D97" s="1">
        <f t="shared" ca="1" si="15"/>
        <v>621291</v>
      </c>
      <c r="E97" s="1">
        <f t="shared" ca="1" si="16"/>
        <v>709103244</v>
      </c>
      <c r="F97" s="1" t="str">
        <f t="shared" ca="1" si="17"/>
        <v>7002080571903</v>
      </c>
      <c r="G97" s="13">
        <f t="shared" ca="1" si="18"/>
        <v>0.62141027974681495</v>
      </c>
      <c r="H97" s="27" t="str">
        <f t="shared" ca="1" si="19"/>
        <v>7002080571903</v>
      </c>
      <c r="I97" s="27">
        <f t="shared" ca="1" si="20"/>
        <v>0.98398756099150264</v>
      </c>
      <c r="J97" s="27" t="str">
        <f t="shared" ca="1" si="21"/>
        <v>-</v>
      </c>
      <c r="K97" s="27">
        <f t="shared" ca="1" si="22"/>
        <v>0.58021594106799423</v>
      </c>
      <c r="L97" s="28" t="str">
        <f t="shared" ca="1" si="23"/>
        <v>-</v>
      </c>
    </row>
    <row r="98" spans="1:12" x14ac:dyDescent="0.25">
      <c r="A98" s="4">
        <f t="shared" ca="1" si="12"/>
        <v>495759380</v>
      </c>
      <c r="B98" s="4" t="str">
        <f t="shared" ca="1" si="13"/>
        <v>7739629579212</v>
      </c>
      <c r="C98" s="26" t="str">
        <f t="shared" ca="1" si="14"/>
        <v>7739629579212</v>
      </c>
      <c r="D98" s="1">
        <f t="shared" ca="1" si="15"/>
        <v>639433</v>
      </c>
      <c r="E98" s="1">
        <f t="shared" ca="1" si="16"/>
        <v>495759380</v>
      </c>
      <c r="F98" s="1" t="str">
        <f t="shared" ca="1" si="17"/>
        <v>7739629579212</v>
      </c>
      <c r="G98" s="13">
        <f t="shared" ca="1" si="18"/>
        <v>0.35514248274706006</v>
      </c>
      <c r="H98" s="27">
        <f t="shared" ca="1" si="19"/>
        <v>495759380</v>
      </c>
      <c r="I98" s="27">
        <f t="shared" ca="1" si="20"/>
        <v>0.69322028641297395</v>
      </c>
      <c r="J98" s="27" t="str">
        <f t="shared" ca="1" si="21"/>
        <v>7739629579212</v>
      </c>
      <c r="K98" s="27">
        <f t="shared" ca="1" si="22"/>
        <v>0.91203895710287464</v>
      </c>
      <c r="L98" s="28" t="str">
        <f t="shared" ca="1" si="23"/>
        <v>7739629579212</v>
      </c>
    </row>
    <row r="99" spans="1:12" x14ac:dyDescent="0.25">
      <c r="A99" s="4" t="str">
        <f t="shared" ca="1" si="12"/>
        <v>-</v>
      </c>
      <c r="B99" s="4">
        <f t="shared" ca="1" si="13"/>
        <v>345120407</v>
      </c>
      <c r="C99" s="26">
        <f t="shared" ca="1" si="14"/>
        <v>345120407</v>
      </c>
      <c r="D99" s="1">
        <f t="shared" ca="1" si="15"/>
        <v>704840</v>
      </c>
      <c r="E99" s="1">
        <f t="shared" ca="1" si="16"/>
        <v>345120407</v>
      </c>
      <c r="F99" s="1" t="str">
        <f t="shared" ca="1" si="17"/>
        <v>5151560517912</v>
      </c>
      <c r="G99" s="13">
        <f t="shared" ca="1" si="18"/>
        <v>0.80477198677199113</v>
      </c>
      <c r="H99" s="27" t="str">
        <f t="shared" ca="1" si="19"/>
        <v>-</v>
      </c>
      <c r="I99" s="27">
        <f t="shared" ca="1" si="20"/>
        <v>0.26591748454871988</v>
      </c>
      <c r="J99" s="27">
        <f t="shared" ca="1" si="21"/>
        <v>345120407</v>
      </c>
      <c r="K99" s="27">
        <f t="shared" ca="1" si="22"/>
        <v>0.61534382824457823</v>
      </c>
      <c r="L99" s="28">
        <f t="shared" ca="1" si="23"/>
        <v>345120407</v>
      </c>
    </row>
    <row r="100" spans="1:12" x14ac:dyDescent="0.25">
      <c r="A100" s="4">
        <f t="shared" ca="1" si="12"/>
        <v>592285</v>
      </c>
      <c r="B100" s="4">
        <f t="shared" ca="1" si="13"/>
        <v>891659254</v>
      </c>
      <c r="C100" s="26">
        <f t="shared" ca="1" si="14"/>
        <v>891659254</v>
      </c>
      <c r="D100" s="1">
        <f t="shared" ca="1" si="15"/>
        <v>592285</v>
      </c>
      <c r="E100" s="1">
        <f t="shared" ca="1" si="16"/>
        <v>891659254</v>
      </c>
      <c r="F100" s="1" t="str">
        <f t="shared" ca="1" si="17"/>
        <v>6529208454058</v>
      </c>
      <c r="G100" s="13">
        <f t="shared" ca="1" si="18"/>
        <v>1.024596738641359E-2</v>
      </c>
      <c r="H100" s="27">
        <f t="shared" ca="1" si="19"/>
        <v>592285</v>
      </c>
      <c r="I100" s="27">
        <f t="shared" ca="1" si="20"/>
        <v>0.38946469881053025</v>
      </c>
      <c r="J100" s="27">
        <f t="shared" ca="1" si="21"/>
        <v>891659254</v>
      </c>
      <c r="K100" s="27">
        <f t="shared" ca="1" si="22"/>
        <v>0.19978727687255149</v>
      </c>
      <c r="L100" s="28">
        <f t="shared" ca="1" si="23"/>
        <v>891659254</v>
      </c>
    </row>
    <row r="101" spans="1:12" x14ac:dyDescent="0.25">
      <c r="A101" s="4">
        <f t="shared" ca="1" si="12"/>
        <v>708460</v>
      </c>
      <c r="B101" s="4" t="str">
        <f t="shared" ca="1" si="13"/>
        <v>-</v>
      </c>
      <c r="C101" s="26" t="str">
        <f t="shared" ca="1" si="14"/>
        <v>-</v>
      </c>
      <c r="D101" s="1">
        <f t="shared" ca="1" si="15"/>
        <v>708460</v>
      </c>
      <c r="E101" s="1">
        <f t="shared" ca="1" si="16"/>
        <v>692583634</v>
      </c>
      <c r="F101" s="1" t="str">
        <f t="shared" ca="1" si="17"/>
        <v>9201991235007</v>
      </c>
      <c r="G101" s="13">
        <f t="shared" ca="1" si="18"/>
        <v>0.17976273805813614</v>
      </c>
      <c r="H101" s="27">
        <f t="shared" ca="1" si="19"/>
        <v>708460</v>
      </c>
      <c r="I101" s="27">
        <f t="shared" ca="1" si="20"/>
        <v>0.79941269828182637</v>
      </c>
      <c r="J101" s="27" t="str">
        <f t="shared" ca="1" si="21"/>
        <v>-</v>
      </c>
      <c r="K101" s="27">
        <f t="shared" ca="1" si="22"/>
        <v>0.31994358691363678</v>
      </c>
      <c r="L101" s="28" t="str">
        <f t="shared" ca="1" si="23"/>
        <v>-</v>
      </c>
    </row>
    <row r="102" spans="1:12" x14ac:dyDescent="0.25">
      <c r="A102" s="4" t="str">
        <f t="shared" ref="A102:A103" ca="1" si="24">H102</f>
        <v>-</v>
      </c>
      <c r="B102" s="4">
        <f t="shared" ref="B102:B103" ca="1" si="25">J102</f>
        <v>152532660</v>
      </c>
      <c r="C102" s="26">
        <f t="shared" ca="1" si="14"/>
        <v>152532660</v>
      </c>
      <c r="D102" s="1">
        <f t="shared" ca="1" si="15"/>
        <v>381209</v>
      </c>
      <c r="E102" s="1">
        <f t="shared" ca="1" si="16"/>
        <v>152532660</v>
      </c>
      <c r="F102" s="1" t="str">
        <f t="shared" ca="1" si="17"/>
        <v>5896098039906</v>
      </c>
      <c r="G102" s="13">
        <f t="shared" ca="1" si="18"/>
        <v>0.87967327945287122</v>
      </c>
      <c r="H102" s="27" t="str">
        <f t="shared" ca="1" si="19"/>
        <v>-</v>
      </c>
      <c r="I102" s="27">
        <f t="shared" ca="1" si="20"/>
        <v>0.29896946174766725</v>
      </c>
      <c r="J102" s="27">
        <f t="shared" ca="1" si="21"/>
        <v>152532660</v>
      </c>
      <c r="K102" s="27">
        <f t="shared" ca="1" si="22"/>
        <v>0.62178816838222084</v>
      </c>
      <c r="L102" s="28">
        <f t="shared" ca="1" si="23"/>
        <v>152532660</v>
      </c>
    </row>
    <row r="103" spans="1:12" x14ac:dyDescent="0.25">
      <c r="A103" s="4" t="str">
        <f t="shared" ca="1" si="24"/>
        <v>5309407469412</v>
      </c>
      <c r="B103" s="4">
        <f t="shared" ca="1" si="25"/>
        <v>824115538</v>
      </c>
      <c r="C103" s="26">
        <f t="shared" ca="1" si="14"/>
        <v>824115538</v>
      </c>
      <c r="D103" s="1">
        <f t="shared" ca="1" si="15"/>
        <v>746385</v>
      </c>
      <c r="E103" s="1">
        <f t="shared" ca="1" si="16"/>
        <v>824115538</v>
      </c>
      <c r="F103" s="1" t="str">
        <f t="shared" ca="1" si="17"/>
        <v>5309407469412</v>
      </c>
      <c r="G103" s="13">
        <f t="shared" ca="1" si="18"/>
        <v>0.53914872851818096</v>
      </c>
      <c r="H103" s="27" t="str">
        <f t="shared" ca="1" si="19"/>
        <v>5309407469412</v>
      </c>
      <c r="I103" s="27">
        <f t="shared" ca="1" si="20"/>
        <v>0.29589930303616896</v>
      </c>
      <c r="J103" s="27">
        <f t="shared" ca="1" si="21"/>
        <v>824115538</v>
      </c>
      <c r="K103" s="27">
        <f t="shared" ca="1" si="22"/>
        <v>0.38667785670302435</v>
      </c>
      <c r="L103" s="28">
        <f t="shared" ca="1" si="23"/>
        <v>824115538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4"/>
  <sheetViews>
    <sheetView workbookViewId="0">
      <selection activeCell="E43" sqref="E43"/>
    </sheetView>
  </sheetViews>
  <sheetFormatPr defaultRowHeight="15" x14ac:dyDescent="0.25"/>
  <cols>
    <col min="1" max="1" width="11" bestFit="1" customWidth="1"/>
  </cols>
  <sheetData>
    <row r="2" spans="1:2" x14ac:dyDescent="0.25">
      <c r="A2">
        <f>COUNTA(A4:A1048576)</f>
        <v>100</v>
      </c>
      <c r="B2">
        <f>COUNTA(B4:B1048576)</f>
        <v>151</v>
      </c>
    </row>
    <row r="3" spans="1:2" x14ac:dyDescent="0.25">
      <c r="A3" t="s">
        <v>254</v>
      </c>
      <c r="B3" t="s">
        <v>255</v>
      </c>
    </row>
    <row r="4" spans="1:2" s="9" customFormat="1" x14ac:dyDescent="0.25">
      <c r="A4" s="9" t="s">
        <v>3</v>
      </c>
      <c r="B4" s="9" t="s">
        <v>103</v>
      </c>
    </row>
    <row r="5" spans="1:2" x14ac:dyDescent="0.25">
      <c r="A5" t="s">
        <v>4</v>
      </c>
      <c r="B5" t="s">
        <v>104</v>
      </c>
    </row>
    <row r="6" spans="1:2" x14ac:dyDescent="0.25">
      <c r="A6" t="s">
        <v>5</v>
      </c>
      <c r="B6" t="s">
        <v>105</v>
      </c>
    </row>
    <row r="7" spans="1:2" x14ac:dyDescent="0.25">
      <c r="A7" t="s">
        <v>6</v>
      </c>
      <c r="B7" t="s">
        <v>106</v>
      </c>
    </row>
    <row r="8" spans="1:2" x14ac:dyDescent="0.25">
      <c r="A8" t="s">
        <v>7</v>
      </c>
      <c r="B8" t="s">
        <v>107</v>
      </c>
    </row>
    <row r="9" spans="1:2" x14ac:dyDescent="0.25">
      <c r="A9" t="s">
        <v>8</v>
      </c>
      <c r="B9" t="s">
        <v>108</v>
      </c>
    </row>
    <row r="10" spans="1:2" x14ac:dyDescent="0.25">
      <c r="A10" t="s">
        <v>9</v>
      </c>
      <c r="B10" t="s">
        <v>109</v>
      </c>
    </row>
    <row r="11" spans="1:2" x14ac:dyDescent="0.25">
      <c r="A11" t="s">
        <v>10</v>
      </c>
      <c r="B11" t="s">
        <v>110</v>
      </c>
    </row>
    <row r="12" spans="1:2" x14ac:dyDescent="0.25">
      <c r="A12" t="s">
        <v>11</v>
      </c>
      <c r="B12" t="s">
        <v>111</v>
      </c>
    </row>
    <row r="13" spans="1:2" x14ac:dyDescent="0.25">
      <c r="A13" t="s">
        <v>12</v>
      </c>
      <c r="B13" t="s">
        <v>112</v>
      </c>
    </row>
    <row r="14" spans="1:2" x14ac:dyDescent="0.25">
      <c r="A14" t="s">
        <v>13</v>
      </c>
      <c r="B14" t="s">
        <v>113</v>
      </c>
    </row>
    <row r="15" spans="1:2" x14ac:dyDescent="0.25">
      <c r="A15" t="s">
        <v>14</v>
      </c>
      <c r="B15" t="s">
        <v>114</v>
      </c>
    </row>
    <row r="16" spans="1:2" x14ac:dyDescent="0.25">
      <c r="A16" t="s">
        <v>15</v>
      </c>
      <c r="B16" t="s">
        <v>115</v>
      </c>
    </row>
    <row r="17" spans="1:2" x14ac:dyDescent="0.25">
      <c r="A17" t="s">
        <v>16</v>
      </c>
      <c r="B17" t="s">
        <v>116</v>
      </c>
    </row>
    <row r="18" spans="1:2" x14ac:dyDescent="0.25">
      <c r="A18" t="s">
        <v>17</v>
      </c>
      <c r="B18" t="s">
        <v>117</v>
      </c>
    </row>
    <row r="19" spans="1:2" x14ac:dyDescent="0.25">
      <c r="A19" t="s">
        <v>18</v>
      </c>
      <c r="B19" t="s">
        <v>118</v>
      </c>
    </row>
    <row r="20" spans="1:2" x14ac:dyDescent="0.25">
      <c r="A20" t="s">
        <v>19</v>
      </c>
      <c r="B20" t="s">
        <v>119</v>
      </c>
    </row>
    <row r="21" spans="1:2" x14ac:dyDescent="0.25">
      <c r="A21" t="s">
        <v>20</v>
      </c>
      <c r="B21" t="s">
        <v>120</v>
      </c>
    </row>
    <row r="22" spans="1:2" x14ac:dyDescent="0.25">
      <c r="A22" t="s">
        <v>21</v>
      </c>
      <c r="B22" t="s">
        <v>121</v>
      </c>
    </row>
    <row r="23" spans="1:2" x14ac:dyDescent="0.25">
      <c r="A23" t="s">
        <v>22</v>
      </c>
      <c r="B23" t="s">
        <v>122</v>
      </c>
    </row>
    <row r="24" spans="1:2" x14ac:dyDescent="0.25">
      <c r="A24" t="s">
        <v>23</v>
      </c>
      <c r="B24" t="s">
        <v>123</v>
      </c>
    </row>
    <row r="25" spans="1:2" x14ac:dyDescent="0.25">
      <c r="A25" t="s">
        <v>24</v>
      </c>
      <c r="B25" t="s">
        <v>124</v>
      </c>
    </row>
    <row r="26" spans="1:2" x14ac:dyDescent="0.25">
      <c r="A26" t="s">
        <v>25</v>
      </c>
      <c r="B26" t="s">
        <v>125</v>
      </c>
    </row>
    <row r="27" spans="1:2" x14ac:dyDescent="0.25">
      <c r="A27" t="s">
        <v>26</v>
      </c>
      <c r="B27" t="s">
        <v>126</v>
      </c>
    </row>
    <row r="28" spans="1:2" x14ac:dyDescent="0.25">
      <c r="A28" t="s">
        <v>27</v>
      </c>
      <c r="B28" t="s">
        <v>127</v>
      </c>
    </row>
    <row r="29" spans="1:2" x14ac:dyDescent="0.25">
      <c r="A29" t="s">
        <v>28</v>
      </c>
      <c r="B29" t="s">
        <v>128</v>
      </c>
    </row>
    <row r="30" spans="1:2" x14ac:dyDescent="0.25">
      <c r="A30" t="s">
        <v>29</v>
      </c>
      <c r="B30" t="s">
        <v>129</v>
      </c>
    </row>
    <row r="31" spans="1:2" x14ac:dyDescent="0.25">
      <c r="A31" t="s">
        <v>30</v>
      </c>
      <c r="B31" t="s">
        <v>130</v>
      </c>
    </row>
    <row r="32" spans="1:2" x14ac:dyDescent="0.25">
      <c r="A32" t="s">
        <v>31</v>
      </c>
      <c r="B32" t="s">
        <v>131</v>
      </c>
    </row>
    <row r="33" spans="1:2" x14ac:dyDescent="0.25">
      <c r="A33" t="s">
        <v>32</v>
      </c>
      <c r="B33" t="s">
        <v>132</v>
      </c>
    </row>
    <row r="34" spans="1:2" x14ac:dyDescent="0.25">
      <c r="A34" t="s">
        <v>33</v>
      </c>
      <c r="B34" t="s">
        <v>133</v>
      </c>
    </row>
    <row r="35" spans="1:2" x14ac:dyDescent="0.25">
      <c r="A35" t="s">
        <v>34</v>
      </c>
      <c r="B35" t="s">
        <v>134</v>
      </c>
    </row>
    <row r="36" spans="1:2" x14ac:dyDescent="0.25">
      <c r="A36" t="s">
        <v>35</v>
      </c>
      <c r="B36" t="s">
        <v>135</v>
      </c>
    </row>
    <row r="37" spans="1:2" x14ac:dyDescent="0.25">
      <c r="A37" t="s">
        <v>36</v>
      </c>
      <c r="B37" t="s">
        <v>136</v>
      </c>
    </row>
    <row r="38" spans="1:2" x14ac:dyDescent="0.25">
      <c r="A38" t="s">
        <v>37</v>
      </c>
      <c r="B38" t="s">
        <v>137</v>
      </c>
    </row>
    <row r="39" spans="1:2" x14ac:dyDescent="0.25">
      <c r="A39" t="s">
        <v>38</v>
      </c>
      <c r="B39" t="s">
        <v>138</v>
      </c>
    </row>
    <row r="40" spans="1:2" x14ac:dyDescent="0.25">
      <c r="A40" t="s">
        <v>39</v>
      </c>
      <c r="B40" t="s">
        <v>139</v>
      </c>
    </row>
    <row r="41" spans="1:2" x14ac:dyDescent="0.25">
      <c r="A41" t="s">
        <v>40</v>
      </c>
      <c r="B41" t="s">
        <v>140</v>
      </c>
    </row>
    <row r="42" spans="1:2" x14ac:dyDescent="0.25">
      <c r="A42" t="s">
        <v>41</v>
      </c>
      <c r="B42" t="s">
        <v>141</v>
      </c>
    </row>
    <row r="43" spans="1:2" x14ac:dyDescent="0.25">
      <c r="A43" t="s">
        <v>42</v>
      </c>
      <c r="B43" t="s">
        <v>142</v>
      </c>
    </row>
    <row r="44" spans="1:2" x14ac:dyDescent="0.25">
      <c r="A44" t="s">
        <v>43</v>
      </c>
      <c r="B44" t="s">
        <v>143</v>
      </c>
    </row>
    <row r="45" spans="1:2" x14ac:dyDescent="0.25">
      <c r="A45" t="s">
        <v>44</v>
      </c>
      <c r="B45" t="s">
        <v>144</v>
      </c>
    </row>
    <row r="46" spans="1:2" x14ac:dyDescent="0.25">
      <c r="A46" t="s">
        <v>45</v>
      </c>
      <c r="B46" t="s">
        <v>145</v>
      </c>
    </row>
    <row r="47" spans="1:2" x14ac:dyDescent="0.25">
      <c r="A47" t="s">
        <v>46</v>
      </c>
      <c r="B47" t="s">
        <v>146</v>
      </c>
    </row>
    <row r="48" spans="1:2" x14ac:dyDescent="0.25">
      <c r="A48" t="s">
        <v>47</v>
      </c>
      <c r="B48" t="s">
        <v>147</v>
      </c>
    </row>
    <row r="49" spans="1:2" x14ac:dyDescent="0.25">
      <c r="A49" t="s">
        <v>48</v>
      </c>
      <c r="B49" t="s">
        <v>148</v>
      </c>
    </row>
    <row r="50" spans="1:2" x14ac:dyDescent="0.25">
      <c r="A50" t="s">
        <v>49</v>
      </c>
      <c r="B50" t="s">
        <v>149</v>
      </c>
    </row>
    <row r="51" spans="1:2" x14ac:dyDescent="0.25">
      <c r="A51" t="s">
        <v>50</v>
      </c>
      <c r="B51" t="s">
        <v>150</v>
      </c>
    </row>
    <row r="52" spans="1:2" x14ac:dyDescent="0.25">
      <c r="A52" t="s">
        <v>51</v>
      </c>
      <c r="B52" t="s">
        <v>151</v>
      </c>
    </row>
    <row r="53" spans="1:2" x14ac:dyDescent="0.25">
      <c r="A53" t="s">
        <v>52</v>
      </c>
      <c r="B53" t="s">
        <v>152</v>
      </c>
    </row>
    <row r="54" spans="1:2" x14ac:dyDescent="0.25">
      <c r="A54" t="s">
        <v>53</v>
      </c>
      <c r="B54" t="s">
        <v>153</v>
      </c>
    </row>
    <row r="55" spans="1:2" x14ac:dyDescent="0.25">
      <c r="A55" t="s">
        <v>54</v>
      </c>
      <c r="B55" t="s">
        <v>154</v>
      </c>
    </row>
    <row r="56" spans="1:2" x14ac:dyDescent="0.25">
      <c r="A56" t="s">
        <v>55</v>
      </c>
      <c r="B56" t="s">
        <v>155</v>
      </c>
    </row>
    <row r="57" spans="1:2" x14ac:dyDescent="0.25">
      <c r="A57" t="s">
        <v>56</v>
      </c>
      <c r="B57" t="s">
        <v>156</v>
      </c>
    </row>
    <row r="58" spans="1:2" x14ac:dyDescent="0.25">
      <c r="A58" t="s">
        <v>57</v>
      </c>
      <c r="B58" t="s">
        <v>157</v>
      </c>
    </row>
    <row r="59" spans="1:2" x14ac:dyDescent="0.25">
      <c r="A59" t="s">
        <v>58</v>
      </c>
      <c r="B59" t="s">
        <v>158</v>
      </c>
    </row>
    <row r="60" spans="1:2" x14ac:dyDescent="0.25">
      <c r="A60" t="s">
        <v>59</v>
      </c>
      <c r="B60" t="s">
        <v>159</v>
      </c>
    </row>
    <row r="61" spans="1:2" x14ac:dyDescent="0.25">
      <c r="A61" t="s">
        <v>60</v>
      </c>
      <c r="B61" t="s">
        <v>160</v>
      </c>
    </row>
    <row r="62" spans="1:2" x14ac:dyDescent="0.25">
      <c r="A62" t="s">
        <v>61</v>
      </c>
      <c r="B62" t="s">
        <v>161</v>
      </c>
    </row>
    <row r="63" spans="1:2" x14ac:dyDescent="0.25">
      <c r="A63" t="s">
        <v>62</v>
      </c>
      <c r="B63" t="s">
        <v>162</v>
      </c>
    </row>
    <row r="64" spans="1:2" x14ac:dyDescent="0.25">
      <c r="A64" t="s">
        <v>63</v>
      </c>
      <c r="B64" t="s">
        <v>163</v>
      </c>
    </row>
    <row r="65" spans="1:2" x14ac:dyDescent="0.25">
      <c r="A65" t="s">
        <v>64</v>
      </c>
      <c r="B65" t="s">
        <v>164</v>
      </c>
    </row>
    <row r="66" spans="1:2" x14ac:dyDescent="0.25">
      <c r="A66" t="s">
        <v>65</v>
      </c>
      <c r="B66" t="s">
        <v>165</v>
      </c>
    </row>
    <row r="67" spans="1:2" x14ac:dyDescent="0.25">
      <c r="A67" t="s">
        <v>66</v>
      </c>
      <c r="B67" t="s">
        <v>166</v>
      </c>
    </row>
    <row r="68" spans="1:2" x14ac:dyDescent="0.25">
      <c r="A68" t="s">
        <v>67</v>
      </c>
      <c r="B68" t="s">
        <v>167</v>
      </c>
    </row>
    <row r="69" spans="1:2" x14ac:dyDescent="0.25">
      <c r="A69" t="s">
        <v>68</v>
      </c>
      <c r="B69" t="s">
        <v>168</v>
      </c>
    </row>
    <row r="70" spans="1:2" x14ac:dyDescent="0.25">
      <c r="A70" t="s">
        <v>69</v>
      </c>
      <c r="B70" t="s">
        <v>169</v>
      </c>
    </row>
    <row r="71" spans="1:2" x14ac:dyDescent="0.25">
      <c r="A71" t="s">
        <v>70</v>
      </c>
      <c r="B71" t="s">
        <v>170</v>
      </c>
    </row>
    <row r="72" spans="1:2" x14ac:dyDescent="0.25">
      <c r="A72" t="s">
        <v>71</v>
      </c>
      <c r="B72" t="s">
        <v>171</v>
      </c>
    </row>
    <row r="73" spans="1:2" x14ac:dyDescent="0.25">
      <c r="A73" t="s">
        <v>72</v>
      </c>
      <c r="B73" t="s">
        <v>172</v>
      </c>
    </row>
    <row r="74" spans="1:2" x14ac:dyDescent="0.25">
      <c r="A74" t="s">
        <v>73</v>
      </c>
      <c r="B74" t="s">
        <v>173</v>
      </c>
    </row>
    <row r="75" spans="1:2" x14ac:dyDescent="0.25">
      <c r="A75" t="s">
        <v>74</v>
      </c>
      <c r="B75" t="s">
        <v>174</v>
      </c>
    </row>
    <row r="76" spans="1:2" x14ac:dyDescent="0.25">
      <c r="A76" t="s">
        <v>75</v>
      </c>
      <c r="B76" t="s">
        <v>175</v>
      </c>
    </row>
    <row r="77" spans="1:2" x14ac:dyDescent="0.25">
      <c r="A77" t="s">
        <v>76</v>
      </c>
      <c r="B77" t="s">
        <v>176</v>
      </c>
    </row>
    <row r="78" spans="1:2" x14ac:dyDescent="0.25">
      <c r="A78" t="s">
        <v>77</v>
      </c>
      <c r="B78" t="s">
        <v>177</v>
      </c>
    </row>
    <row r="79" spans="1:2" x14ac:dyDescent="0.25">
      <c r="A79" t="s">
        <v>78</v>
      </c>
      <c r="B79" t="s">
        <v>178</v>
      </c>
    </row>
    <row r="80" spans="1:2" x14ac:dyDescent="0.25">
      <c r="A80" t="s">
        <v>79</v>
      </c>
      <c r="B80" t="s">
        <v>179</v>
      </c>
    </row>
    <row r="81" spans="1:2" x14ac:dyDescent="0.25">
      <c r="A81" t="s">
        <v>80</v>
      </c>
      <c r="B81" t="s">
        <v>180</v>
      </c>
    </row>
    <row r="82" spans="1:2" x14ac:dyDescent="0.25">
      <c r="A82" t="s">
        <v>81</v>
      </c>
      <c r="B82" t="s">
        <v>181</v>
      </c>
    </row>
    <row r="83" spans="1:2" x14ac:dyDescent="0.25">
      <c r="A83" t="s">
        <v>82</v>
      </c>
      <c r="B83" t="s">
        <v>182</v>
      </c>
    </row>
    <row r="84" spans="1:2" x14ac:dyDescent="0.25">
      <c r="A84" t="s">
        <v>83</v>
      </c>
      <c r="B84" t="s">
        <v>183</v>
      </c>
    </row>
    <row r="85" spans="1:2" x14ac:dyDescent="0.25">
      <c r="A85" t="s">
        <v>84</v>
      </c>
      <c r="B85" t="s">
        <v>184</v>
      </c>
    </row>
    <row r="86" spans="1:2" x14ac:dyDescent="0.25">
      <c r="A86" t="s">
        <v>85</v>
      </c>
      <c r="B86" t="s">
        <v>185</v>
      </c>
    </row>
    <row r="87" spans="1:2" x14ac:dyDescent="0.25">
      <c r="A87" t="s">
        <v>86</v>
      </c>
      <c r="B87" t="s">
        <v>186</v>
      </c>
    </row>
    <row r="88" spans="1:2" x14ac:dyDescent="0.25">
      <c r="A88" t="s">
        <v>87</v>
      </c>
      <c r="B88" t="s">
        <v>187</v>
      </c>
    </row>
    <row r="89" spans="1:2" x14ac:dyDescent="0.25">
      <c r="A89" t="s">
        <v>88</v>
      </c>
      <c r="B89" t="s">
        <v>188</v>
      </c>
    </row>
    <row r="90" spans="1:2" x14ac:dyDescent="0.25">
      <c r="A90" t="s">
        <v>89</v>
      </c>
      <c r="B90" t="s">
        <v>189</v>
      </c>
    </row>
    <row r="91" spans="1:2" x14ac:dyDescent="0.25">
      <c r="A91" t="s">
        <v>90</v>
      </c>
      <c r="B91" t="s">
        <v>190</v>
      </c>
    </row>
    <row r="92" spans="1:2" x14ac:dyDescent="0.25">
      <c r="A92" t="s">
        <v>91</v>
      </c>
      <c r="B92" t="s">
        <v>191</v>
      </c>
    </row>
    <row r="93" spans="1:2" x14ac:dyDescent="0.25">
      <c r="A93" t="s">
        <v>92</v>
      </c>
      <c r="B93" t="s">
        <v>192</v>
      </c>
    </row>
    <row r="94" spans="1:2" x14ac:dyDescent="0.25">
      <c r="A94" t="s">
        <v>93</v>
      </c>
      <c r="B94" t="s">
        <v>193</v>
      </c>
    </row>
    <row r="95" spans="1:2" x14ac:dyDescent="0.25">
      <c r="A95" t="s">
        <v>94</v>
      </c>
      <c r="B95" t="s">
        <v>194</v>
      </c>
    </row>
    <row r="96" spans="1:2" x14ac:dyDescent="0.25">
      <c r="A96" t="s">
        <v>95</v>
      </c>
      <c r="B96" t="s">
        <v>195</v>
      </c>
    </row>
    <row r="97" spans="1:2" x14ac:dyDescent="0.25">
      <c r="A97" t="s">
        <v>96</v>
      </c>
      <c r="B97" t="s">
        <v>196</v>
      </c>
    </row>
    <row r="98" spans="1:2" x14ac:dyDescent="0.25">
      <c r="A98" t="s">
        <v>97</v>
      </c>
      <c r="B98" t="s">
        <v>197</v>
      </c>
    </row>
    <row r="99" spans="1:2" x14ac:dyDescent="0.25">
      <c r="A99" t="s">
        <v>98</v>
      </c>
      <c r="B99" t="s">
        <v>198</v>
      </c>
    </row>
    <row r="100" spans="1:2" x14ac:dyDescent="0.25">
      <c r="A100" t="s">
        <v>99</v>
      </c>
      <c r="B100" t="s">
        <v>199</v>
      </c>
    </row>
    <row r="101" spans="1:2" x14ac:dyDescent="0.25">
      <c r="A101" t="s">
        <v>100</v>
      </c>
      <c r="B101" t="s">
        <v>200</v>
      </c>
    </row>
    <row r="102" spans="1:2" x14ac:dyDescent="0.25">
      <c r="A102" t="s">
        <v>101</v>
      </c>
      <c r="B102" t="s">
        <v>201</v>
      </c>
    </row>
    <row r="103" spans="1:2" x14ac:dyDescent="0.25">
      <c r="A103" t="s">
        <v>102</v>
      </c>
      <c r="B103" t="s">
        <v>202</v>
      </c>
    </row>
    <row r="104" spans="1:2" x14ac:dyDescent="0.25">
      <c r="B104" t="s">
        <v>203</v>
      </c>
    </row>
    <row r="105" spans="1:2" x14ac:dyDescent="0.25">
      <c r="B105" t="s">
        <v>204</v>
      </c>
    </row>
    <row r="106" spans="1:2" x14ac:dyDescent="0.25">
      <c r="B106" t="s">
        <v>205</v>
      </c>
    </row>
    <row r="107" spans="1:2" x14ac:dyDescent="0.25">
      <c r="B107" t="s">
        <v>206</v>
      </c>
    </row>
    <row r="108" spans="1:2" x14ac:dyDescent="0.25">
      <c r="B108" t="s">
        <v>207</v>
      </c>
    </row>
    <row r="109" spans="1:2" x14ac:dyDescent="0.25">
      <c r="B109" t="s">
        <v>208</v>
      </c>
    </row>
    <row r="110" spans="1:2" x14ac:dyDescent="0.25">
      <c r="B110" t="s">
        <v>209</v>
      </c>
    </row>
    <row r="111" spans="1:2" x14ac:dyDescent="0.25">
      <c r="B111" t="s">
        <v>210</v>
      </c>
    </row>
    <row r="112" spans="1:2" x14ac:dyDescent="0.25">
      <c r="B112" t="s">
        <v>211</v>
      </c>
    </row>
    <row r="113" spans="2:2" x14ac:dyDescent="0.25">
      <c r="B113" t="s">
        <v>212</v>
      </c>
    </row>
    <row r="114" spans="2:2" x14ac:dyDescent="0.25">
      <c r="B114" t="s">
        <v>213</v>
      </c>
    </row>
    <row r="115" spans="2:2" x14ac:dyDescent="0.25">
      <c r="B115" t="s">
        <v>214</v>
      </c>
    </row>
    <row r="116" spans="2:2" x14ac:dyDescent="0.25">
      <c r="B116" t="s">
        <v>215</v>
      </c>
    </row>
    <row r="117" spans="2:2" x14ac:dyDescent="0.25">
      <c r="B117" t="s">
        <v>216</v>
      </c>
    </row>
    <row r="118" spans="2:2" x14ac:dyDescent="0.25">
      <c r="B118" t="s">
        <v>217</v>
      </c>
    </row>
    <row r="119" spans="2:2" x14ac:dyDescent="0.25">
      <c r="B119" t="s">
        <v>218</v>
      </c>
    </row>
    <row r="120" spans="2:2" x14ac:dyDescent="0.25">
      <c r="B120" t="s">
        <v>219</v>
      </c>
    </row>
    <row r="121" spans="2:2" x14ac:dyDescent="0.25">
      <c r="B121" t="s">
        <v>220</v>
      </c>
    </row>
    <row r="122" spans="2:2" x14ac:dyDescent="0.25">
      <c r="B122" t="s">
        <v>221</v>
      </c>
    </row>
    <row r="123" spans="2:2" x14ac:dyDescent="0.25">
      <c r="B123" t="s">
        <v>222</v>
      </c>
    </row>
    <row r="124" spans="2:2" x14ac:dyDescent="0.25">
      <c r="B124" t="s">
        <v>223</v>
      </c>
    </row>
    <row r="125" spans="2:2" x14ac:dyDescent="0.25">
      <c r="B125" t="s">
        <v>224</v>
      </c>
    </row>
    <row r="126" spans="2:2" x14ac:dyDescent="0.25">
      <c r="B126" t="s">
        <v>225</v>
      </c>
    </row>
    <row r="127" spans="2:2" x14ac:dyDescent="0.25">
      <c r="B127" t="s">
        <v>226</v>
      </c>
    </row>
    <row r="128" spans="2:2" x14ac:dyDescent="0.25">
      <c r="B128" t="s">
        <v>227</v>
      </c>
    </row>
    <row r="129" spans="2:2" x14ac:dyDescent="0.25">
      <c r="B129" t="s">
        <v>228</v>
      </c>
    </row>
    <row r="130" spans="2:2" x14ac:dyDescent="0.25">
      <c r="B130" t="s">
        <v>229</v>
      </c>
    </row>
    <row r="131" spans="2:2" x14ac:dyDescent="0.25">
      <c r="B131" t="s">
        <v>230</v>
      </c>
    </row>
    <row r="132" spans="2:2" x14ac:dyDescent="0.25">
      <c r="B132" t="s">
        <v>231</v>
      </c>
    </row>
    <row r="133" spans="2:2" x14ac:dyDescent="0.25">
      <c r="B133" t="s">
        <v>232</v>
      </c>
    </row>
    <row r="134" spans="2:2" x14ac:dyDescent="0.25">
      <c r="B134" t="s">
        <v>233</v>
      </c>
    </row>
    <row r="135" spans="2:2" x14ac:dyDescent="0.25">
      <c r="B135" t="s">
        <v>234</v>
      </c>
    </row>
    <row r="136" spans="2:2" x14ac:dyDescent="0.25">
      <c r="B136" t="s">
        <v>235</v>
      </c>
    </row>
    <row r="137" spans="2:2" x14ac:dyDescent="0.25">
      <c r="B137" t="s">
        <v>236</v>
      </c>
    </row>
    <row r="138" spans="2:2" x14ac:dyDescent="0.25">
      <c r="B138" t="s">
        <v>237</v>
      </c>
    </row>
    <row r="139" spans="2:2" x14ac:dyDescent="0.25">
      <c r="B139" t="s">
        <v>238</v>
      </c>
    </row>
    <row r="140" spans="2:2" x14ac:dyDescent="0.25">
      <c r="B140" t="s">
        <v>239</v>
      </c>
    </row>
    <row r="141" spans="2:2" x14ac:dyDescent="0.25">
      <c r="B141" t="s">
        <v>240</v>
      </c>
    </row>
    <row r="142" spans="2:2" x14ac:dyDescent="0.25">
      <c r="B142" t="s">
        <v>241</v>
      </c>
    </row>
    <row r="143" spans="2:2" x14ac:dyDescent="0.25">
      <c r="B143" t="s">
        <v>242</v>
      </c>
    </row>
    <row r="144" spans="2:2" x14ac:dyDescent="0.25">
      <c r="B144" t="s">
        <v>243</v>
      </c>
    </row>
    <row r="145" spans="2:2" x14ac:dyDescent="0.25">
      <c r="B145" t="s">
        <v>244</v>
      </c>
    </row>
    <row r="146" spans="2:2" x14ac:dyDescent="0.25">
      <c r="B146" t="s">
        <v>245</v>
      </c>
    </row>
    <row r="147" spans="2:2" x14ac:dyDescent="0.25">
      <c r="B147" t="s">
        <v>246</v>
      </c>
    </row>
    <row r="148" spans="2:2" x14ac:dyDescent="0.25">
      <c r="B148" t="s">
        <v>247</v>
      </c>
    </row>
    <row r="149" spans="2:2" x14ac:dyDescent="0.25">
      <c r="B149" t="s">
        <v>248</v>
      </c>
    </row>
    <row r="150" spans="2:2" x14ac:dyDescent="0.25">
      <c r="B150" t="s">
        <v>249</v>
      </c>
    </row>
    <row r="151" spans="2:2" x14ac:dyDescent="0.25">
      <c r="B151" t="s">
        <v>250</v>
      </c>
    </row>
    <row r="152" spans="2:2" x14ac:dyDescent="0.25">
      <c r="B152" t="s">
        <v>251</v>
      </c>
    </row>
    <row r="153" spans="2:2" x14ac:dyDescent="0.25">
      <c r="B153" t="s">
        <v>252</v>
      </c>
    </row>
    <row r="154" spans="2:2" x14ac:dyDescent="0.25">
      <c r="B154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"/>
    </sheetView>
  </sheetViews>
  <sheetFormatPr defaultRowHeight="15" x14ac:dyDescent="0.25"/>
  <sheetData>
    <row r="1" spans="1:6" x14ac:dyDescent="0.25">
      <c r="A1">
        <f>COUNTA(A2:A8)</f>
        <v>7</v>
      </c>
    </row>
    <row r="2" spans="1:6" x14ac:dyDescent="0.25">
      <c r="A2" t="s">
        <v>290</v>
      </c>
      <c r="E2">
        <f ca="1">RANDBETWEEN(0,$A$1)</f>
        <v>1</v>
      </c>
      <c r="F2" t="str">
        <f ca="1">INDEX($A$2:$A$8,E2)</f>
        <v>gmail.com</v>
      </c>
    </row>
    <row r="3" spans="1:6" x14ac:dyDescent="0.25">
      <c r="A3" t="s">
        <v>289</v>
      </c>
      <c r="E3">
        <f t="shared" ref="E3:E21" ca="1" si="0">RANDBETWEEN(0,$A$1)</f>
        <v>4</v>
      </c>
      <c r="F3" t="str">
        <f t="shared" ref="F3:F21" ca="1" si="1">INDEX($A$2:$A$8,E3)</f>
        <v>bih.net.ba</v>
      </c>
    </row>
    <row r="4" spans="1:6" x14ac:dyDescent="0.25">
      <c r="A4" t="s">
        <v>291</v>
      </c>
      <c r="E4">
        <f t="shared" ca="1" si="0"/>
        <v>0</v>
      </c>
      <c r="F4" t="str">
        <f t="shared" ca="1" si="1"/>
        <v>microsoft.com</v>
      </c>
    </row>
    <row r="5" spans="1:6" x14ac:dyDescent="0.25">
      <c r="A5" t="s">
        <v>292</v>
      </c>
      <c r="E5">
        <f t="shared" ca="1" si="0"/>
        <v>6</v>
      </c>
      <c r="F5" t="str">
        <f t="shared" ca="1" si="1"/>
        <v>hotmail.com</v>
      </c>
    </row>
    <row r="6" spans="1:6" x14ac:dyDescent="0.25">
      <c r="A6" t="s">
        <v>293</v>
      </c>
      <c r="E6">
        <f t="shared" ca="1" si="0"/>
        <v>5</v>
      </c>
      <c r="F6" t="str">
        <f t="shared" ca="1" si="1"/>
        <v>net.hr</v>
      </c>
    </row>
    <row r="7" spans="1:6" x14ac:dyDescent="0.25">
      <c r="A7" t="s">
        <v>294</v>
      </c>
      <c r="E7">
        <f t="shared" ca="1" si="0"/>
        <v>7</v>
      </c>
      <c r="F7" t="str">
        <f t="shared" ca="1" si="1"/>
        <v>sajo.sr</v>
      </c>
    </row>
    <row r="8" spans="1:6" x14ac:dyDescent="0.25">
      <c r="A8" t="s">
        <v>295</v>
      </c>
      <c r="E8">
        <f t="shared" ca="1" si="0"/>
        <v>6</v>
      </c>
      <c r="F8" t="str">
        <f t="shared" ca="1" si="1"/>
        <v>hotmail.com</v>
      </c>
    </row>
    <row r="9" spans="1:6" x14ac:dyDescent="0.25">
      <c r="E9">
        <f t="shared" ca="1" si="0"/>
        <v>5</v>
      </c>
      <c r="F9" t="str">
        <f t="shared" ca="1" si="1"/>
        <v>net.hr</v>
      </c>
    </row>
    <row r="10" spans="1:6" x14ac:dyDescent="0.25">
      <c r="E10">
        <f t="shared" ca="1" si="0"/>
        <v>1</v>
      </c>
      <c r="F10" t="str">
        <f t="shared" ca="1" si="1"/>
        <v>gmail.com</v>
      </c>
    </row>
    <row r="11" spans="1:6" x14ac:dyDescent="0.25">
      <c r="E11">
        <f t="shared" ca="1" si="0"/>
        <v>6</v>
      </c>
      <c r="F11" t="str">
        <f t="shared" ca="1" si="1"/>
        <v>hotmail.com</v>
      </c>
    </row>
    <row r="12" spans="1:6" x14ac:dyDescent="0.25">
      <c r="E12">
        <f t="shared" ca="1" si="0"/>
        <v>6</v>
      </c>
      <c r="F12" t="str">
        <f t="shared" ca="1" si="1"/>
        <v>hotmail.com</v>
      </c>
    </row>
    <row r="13" spans="1:6" x14ac:dyDescent="0.25">
      <c r="E13">
        <f t="shared" ca="1" si="0"/>
        <v>4</v>
      </c>
      <c r="F13" t="str">
        <f t="shared" ca="1" si="1"/>
        <v>bih.net.ba</v>
      </c>
    </row>
    <row r="14" spans="1:6" x14ac:dyDescent="0.25">
      <c r="E14">
        <f t="shared" ca="1" si="0"/>
        <v>1</v>
      </c>
      <c r="F14" t="str">
        <f t="shared" ca="1" si="1"/>
        <v>gmail.com</v>
      </c>
    </row>
    <row r="15" spans="1:6" x14ac:dyDescent="0.25">
      <c r="E15">
        <f t="shared" ca="1" si="0"/>
        <v>3</v>
      </c>
      <c r="F15" t="str">
        <f t="shared" ca="1" si="1"/>
        <v>microsoft.com</v>
      </c>
    </row>
    <row r="16" spans="1:6" x14ac:dyDescent="0.25">
      <c r="E16">
        <f t="shared" ca="1" si="0"/>
        <v>0</v>
      </c>
      <c r="F16" t="e">
        <f t="shared" ca="1" si="1"/>
        <v>#VALUE!</v>
      </c>
    </row>
    <row r="17" spans="5:6" x14ac:dyDescent="0.25">
      <c r="E17">
        <f t="shared" ca="1" si="0"/>
        <v>0</v>
      </c>
      <c r="F17" t="e">
        <f t="shared" ca="1" si="1"/>
        <v>#VALUE!</v>
      </c>
    </row>
    <row r="18" spans="5:6" x14ac:dyDescent="0.25">
      <c r="E18">
        <f t="shared" ca="1" si="0"/>
        <v>1</v>
      </c>
      <c r="F18" t="str">
        <f t="shared" ca="1" si="1"/>
        <v>gmail.com</v>
      </c>
    </row>
    <row r="19" spans="5:6" x14ac:dyDescent="0.25">
      <c r="E19">
        <f t="shared" ca="1" si="0"/>
        <v>0</v>
      </c>
      <c r="F19" t="e">
        <f t="shared" ca="1" si="1"/>
        <v>#VALUE!</v>
      </c>
    </row>
    <row r="20" spans="5:6" x14ac:dyDescent="0.25">
      <c r="E20">
        <f t="shared" ca="1" si="0"/>
        <v>6</v>
      </c>
      <c r="F20" t="str">
        <f t="shared" ca="1" si="1"/>
        <v>hotmail.com</v>
      </c>
    </row>
    <row r="21" spans="5:6" x14ac:dyDescent="0.25">
      <c r="E21">
        <f t="shared" ca="1" si="0"/>
        <v>1</v>
      </c>
      <c r="F21" t="str">
        <f t="shared" ca="1" si="1"/>
        <v>gmail.com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defaultRowHeight="15" x14ac:dyDescent="0.25"/>
  <sheetData>
    <row r="1" spans="1:3" x14ac:dyDescent="0.25">
      <c r="A1" s="18" t="s">
        <v>346</v>
      </c>
    </row>
    <row r="2" spans="1:3" x14ac:dyDescent="0.25">
      <c r="A2" t="s">
        <v>297</v>
      </c>
      <c r="C2">
        <v>1</v>
      </c>
    </row>
    <row r="3" spans="1:3" x14ac:dyDescent="0.25">
      <c r="A3" t="s">
        <v>298</v>
      </c>
      <c r="C3" t="str">
        <f>INDEX(Gender,C2)</f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2"/>
  <sheetViews>
    <sheetView workbookViewId="0">
      <selection activeCell="H15" sqref="H15"/>
    </sheetView>
  </sheetViews>
  <sheetFormatPr defaultRowHeight="15" x14ac:dyDescent="0.25"/>
  <cols>
    <col min="1" max="1" width="11" bestFit="1" customWidth="1"/>
    <col min="2" max="2" width="10.7109375" bestFit="1" customWidth="1"/>
  </cols>
  <sheetData>
    <row r="2" spans="1:2" x14ac:dyDescent="0.25">
      <c r="A2" s="20" t="s">
        <v>341</v>
      </c>
      <c r="B2" s="20" t="s">
        <v>342</v>
      </c>
    </row>
    <row r="3" spans="1:2" x14ac:dyDescent="0.25">
      <c r="A3">
        <f ca="1">RANDBETWEEN(0,1)</f>
        <v>0</v>
      </c>
      <c r="B3" s="25" t="str">
        <f ca="1">IF(A3=1,RANDBETWEEN(DATE(2012,1,1),TODAY()), "-")</f>
        <v>-</v>
      </c>
    </row>
    <row r="4" spans="1:2" x14ac:dyDescent="0.25">
      <c r="A4">
        <f t="shared" ref="A4:A67" ca="1" si="0">RANDBETWEEN(0,1)</f>
        <v>0</v>
      </c>
      <c r="B4" s="25" t="str">
        <f t="shared" ref="B4:B67" ca="1" si="1">IF(A4=1,RANDBETWEEN(DATE(2012,1,1),TODAY()), "-")</f>
        <v>-</v>
      </c>
    </row>
    <row r="5" spans="1:2" x14ac:dyDescent="0.25">
      <c r="A5">
        <f t="shared" ca="1" si="0"/>
        <v>1</v>
      </c>
      <c r="B5" s="25">
        <f t="shared" ca="1" si="1"/>
        <v>41517</v>
      </c>
    </row>
    <row r="6" spans="1:2" x14ac:dyDescent="0.25">
      <c r="A6">
        <f t="shared" ca="1" si="0"/>
        <v>1</v>
      </c>
      <c r="B6" s="25">
        <f t="shared" ca="1" si="1"/>
        <v>42463</v>
      </c>
    </row>
    <row r="7" spans="1:2" x14ac:dyDescent="0.25">
      <c r="A7">
        <f t="shared" ca="1" si="0"/>
        <v>0</v>
      </c>
      <c r="B7" s="25" t="str">
        <f t="shared" ca="1" si="1"/>
        <v>-</v>
      </c>
    </row>
    <row r="8" spans="1:2" x14ac:dyDescent="0.25">
      <c r="A8">
        <f t="shared" ca="1" si="0"/>
        <v>0</v>
      </c>
      <c r="B8" s="25" t="str">
        <f t="shared" ca="1" si="1"/>
        <v>-</v>
      </c>
    </row>
    <row r="9" spans="1:2" x14ac:dyDescent="0.25">
      <c r="A9">
        <f t="shared" ca="1" si="0"/>
        <v>0</v>
      </c>
      <c r="B9" s="25" t="str">
        <f t="shared" ca="1" si="1"/>
        <v>-</v>
      </c>
    </row>
    <row r="10" spans="1:2" x14ac:dyDescent="0.25">
      <c r="A10">
        <f t="shared" ca="1" si="0"/>
        <v>0</v>
      </c>
      <c r="B10" s="25" t="str">
        <f t="shared" ca="1" si="1"/>
        <v>-</v>
      </c>
    </row>
    <row r="11" spans="1:2" x14ac:dyDescent="0.25">
      <c r="A11">
        <f t="shared" ca="1" si="0"/>
        <v>1</v>
      </c>
      <c r="B11" s="25">
        <f t="shared" ca="1" si="1"/>
        <v>42120</v>
      </c>
    </row>
    <row r="12" spans="1:2" x14ac:dyDescent="0.25">
      <c r="A12">
        <f t="shared" ca="1" si="0"/>
        <v>1</v>
      </c>
      <c r="B12" s="25">
        <f t="shared" ca="1" si="1"/>
        <v>41638</v>
      </c>
    </row>
    <row r="13" spans="1:2" x14ac:dyDescent="0.25">
      <c r="A13">
        <f t="shared" ca="1" si="0"/>
        <v>1</v>
      </c>
      <c r="B13" s="25">
        <f t="shared" ca="1" si="1"/>
        <v>42538</v>
      </c>
    </row>
    <row r="14" spans="1:2" x14ac:dyDescent="0.25">
      <c r="A14">
        <f t="shared" ca="1" si="0"/>
        <v>1</v>
      </c>
      <c r="B14" s="25">
        <f t="shared" ca="1" si="1"/>
        <v>42017</v>
      </c>
    </row>
    <row r="15" spans="1:2" x14ac:dyDescent="0.25">
      <c r="A15">
        <f t="shared" ca="1" si="0"/>
        <v>1</v>
      </c>
      <c r="B15" s="25">
        <f t="shared" ca="1" si="1"/>
        <v>41740</v>
      </c>
    </row>
    <row r="16" spans="1:2" x14ac:dyDescent="0.25">
      <c r="A16">
        <f t="shared" ca="1" si="0"/>
        <v>1</v>
      </c>
      <c r="B16" s="25">
        <f t="shared" ca="1" si="1"/>
        <v>42419</v>
      </c>
    </row>
    <row r="17" spans="1:2" x14ac:dyDescent="0.25">
      <c r="A17">
        <f t="shared" ca="1" si="0"/>
        <v>0</v>
      </c>
      <c r="B17" s="25" t="str">
        <f t="shared" ca="1" si="1"/>
        <v>-</v>
      </c>
    </row>
    <row r="18" spans="1:2" x14ac:dyDescent="0.25">
      <c r="A18">
        <f t="shared" ca="1" si="0"/>
        <v>0</v>
      </c>
      <c r="B18" s="25" t="str">
        <f t="shared" ca="1" si="1"/>
        <v>-</v>
      </c>
    </row>
    <row r="19" spans="1:2" x14ac:dyDescent="0.25">
      <c r="A19">
        <f t="shared" ca="1" si="0"/>
        <v>0</v>
      </c>
      <c r="B19" s="25" t="str">
        <f t="shared" ca="1" si="1"/>
        <v>-</v>
      </c>
    </row>
    <row r="20" spans="1:2" x14ac:dyDescent="0.25">
      <c r="A20">
        <f t="shared" ca="1" si="0"/>
        <v>1</v>
      </c>
      <c r="B20" s="25">
        <f t="shared" ca="1" si="1"/>
        <v>41426</v>
      </c>
    </row>
    <row r="21" spans="1:2" x14ac:dyDescent="0.25">
      <c r="A21">
        <f t="shared" ca="1" si="0"/>
        <v>1</v>
      </c>
      <c r="B21" s="25">
        <f t="shared" ca="1" si="1"/>
        <v>41681</v>
      </c>
    </row>
    <row r="22" spans="1:2" x14ac:dyDescent="0.25">
      <c r="A22">
        <f t="shared" ca="1" si="0"/>
        <v>0</v>
      </c>
      <c r="B22" s="25" t="str">
        <f t="shared" ca="1" si="1"/>
        <v>-</v>
      </c>
    </row>
    <row r="23" spans="1:2" x14ac:dyDescent="0.25">
      <c r="A23">
        <f t="shared" ca="1" si="0"/>
        <v>1</v>
      </c>
      <c r="B23" s="25">
        <f t="shared" ca="1" si="1"/>
        <v>41207</v>
      </c>
    </row>
    <row r="24" spans="1:2" x14ac:dyDescent="0.25">
      <c r="A24">
        <f t="shared" ca="1" si="0"/>
        <v>0</v>
      </c>
      <c r="B24" s="25" t="str">
        <f t="shared" ca="1" si="1"/>
        <v>-</v>
      </c>
    </row>
    <row r="25" spans="1:2" x14ac:dyDescent="0.25">
      <c r="A25">
        <f t="shared" ca="1" si="0"/>
        <v>0</v>
      </c>
      <c r="B25" s="25" t="str">
        <f t="shared" ca="1" si="1"/>
        <v>-</v>
      </c>
    </row>
    <row r="26" spans="1:2" x14ac:dyDescent="0.25">
      <c r="A26">
        <f t="shared" ca="1" si="0"/>
        <v>1</v>
      </c>
      <c r="B26" s="25">
        <f t="shared" ca="1" si="1"/>
        <v>42488</v>
      </c>
    </row>
    <row r="27" spans="1:2" x14ac:dyDescent="0.25">
      <c r="A27">
        <f t="shared" ca="1" si="0"/>
        <v>0</v>
      </c>
      <c r="B27" s="25" t="str">
        <f t="shared" ca="1" si="1"/>
        <v>-</v>
      </c>
    </row>
    <row r="28" spans="1:2" x14ac:dyDescent="0.25">
      <c r="A28">
        <f t="shared" ca="1" si="0"/>
        <v>1</v>
      </c>
      <c r="B28" s="25">
        <f t="shared" ca="1" si="1"/>
        <v>41918</v>
      </c>
    </row>
    <row r="29" spans="1:2" x14ac:dyDescent="0.25">
      <c r="A29">
        <f t="shared" ca="1" si="0"/>
        <v>1</v>
      </c>
      <c r="B29" s="25">
        <f t="shared" ca="1" si="1"/>
        <v>42716</v>
      </c>
    </row>
    <row r="30" spans="1:2" x14ac:dyDescent="0.25">
      <c r="A30">
        <f t="shared" ca="1" si="0"/>
        <v>0</v>
      </c>
      <c r="B30" s="25" t="str">
        <f t="shared" ca="1" si="1"/>
        <v>-</v>
      </c>
    </row>
    <row r="31" spans="1:2" x14ac:dyDescent="0.25">
      <c r="A31">
        <f t="shared" ca="1" si="0"/>
        <v>1</v>
      </c>
      <c r="B31" s="25">
        <f t="shared" ca="1" si="1"/>
        <v>41070</v>
      </c>
    </row>
    <row r="32" spans="1:2" x14ac:dyDescent="0.25">
      <c r="A32">
        <f t="shared" ca="1" si="0"/>
        <v>0</v>
      </c>
      <c r="B32" s="25" t="str">
        <f t="shared" ca="1" si="1"/>
        <v>-</v>
      </c>
    </row>
    <row r="33" spans="1:2" x14ac:dyDescent="0.25">
      <c r="A33">
        <f t="shared" ca="1" si="0"/>
        <v>1</v>
      </c>
      <c r="B33" s="25">
        <f t="shared" ca="1" si="1"/>
        <v>41342</v>
      </c>
    </row>
    <row r="34" spans="1:2" x14ac:dyDescent="0.25">
      <c r="A34">
        <f t="shared" ca="1" si="0"/>
        <v>0</v>
      </c>
      <c r="B34" s="25" t="str">
        <f t="shared" ca="1" si="1"/>
        <v>-</v>
      </c>
    </row>
    <row r="35" spans="1:2" x14ac:dyDescent="0.25">
      <c r="A35">
        <f t="shared" ca="1" si="0"/>
        <v>1</v>
      </c>
      <c r="B35" s="25">
        <f t="shared" ca="1" si="1"/>
        <v>41930</v>
      </c>
    </row>
    <row r="36" spans="1:2" x14ac:dyDescent="0.25">
      <c r="A36">
        <f t="shared" ca="1" si="0"/>
        <v>1</v>
      </c>
      <c r="B36" s="25">
        <f t="shared" ca="1" si="1"/>
        <v>42488</v>
      </c>
    </row>
    <row r="37" spans="1:2" x14ac:dyDescent="0.25">
      <c r="A37">
        <f t="shared" ca="1" si="0"/>
        <v>0</v>
      </c>
      <c r="B37" s="25" t="str">
        <f t="shared" ca="1" si="1"/>
        <v>-</v>
      </c>
    </row>
    <row r="38" spans="1:2" x14ac:dyDescent="0.25">
      <c r="A38">
        <f t="shared" ca="1" si="0"/>
        <v>1</v>
      </c>
      <c r="B38" s="25">
        <f t="shared" ca="1" si="1"/>
        <v>41035</v>
      </c>
    </row>
    <row r="39" spans="1:2" x14ac:dyDescent="0.25">
      <c r="A39">
        <f t="shared" ca="1" si="0"/>
        <v>1</v>
      </c>
      <c r="B39" s="25">
        <f t="shared" ca="1" si="1"/>
        <v>41239</v>
      </c>
    </row>
    <row r="40" spans="1:2" x14ac:dyDescent="0.25">
      <c r="A40">
        <f t="shared" ca="1" si="0"/>
        <v>0</v>
      </c>
      <c r="B40" s="25" t="str">
        <f t="shared" ca="1" si="1"/>
        <v>-</v>
      </c>
    </row>
    <row r="41" spans="1:2" x14ac:dyDescent="0.25">
      <c r="A41">
        <f t="shared" ca="1" si="0"/>
        <v>0</v>
      </c>
      <c r="B41" s="25" t="str">
        <f t="shared" ca="1" si="1"/>
        <v>-</v>
      </c>
    </row>
    <row r="42" spans="1:2" x14ac:dyDescent="0.25">
      <c r="A42">
        <f t="shared" ca="1" si="0"/>
        <v>1</v>
      </c>
      <c r="B42" s="25">
        <f t="shared" ca="1" si="1"/>
        <v>41184</v>
      </c>
    </row>
    <row r="43" spans="1:2" x14ac:dyDescent="0.25">
      <c r="A43">
        <f t="shared" ca="1" si="0"/>
        <v>1</v>
      </c>
      <c r="B43" s="25">
        <f t="shared" ca="1" si="1"/>
        <v>41929</v>
      </c>
    </row>
    <row r="44" spans="1:2" x14ac:dyDescent="0.25">
      <c r="A44">
        <f t="shared" ca="1" si="0"/>
        <v>0</v>
      </c>
      <c r="B44" s="25" t="str">
        <f t="shared" ca="1" si="1"/>
        <v>-</v>
      </c>
    </row>
    <row r="45" spans="1:2" x14ac:dyDescent="0.25">
      <c r="A45">
        <f t="shared" ca="1" si="0"/>
        <v>0</v>
      </c>
      <c r="B45" s="25" t="str">
        <f t="shared" ca="1" si="1"/>
        <v>-</v>
      </c>
    </row>
    <row r="46" spans="1:2" x14ac:dyDescent="0.25">
      <c r="A46">
        <f t="shared" ca="1" si="0"/>
        <v>0</v>
      </c>
      <c r="B46" s="25" t="str">
        <f t="shared" ca="1" si="1"/>
        <v>-</v>
      </c>
    </row>
    <row r="47" spans="1:2" x14ac:dyDescent="0.25">
      <c r="A47">
        <f t="shared" ca="1" si="0"/>
        <v>1</v>
      </c>
      <c r="B47" s="25">
        <f t="shared" ca="1" si="1"/>
        <v>42260</v>
      </c>
    </row>
    <row r="48" spans="1:2" x14ac:dyDescent="0.25">
      <c r="A48">
        <f t="shared" ca="1" si="0"/>
        <v>1</v>
      </c>
      <c r="B48" s="25">
        <f t="shared" ca="1" si="1"/>
        <v>41379</v>
      </c>
    </row>
    <row r="49" spans="1:2" x14ac:dyDescent="0.25">
      <c r="A49">
        <f t="shared" ca="1" si="0"/>
        <v>1</v>
      </c>
      <c r="B49" s="25">
        <f t="shared" ca="1" si="1"/>
        <v>42709</v>
      </c>
    </row>
    <row r="50" spans="1:2" x14ac:dyDescent="0.25">
      <c r="A50">
        <f t="shared" ca="1" si="0"/>
        <v>0</v>
      </c>
      <c r="B50" s="25" t="str">
        <f t="shared" ca="1" si="1"/>
        <v>-</v>
      </c>
    </row>
    <row r="51" spans="1:2" x14ac:dyDescent="0.25">
      <c r="A51">
        <f t="shared" ca="1" si="0"/>
        <v>1</v>
      </c>
      <c r="B51" s="25">
        <f t="shared" ca="1" si="1"/>
        <v>40934</v>
      </c>
    </row>
    <row r="52" spans="1:2" x14ac:dyDescent="0.25">
      <c r="A52">
        <f t="shared" ca="1" si="0"/>
        <v>0</v>
      </c>
      <c r="B52" s="25" t="str">
        <f t="shared" ca="1" si="1"/>
        <v>-</v>
      </c>
    </row>
    <row r="53" spans="1:2" x14ac:dyDescent="0.25">
      <c r="A53">
        <f t="shared" ca="1" si="0"/>
        <v>0</v>
      </c>
      <c r="B53" s="25" t="str">
        <f t="shared" ca="1" si="1"/>
        <v>-</v>
      </c>
    </row>
    <row r="54" spans="1:2" x14ac:dyDescent="0.25">
      <c r="A54">
        <f t="shared" ca="1" si="0"/>
        <v>1</v>
      </c>
      <c r="B54" s="25">
        <f t="shared" ca="1" si="1"/>
        <v>42712</v>
      </c>
    </row>
    <row r="55" spans="1:2" x14ac:dyDescent="0.25">
      <c r="A55">
        <f t="shared" ca="1" si="0"/>
        <v>1</v>
      </c>
      <c r="B55" s="25">
        <f t="shared" ca="1" si="1"/>
        <v>41371</v>
      </c>
    </row>
    <row r="56" spans="1:2" x14ac:dyDescent="0.25">
      <c r="A56">
        <f t="shared" ca="1" si="0"/>
        <v>0</v>
      </c>
      <c r="B56" s="25" t="str">
        <f t="shared" ca="1" si="1"/>
        <v>-</v>
      </c>
    </row>
    <row r="57" spans="1:2" x14ac:dyDescent="0.25">
      <c r="A57">
        <f t="shared" ca="1" si="0"/>
        <v>0</v>
      </c>
      <c r="B57" s="25" t="str">
        <f t="shared" ca="1" si="1"/>
        <v>-</v>
      </c>
    </row>
    <row r="58" spans="1:2" x14ac:dyDescent="0.25">
      <c r="A58">
        <f t="shared" ca="1" si="0"/>
        <v>0</v>
      </c>
      <c r="B58" s="25" t="str">
        <f t="shared" ca="1" si="1"/>
        <v>-</v>
      </c>
    </row>
    <row r="59" spans="1:2" x14ac:dyDescent="0.25">
      <c r="A59">
        <f t="shared" ca="1" si="0"/>
        <v>0</v>
      </c>
      <c r="B59" s="25" t="str">
        <f t="shared" ca="1" si="1"/>
        <v>-</v>
      </c>
    </row>
    <row r="60" spans="1:2" x14ac:dyDescent="0.25">
      <c r="A60">
        <f t="shared" ca="1" si="0"/>
        <v>0</v>
      </c>
      <c r="B60" s="25" t="str">
        <f t="shared" ca="1" si="1"/>
        <v>-</v>
      </c>
    </row>
    <row r="61" spans="1:2" x14ac:dyDescent="0.25">
      <c r="A61">
        <f t="shared" ca="1" si="0"/>
        <v>0</v>
      </c>
      <c r="B61" s="25" t="str">
        <f t="shared" ca="1" si="1"/>
        <v>-</v>
      </c>
    </row>
    <row r="62" spans="1:2" x14ac:dyDescent="0.25">
      <c r="A62">
        <f t="shared" ca="1" si="0"/>
        <v>0</v>
      </c>
      <c r="B62" s="25" t="str">
        <f t="shared" ca="1" si="1"/>
        <v>-</v>
      </c>
    </row>
    <row r="63" spans="1:2" x14ac:dyDescent="0.25">
      <c r="A63">
        <f t="shared" ca="1" si="0"/>
        <v>0</v>
      </c>
      <c r="B63" s="25" t="str">
        <f t="shared" ca="1" si="1"/>
        <v>-</v>
      </c>
    </row>
    <row r="64" spans="1:2" x14ac:dyDescent="0.25">
      <c r="A64">
        <f t="shared" ca="1" si="0"/>
        <v>0</v>
      </c>
      <c r="B64" s="25" t="str">
        <f t="shared" ca="1" si="1"/>
        <v>-</v>
      </c>
    </row>
    <row r="65" spans="1:2" x14ac:dyDescent="0.25">
      <c r="A65">
        <f t="shared" ca="1" si="0"/>
        <v>1</v>
      </c>
      <c r="B65" s="25">
        <f t="shared" ca="1" si="1"/>
        <v>41590</v>
      </c>
    </row>
    <row r="66" spans="1:2" x14ac:dyDescent="0.25">
      <c r="A66">
        <f t="shared" ca="1" si="0"/>
        <v>1</v>
      </c>
      <c r="B66" s="25">
        <f t="shared" ca="1" si="1"/>
        <v>41704</v>
      </c>
    </row>
    <row r="67" spans="1:2" x14ac:dyDescent="0.25">
      <c r="A67">
        <f t="shared" ca="1" si="0"/>
        <v>1</v>
      </c>
      <c r="B67" s="25">
        <f t="shared" ca="1" si="1"/>
        <v>41999</v>
      </c>
    </row>
    <row r="68" spans="1:2" x14ac:dyDescent="0.25">
      <c r="A68">
        <f t="shared" ref="A68:A102" ca="1" si="2">RANDBETWEEN(0,1)</f>
        <v>1</v>
      </c>
      <c r="B68" s="25">
        <f t="shared" ref="B68:B102" ca="1" si="3">IF(A68=1,RANDBETWEEN(DATE(2012,1,1),TODAY()), "-")</f>
        <v>42280</v>
      </c>
    </row>
    <row r="69" spans="1:2" x14ac:dyDescent="0.25">
      <c r="A69">
        <f t="shared" ca="1" si="2"/>
        <v>1</v>
      </c>
      <c r="B69" s="25">
        <f t="shared" ca="1" si="3"/>
        <v>42227</v>
      </c>
    </row>
    <row r="70" spans="1:2" x14ac:dyDescent="0.25">
      <c r="A70">
        <f t="shared" ca="1" si="2"/>
        <v>1</v>
      </c>
      <c r="B70" s="25">
        <f t="shared" ca="1" si="3"/>
        <v>41980</v>
      </c>
    </row>
    <row r="71" spans="1:2" x14ac:dyDescent="0.25">
      <c r="A71">
        <f t="shared" ca="1" si="2"/>
        <v>0</v>
      </c>
      <c r="B71" s="25" t="str">
        <f t="shared" ca="1" si="3"/>
        <v>-</v>
      </c>
    </row>
    <row r="72" spans="1:2" x14ac:dyDescent="0.25">
      <c r="A72">
        <f t="shared" ca="1" si="2"/>
        <v>0</v>
      </c>
      <c r="B72" s="25" t="str">
        <f t="shared" ca="1" si="3"/>
        <v>-</v>
      </c>
    </row>
    <row r="73" spans="1:2" x14ac:dyDescent="0.25">
      <c r="A73">
        <f t="shared" ca="1" si="2"/>
        <v>1</v>
      </c>
      <c r="B73" s="25">
        <f t="shared" ca="1" si="3"/>
        <v>41285</v>
      </c>
    </row>
    <row r="74" spans="1:2" x14ac:dyDescent="0.25">
      <c r="A74">
        <f t="shared" ca="1" si="2"/>
        <v>0</v>
      </c>
      <c r="B74" s="25" t="str">
        <f t="shared" ca="1" si="3"/>
        <v>-</v>
      </c>
    </row>
    <row r="75" spans="1:2" x14ac:dyDescent="0.25">
      <c r="A75">
        <f t="shared" ca="1" si="2"/>
        <v>0</v>
      </c>
      <c r="B75" s="25" t="str">
        <f t="shared" ca="1" si="3"/>
        <v>-</v>
      </c>
    </row>
    <row r="76" spans="1:2" x14ac:dyDescent="0.25">
      <c r="A76">
        <f t="shared" ca="1" si="2"/>
        <v>1</v>
      </c>
      <c r="B76" s="25">
        <f t="shared" ca="1" si="3"/>
        <v>40937</v>
      </c>
    </row>
    <row r="77" spans="1:2" x14ac:dyDescent="0.25">
      <c r="A77">
        <f t="shared" ca="1" si="2"/>
        <v>1</v>
      </c>
      <c r="B77" s="25">
        <f t="shared" ca="1" si="3"/>
        <v>41475</v>
      </c>
    </row>
    <row r="78" spans="1:2" x14ac:dyDescent="0.25">
      <c r="A78">
        <f t="shared" ca="1" si="2"/>
        <v>0</v>
      </c>
      <c r="B78" s="25" t="str">
        <f t="shared" ca="1" si="3"/>
        <v>-</v>
      </c>
    </row>
    <row r="79" spans="1:2" x14ac:dyDescent="0.25">
      <c r="A79">
        <f t="shared" ca="1" si="2"/>
        <v>0</v>
      </c>
      <c r="B79" s="25" t="str">
        <f t="shared" ca="1" si="3"/>
        <v>-</v>
      </c>
    </row>
    <row r="80" spans="1:2" x14ac:dyDescent="0.25">
      <c r="A80">
        <f t="shared" ca="1" si="2"/>
        <v>0</v>
      </c>
      <c r="B80" s="25" t="str">
        <f t="shared" ca="1" si="3"/>
        <v>-</v>
      </c>
    </row>
    <row r="81" spans="1:2" x14ac:dyDescent="0.25">
      <c r="A81">
        <f t="shared" ca="1" si="2"/>
        <v>1</v>
      </c>
      <c r="B81" s="25">
        <f t="shared" ca="1" si="3"/>
        <v>41429</v>
      </c>
    </row>
    <row r="82" spans="1:2" x14ac:dyDescent="0.25">
      <c r="A82">
        <f t="shared" ca="1" si="2"/>
        <v>0</v>
      </c>
      <c r="B82" s="25" t="str">
        <f t="shared" ca="1" si="3"/>
        <v>-</v>
      </c>
    </row>
    <row r="83" spans="1:2" x14ac:dyDescent="0.25">
      <c r="A83">
        <f t="shared" ca="1" si="2"/>
        <v>0</v>
      </c>
      <c r="B83" s="25" t="str">
        <f t="shared" ca="1" si="3"/>
        <v>-</v>
      </c>
    </row>
    <row r="84" spans="1:2" x14ac:dyDescent="0.25">
      <c r="A84">
        <f t="shared" ca="1" si="2"/>
        <v>0</v>
      </c>
      <c r="B84" s="25" t="str">
        <f t="shared" ca="1" si="3"/>
        <v>-</v>
      </c>
    </row>
    <row r="85" spans="1:2" x14ac:dyDescent="0.25">
      <c r="A85">
        <f t="shared" ca="1" si="2"/>
        <v>1</v>
      </c>
      <c r="B85" s="25">
        <f t="shared" ca="1" si="3"/>
        <v>42758</v>
      </c>
    </row>
    <row r="86" spans="1:2" x14ac:dyDescent="0.25">
      <c r="A86">
        <f t="shared" ca="1" si="2"/>
        <v>0</v>
      </c>
      <c r="B86" s="25" t="str">
        <f t="shared" ca="1" si="3"/>
        <v>-</v>
      </c>
    </row>
    <row r="87" spans="1:2" x14ac:dyDescent="0.25">
      <c r="A87">
        <f t="shared" ca="1" si="2"/>
        <v>1</v>
      </c>
      <c r="B87" s="25">
        <f t="shared" ca="1" si="3"/>
        <v>41140</v>
      </c>
    </row>
    <row r="88" spans="1:2" x14ac:dyDescent="0.25">
      <c r="A88">
        <f t="shared" ca="1" si="2"/>
        <v>1</v>
      </c>
      <c r="B88" s="25">
        <f t="shared" ca="1" si="3"/>
        <v>42741</v>
      </c>
    </row>
    <row r="89" spans="1:2" x14ac:dyDescent="0.25">
      <c r="A89">
        <f t="shared" ca="1" si="2"/>
        <v>1</v>
      </c>
      <c r="B89" s="25">
        <f t="shared" ca="1" si="3"/>
        <v>41625</v>
      </c>
    </row>
    <row r="90" spans="1:2" x14ac:dyDescent="0.25">
      <c r="A90">
        <f t="shared" ca="1" si="2"/>
        <v>0</v>
      </c>
      <c r="B90" s="25" t="str">
        <f t="shared" ca="1" si="3"/>
        <v>-</v>
      </c>
    </row>
    <row r="91" spans="1:2" x14ac:dyDescent="0.25">
      <c r="A91">
        <f t="shared" ca="1" si="2"/>
        <v>1</v>
      </c>
      <c r="B91" s="25">
        <f t="shared" ca="1" si="3"/>
        <v>41292</v>
      </c>
    </row>
    <row r="92" spans="1:2" x14ac:dyDescent="0.25">
      <c r="A92">
        <f t="shared" ca="1" si="2"/>
        <v>0</v>
      </c>
      <c r="B92" s="25" t="str">
        <f t="shared" ca="1" si="3"/>
        <v>-</v>
      </c>
    </row>
    <row r="93" spans="1:2" x14ac:dyDescent="0.25">
      <c r="A93">
        <f t="shared" ca="1" si="2"/>
        <v>0</v>
      </c>
      <c r="B93" s="25" t="str">
        <f t="shared" ca="1" si="3"/>
        <v>-</v>
      </c>
    </row>
    <row r="94" spans="1:2" x14ac:dyDescent="0.25">
      <c r="A94">
        <f t="shared" ca="1" si="2"/>
        <v>1</v>
      </c>
      <c r="B94" s="25">
        <f t="shared" ca="1" si="3"/>
        <v>41140</v>
      </c>
    </row>
    <row r="95" spans="1:2" x14ac:dyDescent="0.25">
      <c r="A95">
        <f t="shared" ca="1" si="2"/>
        <v>0</v>
      </c>
      <c r="B95" s="25" t="str">
        <f t="shared" ca="1" si="3"/>
        <v>-</v>
      </c>
    </row>
    <row r="96" spans="1:2" x14ac:dyDescent="0.25">
      <c r="A96">
        <f t="shared" ca="1" si="2"/>
        <v>0</v>
      </c>
      <c r="B96" s="25" t="str">
        <f t="shared" ca="1" si="3"/>
        <v>-</v>
      </c>
    </row>
    <row r="97" spans="1:2" x14ac:dyDescent="0.25">
      <c r="A97">
        <f t="shared" ca="1" si="2"/>
        <v>0</v>
      </c>
      <c r="B97" s="25" t="str">
        <f t="shared" ca="1" si="3"/>
        <v>-</v>
      </c>
    </row>
    <row r="98" spans="1:2" x14ac:dyDescent="0.25">
      <c r="A98">
        <f t="shared" ca="1" si="2"/>
        <v>0</v>
      </c>
      <c r="B98" s="25" t="str">
        <f t="shared" ca="1" si="3"/>
        <v>-</v>
      </c>
    </row>
    <row r="99" spans="1:2" x14ac:dyDescent="0.25">
      <c r="A99">
        <f t="shared" ca="1" si="2"/>
        <v>0</v>
      </c>
      <c r="B99" s="25" t="str">
        <f t="shared" ca="1" si="3"/>
        <v>-</v>
      </c>
    </row>
    <row r="100" spans="1:2" x14ac:dyDescent="0.25">
      <c r="A100">
        <f t="shared" ca="1" si="2"/>
        <v>1</v>
      </c>
      <c r="B100" s="25">
        <f t="shared" ca="1" si="3"/>
        <v>41013</v>
      </c>
    </row>
    <row r="101" spans="1:2" x14ac:dyDescent="0.25">
      <c r="A101">
        <f t="shared" ca="1" si="2"/>
        <v>0</v>
      </c>
      <c r="B101" s="25" t="str">
        <f t="shared" ca="1" si="3"/>
        <v>-</v>
      </c>
    </row>
    <row r="102" spans="1:2" x14ac:dyDescent="0.25">
      <c r="A102">
        <f t="shared" ca="1" si="2"/>
        <v>1</v>
      </c>
      <c r="B102" s="25">
        <f t="shared" ca="1" si="3"/>
        <v>41546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Employment</vt:lpstr>
      <vt:lpstr>Phone</vt:lpstr>
      <vt:lpstr>Name</vt:lpstr>
      <vt:lpstr>Email</vt:lpstr>
      <vt:lpstr>Gender</vt:lpstr>
      <vt:lpstr>Physical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</dc:creator>
  <cp:lastModifiedBy>adnan</cp:lastModifiedBy>
  <dcterms:created xsi:type="dcterms:W3CDTF">2017-01-24T18:20:24Z</dcterms:created>
  <dcterms:modified xsi:type="dcterms:W3CDTF">2017-02-07T14:54:27Z</dcterms:modified>
</cp:coreProperties>
</file>